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DS\Excel\"/>
    </mc:Choice>
  </mc:AlternateContent>
  <xr:revisionPtr revIDLastSave="0" documentId="13_ncr:1_{A4FE52E9-7C13-4E29-AB2E-A203E3BF4580}" xr6:coauthVersionLast="47" xr6:coauthVersionMax="47" xr10:uidLastSave="{00000000-0000-0000-0000-000000000000}"/>
  <bookViews>
    <workbookView xWindow="-120" yWindow="-120" windowWidth="20730" windowHeight="11040" activeTab="10" xr2:uid="{00000000-000D-0000-FFFF-FFFF00000000}"/>
  </bookViews>
  <sheets>
    <sheet name="q3" sheetId="6" r:id="rId1"/>
    <sheet name="Sheet1" sheetId="14" r:id="rId2"/>
    <sheet name="data" sheetId="1" r:id="rId3"/>
    <sheet name="questions" sheetId="3" r:id="rId4"/>
    <sheet name="q1" sheetId="4" r:id="rId5"/>
    <sheet name="q2" sheetId="5" r:id="rId6"/>
    <sheet name="q4 step1" sheetId="7" r:id="rId7"/>
    <sheet name="q4 step 2" sheetId="8" r:id="rId8"/>
    <sheet name="q5" sheetId="9" r:id="rId9"/>
    <sheet name="q6" sheetId="10" r:id="rId10"/>
    <sheet name="q7" sheetId="11" r:id="rId11"/>
    <sheet name="q8" sheetId="12" r:id="rId12"/>
    <sheet name="q9" sheetId="13" r:id="rId13"/>
  </sheets>
  <definedNames>
    <definedName name="_xlnm._FilterDatabase" localSheetId="2" hidden="1">data!$A$1:$I$332</definedName>
    <definedName name="_xlnm._FilterDatabase" localSheetId="9" hidden="1">'q6'!$A$1:$I$332</definedName>
    <definedName name="_xlnm._FilterDatabase" localSheetId="10" hidden="1">'q7'!$A$1:$L$332</definedName>
    <definedName name="_xlnm._FilterDatabase" localSheetId="12" hidden="1">'q9'!$C$1:$E$112</definedName>
  </definedNames>
  <calcPr calcId="191029" iterateDelta="1E-4"/>
  <pivotCaches>
    <pivotCache cacheId="0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J8" i="11"/>
  <c r="J3" i="11" l="1"/>
  <c r="J4" i="11"/>
  <c r="J5" i="11"/>
  <c r="J6" i="11"/>
  <c r="J7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2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2" i="13"/>
  <c r="D2" i="7"/>
  <c r="H3" i="9"/>
  <c r="H19" i="9"/>
  <c r="H35" i="9"/>
  <c r="H51" i="9"/>
  <c r="H67" i="9"/>
  <c r="H83" i="9"/>
  <c r="H9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F3" i="9"/>
  <c r="F6" i="9"/>
  <c r="H6" i="9" s="1"/>
  <c r="F7" i="9"/>
  <c r="H7" i="9" s="1"/>
  <c r="F10" i="9"/>
  <c r="H10" i="9" s="1"/>
  <c r="F11" i="9"/>
  <c r="H11" i="9" s="1"/>
  <c r="F14" i="9"/>
  <c r="H14" i="9" s="1"/>
  <c r="F15" i="9"/>
  <c r="H15" i="9" s="1"/>
  <c r="F18" i="9"/>
  <c r="H18" i="9" s="1"/>
  <c r="F19" i="9"/>
  <c r="F22" i="9"/>
  <c r="H22" i="9" s="1"/>
  <c r="F23" i="9"/>
  <c r="H23" i="9" s="1"/>
  <c r="F26" i="9"/>
  <c r="H26" i="9" s="1"/>
  <c r="F27" i="9"/>
  <c r="H27" i="9" s="1"/>
  <c r="F30" i="9"/>
  <c r="H30" i="9" s="1"/>
  <c r="F31" i="9"/>
  <c r="H31" i="9" s="1"/>
  <c r="F34" i="9"/>
  <c r="H34" i="9" s="1"/>
  <c r="F35" i="9"/>
  <c r="F38" i="9"/>
  <c r="H38" i="9" s="1"/>
  <c r="F39" i="9"/>
  <c r="H39" i="9" s="1"/>
  <c r="F42" i="9"/>
  <c r="H42" i="9" s="1"/>
  <c r="F43" i="9"/>
  <c r="H43" i="9" s="1"/>
  <c r="F46" i="9"/>
  <c r="H46" i="9" s="1"/>
  <c r="F47" i="9"/>
  <c r="H47" i="9" s="1"/>
  <c r="F50" i="9"/>
  <c r="H50" i="9" s="1"/>
  <c r="F51" i="9"/>
  <c r="F54" i="9"/>
  <c r="H54" i="9" s="1"/>
  <c r="F55" i="9"/>
  <c r="H55" i="9" s="1"/>
  <c r="F58" i="9"/>
  <c r="H58" i="9" s="1"/>
  <c r="F59" i="9"/>
  <c r="H59" i="9" s="1"/>
  <c r="F62" i="9"/>
  <c r="H62" i="9" s="1"/>
  <c r="F63" i="9"/>
  <c r="H63" i="9" s="1"/>
  <c r="F66" i="9"/>
  <c r="H66" i="9" s="1"/>
  <c r="F67" i="9"/>
  <c r="F70" i="9"/>
  <c r="H70" i="9" s="1"/>
  <c r="F71" i="9"/>
  <c r="H71" i="9" s="1"/>
  <c r="F74" i="9"/>
  <c r="H74" i="9" s="1"/>
  <c r="F75" i="9"/>
  <c r="H75" i="9" s="1"/>
  <c r="F78" i="9"/>
  <c r="H78" i="9" s="1"/>
  <c r="F79" i="9"/>
  <c r="H79" i="9" s="1"/>
  <c r="F82" i="9"/>
  <c r="H82" i="9" s="1"/>
  <c r="F83" i="9"/>
  <c r="F86" i="9"/>
  <c r="H86" i="9" s="1"/>
  <c r="F87" i="9"/>
  <c r="H87" i="9" s="1"/>
  <c r="F90" i="9"/>
  <c r="H90" i="9" s="1"/>
  <c r="F91" i="9"/>
  <c r="H91" i="9" s="1"/>
  <c r="F94" i="9"/>
  <c r="H94" i="9" s="1"/>
  <c r="F95" i="9"/>
  <c r="H95" i="9" s="1"/>
  <c r="F98" i="9"/>
  <c r="H98" i="9" s="1"/>
  <c r="F99" i="9"/>
  <c r="F102" i="9"/>
  <c r="H102" i="9" s="1"/>
  <c r="F103" i="9"/>
  <c r="H103" i="9" s="1"/>
  <c r="F106" i="9"/>
  <c r="H106" i="9" s="1"/>
  <c r="F107" i="9"/>
  <c r="H107" i="9" s="1"/>
  <c r="F110" i="9"/>
  <c r="H110" i="9" s="1"/>
  <c r="F111" i="9"/>
  <c r="H111" i="9" s="1"/>
  <c r="E3" i="9"/>
  <c r="E4" i="9"/>
  <c r="F4" i="9" s="1"/>
  <c r="E5" i="9"/>
  <c r="F5" i="9" s="1"/>
  <c r="H5" i="9" s="1"/>
  <c r="E6" i="9"/>
  <c r="E7" i="9"/>
  <c r="E8" i="9"/>
  <c r="F8" i="9" s="1"/>
  <c r="E9" i="9"/>
  <c r="F9" i="9" s="1"/>
  <c r="H9" i="9" s="1"/>
  <c r="E10" i="9"/>
  <c r="E11" i="9"/>
  <c r="E12" i="9"/>
  <c r="F12" i="9" s="1"/>
  <c r="E13" i="9"/>
  <c r="F13" i="9" s="1"/>
  <c r="H13" i="9" s="1"/>
  <c r="E14" i="9"/>
  <c r="E15" i="9"/>
  <c r="E16" i="9"/>
  <c r="F16" i="9" s="1"/>
  <c r="E17" i="9"/>
  <c r="F17" i="9" s="1"/>
  <c r="H17" i="9" s="1"/>
  <c r="E18" i="9"/>
  <c r="E19" i="9"/>
  <c r="E20" i="9"/>
  <c r="F20" i="9" s="1"/>
  <c r="E21" i="9"/>
  <c r="F21" i="9" s="1"/>
  <c r="H21" i="9" s="1"/>
  <c r="E22" i="9"/>
  <c r="E23" i="9"/>
  <c r="E24" i="9"/>
  <c r="F24" i="9" s="1"/>
  <c r="E25" i="9"/>
  <c r="F25" i="9" s="1"/>
  <c r="H25" i="9" s="1"/>
  <c r="E26" i="9"/>
  <c r="E27" i="9"/>
  <c r="E28" i="9"/>
  <c r="F28" i="9" s="1"/>
  <c r="E29" i="9"/>
  <c r="F29" i="9" s="1"/>
  <c r="H29" i="9" s="1"/>
  <c r="E30" i="9"/>
  <c r="E31" i="9"/>
  <c r="E32" i="9"/>
  <c r="F32" i="9" s="1"/>
  <c r="E33" i="9"/>
  <c r="F33" i="9" s="1"/>
  <c r="H33" i="9" s="1"/>
  <c r="E34" i="9"/>
  <c r="E35" i="9"/>
  <c r="E36" i="9"/>
  <c r="F36" i="9" s="1"/>
  <c r="E37" i="9"/>
  <c r="F37" i="9" s="1"/>
  <c r="H37" i="9" s="1"/>
  <c r="E38" i="9"/>
  <c r="E39" i="9"/>
  <c r="E40" i="9"/>
  <c r="F40" i="9" s="1"/>
  <c r="E41" i="9"/>
  <c r="F41" i="9" s="1"/>
  <c r="H41" i="9" s="1"/>
  <c r="E42" i="9"/>
  <c r="E43" i="9"/>
  <c r="E44" i="9"/>
  <c r="F44" i="9" s="1"/>
  <c r="E45" i="9"/>
  <c r="F45" i="9" s="1"/>
  <c r="H45" i="9" s="1"/>
  <c r="E46" i="9"/>
  <c r="E47" i="9"/>
  <c r="E48" i="9"/>
  <c r="F48" i="9" s="1"/>
  <c r="E49" i="9"/>
  <c r="F49" i="9" s="1"/>
  <c r="H49" i="9" s="1"/>
  <c r="E50" i="9"/>
  <c r="E51" i="9"/>
  <c r="E52" i="9"/>
  <c r="F52" i="9" s="1"/>
  <c r="E53" i="9"/>
  <c r="F53" i="9" s="1"/>
  <c r="H53" i="9" s="1"/>
  <c r="E54" i="9"/>
  <c r="E55" i="9"/>
  <c r="E56" i="9"/>
  <c r="F56" i="9" s="1"/>
  <c r="E57" i="9"/>
  <c r="F57" i="9" s="1"/>
  <c r="H57" i="9" s="1"/>
  <c r="E58" i="9"/>
  <c r="E59" i="9"/>
  <c r="E60" i="9"/>
  <c r="F60" i="9" s="1"/>
  <c r="E61" i="9"/>
  <c r="F61" i="9" s="1"/>
  <c r="H61" i="9" s="1"/>
  <c r="E62" i="9"/>
  <c r="E63" i="9"/>
  <c r="E64" i="9"/>
  <c r="F64" i="9" s="1"/>
  <c r="E65" i="9"/>
  <c r="F65" i="9" s="1"/>
  <c r="H65" i="9" s="1"/>
  <c r="E66" i="9"/>
  <c r="E67" i="9"/>
  <c r="E68" i="9"/>
  <c r="F68" i="9" s="1"/>
  <c r="E69" i="9"/>
  <c r="F69" i="9" s="1"/>
  <c r="H69" i="9" s="1"/>
  <c r="E70" i="9"/>
  <c r="E71" i="9"/>
  <c r="E72" i="9"/>
  <c r="F72" i="9" s="1"/>
  <c r="E73" i="9"/>
  <c r="F73" i="9" s="1"/>
  <c r="H73" i="9" s="1"/>
  <c r="E74" i="9"/>
  <c r="E75" i="9"/>
  <c r="E76" i="9"/>
  <c r="F76" i="9" s="1"/>
  <c r="E77" i="9"/>
  <c r="F77" i="9" s="1"/>
  <c r="H77" i="9" s="1"/>
  <c r="E78" i="9"/>
  <c r="E79" i="9"/>
  <c r="E80" i="9"/>
  <c r="F80" i="9" s="1"/>
  <c r="E81" i="9"/>
  <c r="F81" i="9" s="1"/>
  <c r="H81" i="9" s="1"/>
  <c r="E82" i="9"/>
  <c r="E83" i="9"/>
  <c r="E84" i="9"/>
  <c r="F84" i="9" s="1"/>
  <c r="E85" i="9"/>
  <c r="F85" i="9" s="1"/>
  <c r="H85" i="9" s="1"/>
  <c r="E86" i="9"/>
  <c r="E87" i="9"/>
  <c r="E88" i="9"/>
  <c r="F88" i="9" s="1"/>
  <c r="E89" i="9"/>
  <c r="F89" i="9" s="1"/>
  <c r="H89" i="9" s="1"/>
  <c r="E90" i="9"/>
  <c r="E91" i="9"/>
  <c r="E92" i="9"/>
  <c r="F92" i="9" s="1"/>
  <c r="E93" i="9"/>
  <c r="F93" i="9" s="1"/>
  <c r="H93" i="9" s="1"/>
  <c r="E94" i="9"/>
  <c r="E95" i="9"/>
  <c r="E96" i="9"/>
  <c r="F96" i="9" s="1"/>
  <c r="E97" i="9"/>
  <c r="F97" i="9" s="1"/>
  <c r="H97" i="9" s="1"/>
  <c r="E98" i="9"/>
  <c r="E99" i="9"/>
  <c r="E100" i="9"/>
  <c r="F100" i="9" s="1"/>
  <c r="E101" i="9"/>
  <c r="F101" i="9" s="1"/>
  <c r="H101" i="9" s="1"/>
  <c r="E102" i="9"/>
  <c r="E103" i="9"/>
  <c r="E104" i="9"/>
  <c r="F104" i="9" s="1"/>
  <c r="E105" i="9"/>
  <c r="F105" i="9" s="1"/>
  <c r="H105" i="9" s="1"/>
  <c r="E106" i="9"/>
  <c r="E107" i="9"/>
  <c r="E108" i="9"/>
  <c r="F108" i="9" s="1"/>
  <c r="E109" i="9"/>
  <c r="F109" i="9" s="1"/>
  <c r="H109" i="9" s="1"/>
  <c r="E110" i="9"/>
  <c r="E111" i="9"/>
  <c r="E112" i="9"/>
  <c r="F112" i="9" s="1"/>
  <c r="H2" i="9"/>
  <c r="G2" i="9"/>
  <c r="E2" i="9"/>
  <c r="F2" i="9" s="1"/>
  <c r="D8" i="8"/>
  <c r="D10" i="8" s="1"/>
  <c r="D7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2" i="7"/>
  <c r="E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B21" i="5"/>
  <c r="B20" i="5"/>
  <c r="B19" i="5"/>
  <c r="B6" i="5"/>
  <c r="B9" i="5"/>
  <c r="B10" i="5" s="1"/>
  <c r="B11" i="5" s="1"/>
  <c r="B8" i="5"/>
  <c r="B7" i="5"/>
  <c r="C3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2" i="4"/>
  <c r="B12" i="5" l="1"/>
  <c r="B14" i="5" s="1"/>
  <c r="B22" i="5"/>
  <c r="D2" i="4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F112" i="13"/>
  <c r="F111" i="13"/>
  <c r="F107" i="13"/>
  <c r="F103" i="13"/>
  <c r="F99" i="13"/>
  <c r="F95" i="13"/>
  <c r="F91" i="13"/>
  <c r="F87" i="13"/>
  <c r="F83" i="13"/>
  <c r="F79" i="13"/>
  <c r="F75" i="13"/>
  <c r="F71" i="13"/>
  <c r="F67" i="13"/>
  <c r="F63" i="13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" i="13"/>
  <c r="F108" i="13"/>
  <c r="F100" i="13"/>
  <c r="F92" i="13"/>
  <c r="F84" i="13"/>
  <c r="F76" i="13"/>
  <c r="F68" i="13"/>
  <c r="F60" i="13"/>
  <c r="F52" i="13"/>
  <c r="F44" i="13"/>
  <c r="F40" i="13"/>
  <c r="F28" i="13"/>
  <c r="F20" i="13"/>
  <c r="F12" i="13"/>
  <c r="F4" i="13"/>
  <c r="F110" i="13"/>
  <c r="F106" i="13"/>
  <c r="F102" i="13"/>
  <c r="F98" i="13"/>
  <c r="F94" i="13"/>
  <c r="F90" i="13"/>
  <c r="F86" i="13"/>
  <c r="F82" i="13"/>
  <c r="F78" i="13"/>
  <c r="F74" i="13"/>
  <c r="F70" i="13"/>
  <c r="F66" i="13"/>
  <c r="F62" i="13"/>
  <c r="F58" i="13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F104" i="13"/>
  <c r="F96" i="13"/>
  <c r="F88" i="13"/>
  <c r="F80" i="13"/>
  <c r="F72" i="13"/>
  <c r="F64" i="13"/>
  <c r="F56" i="13"/>
  <c r="F48" i="13"/>
  <c r="F36" i="13"/>
  <c r="F32" i="13"/>
  <c r="F24" i="13"/>
  <c r="F16" i="13"/>
  <c r="F8" i="13"/>
  <c r="F2" i="13"/>
  <c r="F109" i="13"/>
  <c r="F105" i="13"/>
  <c r="F101" i="13"/>
  <c r="F97" i="13"/>
  <c r="F93" i="13"/>
  <c r="F89" i="13"/>
  <c r="F85" i="13"/>
  <c r="F81" i="13"/>
  <c r="F77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L2" i="11"/>
  <c r="E112" i="13"/>
  <c r="E110" i="13"/>
  <c r="E106" i="13"/>
  <c r="E102" i="13"/>
  <c r="E98" i="13"/>
  <c r="E94" i="13"/>
  <c r="E90" i="13"/>
  <c r="E86" i="13"/>
  <c r="E82" i="13"/>
  <c r="E78" i="13"/>
  <c r="E74" i="13"/>
  <c r="E70" i="13"/>
  <c r="E66" i="13"/>
  <c r="E62" i="13"/>
  <c r="E58" i="13"/>
  <c r="E54" i="13"/>
  <c r="E50" i="13"/>
  <c r="E46" i="13"/>
  <c r="E42" i="13"/>
  <c r="E38" i="13"/>
  <c r="E34" i="13"/>
  <c r="E30" i="13"/>
  <c r="E26" i="13"/>
  <c r="E22" i="13"/>
  <c r="E18" i="13"/>
  <c r="E14" i="13"/>
  <c r="E10" i="13"/>
  <c r="E6" i="13"/>
  <c r="E2" i="13"/>
  <c r="E109" i="13"/>
  <c r="E105" i="13"/>
  <c r="E101" i="13"/>
  <c r="E97" i="13"/>
  <c r="E93" i="13"/>
  <c r="E89" i="13"/>
  <c r="E85" i="13"/>
  <c r="E81" i="13"/>
  <c r="E77" i="13"/>
  <c r="E73" i="13"/>
  <c r="E69" i="13"/>
  <c r="E65" i="13"/>
  <c r="E61" i="13"/>
  <c r="E57" i="13"/>
  <c r="E53" i="13"/>
  <c r="E49" i="13"/>
  <c r="E45" i="13"/>
  <c r="E41" i="13"/>
  <c r="E37" i="13"/>
  <c r="E33" i="13"/>
  <c r="E29" i="13"/>
  <c r="E25" i="13"/>
  <c r="E21" i="13"/>
  <c r="E17" i="13"/>
  <c r="E13" i="13"/>
  <c r="E9" i="13"/>
  <c r="E5" i="13"/>
  <c r="E108" i="13"/>
  <c r="E104" i="13"/>
  <c r="E100" i="13"/>
  <c r="E96" i="13"/>
  <c r="E92" i="13"/>
  <c r="E88" i="13"/>
  <c r="E84" i="13"/>
  <c r="E80" i="13"/>
  <c r="E76" i="13"/>
  <c r="E72" i="13"/>
  <c r="E68" i="13"/>
  <c r="E64" i="13"/>
  <c r="E60" i="13"/>
  <c r="E56" i="13"/>
  <c r="E52" i="13"/>
  <c r="E48" i="13"/>
  <c r="E44" i="13"/>
  <c r="E40" i="13"/>
  <c r="E36" i="13"/>
  <c r="E32" i="13"/>
  <c r="E28" i="13"/>
  <c r="E24" i="13"/>
  <c r="E20" i="13"/>
  <c r="E16" i="13"/>
  <c r="E12" i="13"/>
  <c r="E8" i="13"/>
  <c r="E4" i="13"/>
  <c r="E111" i="13"/>
  <c r="E107" i="13"/>
  <c r="E103" i="13"/>
  <c r="E99" i="13"/>
  <c r="E95" i="13"/>
  <c r="E91" i="13"/>
  <c r="E87" i="13"/>
  <c r="E83" i="13"/>
  <c r="E79" i="13"/>
  <c r="E75" i="13"/>
  <c r="E71" i="13"/>
  <c r="E67" i="13"/>
  <c r="E63" i="13"/>
  <c r="E59" i="13"/>
  <c r="E55" i="13"/>
  <c r="E51" i="13"/>
  <c r="E47" i="13"/>
  <c r="E43" i="13"/>
  <c r="E39" i="13"/>
  <c r="E35" i="13"/>
  <c r="E31" i="13"/>
  <c r="E27" i="13"/>
  <c r="E23" i="13"/>
  <c r="E19" i="13"/>
  <c r="E15" i="13"/>
  <c r="E11" i="13"/>
  <c r="E7" i="13"/>
  <c r="E3" i="13"/>
</calcChain>
</file>

<file path=xl/sharedStrings.xml><?xml version="1.0" encoding="utf-8"?>
<sst xmlns="http://schemas.openxmlformats.org/spreadsheetml/2006/main" count="5868" uniqueCount="193">
  <si>
    <t>Account</t>
  </si>
  <si>
    <t>Campaign name</t>
  </si>
  <si>
    <t>Currency code</t>
  </si>
  <si>
    <t>device</t>
  </si>
  <si>
    <t>EUR</t>
  </si>
  <si>
    <t>Zalona AT</t>
  </si>
  <si>
    <t>Zalona ITA</t>
  </si>
  <si>
    <t>Zalona ESP</t>
  </si>
  <si>
    <t>Laptop</t>
  </si>
  <si>
    <t>Mobile</t>
  </si>
  <si>
    <t>Tablets</t>
  </si>
  <si>
    <t>click</t>
  </si>
  <si>
    <t>impression</t>
  </si>
  <si>
    <t>orders</t>
  </si>
  <si>
    <t>revenue</t>
  </si>
  <si>
    <t>cost</t>
  </si>
  <si>
    <t>Q1</t>
  </si>
  <si>
    <t>Find the number of unique campaigns that contain the word Linen</t>
  </si>
  <si>
    <t>Q2</t>
  </si>
  <si>
    <t>https://mail.google.com/mail/u/0/India//FFNDWLvmjXFCrbBqvcFMgxnqSdtGmHhM</t>
  </si>
  <si>
    <r>
      <t xml:space="preserve">Display the word </t>
    </r>
    <r>
      <rPr>
        <b/>
        <sz val="11"/>
        <color theme="1"/>
        <rFont val="Calibri"/>
        <family val="2"/>
        <scheme val="minor"/>
      </rPr>
      <t>India</t>
    </r>
    <r>
      <rPr>
        <sz val="11"/>
        <color theme="1"/>
        <rFont val="Calibri"/>
        <family val="2"/>
        <scheme val="minor"/>
      </rPr>
      <t xml:space="preserve"> from the the text on the right leveraging find loops concept</t>
    </r>
  </si>
  <si>
    <t>Q3</t>
  </si>
  <si>
    <t>Build a pivot table to show ratio of clicks to impressions for various markets per device</t>
  </si>
  <si>
    <t>Q4</t>
  </si>
  <si>
    <t>Leverage data validation and index match feature to show value of orders and revenue based on campaign name</t>
  </si>
  <si>
    <t>Q5</t>
  </si>
  <si>
    <t>Write a formula to extract the word Fashion from this campaign name</t>
  </si>
  <si>
    <t xml:space="preserve">Q6 </t>
  </si>
  <si>
    <t>Q7</t>
  </si>
  <si>
    <t>Q8</t>
  </si>
  <si>
    <t>Find the number of orders when device is laptop and campaign name contains dress</t>
  </si>
  <si>
    <t>Conditional Format the clicks column with red colour where click&lt;0.5*Impressions</t>
  </si>
  <si>
    <t>Conditional Format the cost column with green colour where cost is above 100</t>
  </si>
  <si>
    <t>facebook_(1)_ITA__ITA__Fashion_13_Dresses_(22)_Tops_(5)_Teenage__phrase|</t>
  </si>
  <si>
    <t>facebook_(1)_ITA__ITA__Fashion_13_Dresses_(22)_Tops_(5)___broadmatch|</t>
  </si>
  <si>
    <t>facebook_(1)_ITA__ITA__Fashion_13_Linen_(22)_Tops__phrase|</t>
  </si>
  <si>
    <t>facebook_(1)_ITA__ITA__Fashion_13_Linen_(22)_Tops__broadmatch|</t>
  </si>
  <si>
    <t>facebook_(1)_ITA__ITA__Fashion_13_Shoes_(22)_Active__broadmatch|</t>
  </si>
  <si>
    <t>facebook_(1)_ITA__ITA__Fashion_13_Shoes_(22)_Active__phrase|</t>
  </si>
  <si>
    <t>facebook_(1)_ITA__ITA__Fashion_13_Shoes_(22)_Casual_(5)___phrase|</t>
  </si>
  <si>
    <t>facebook_(1)_ITA__ITA__Fashion_13_Shoes_(22)_Casual__broadmatch|</t>
  </si>
  <si>
    <t>facebook_(1)_ITA__ITA__Fashion_13_Shoes_(22)_Sandals__phrase|</t>
  </si>
  <si>
    <t>facebook_(1)_ITA__ITA__Fashion_13_Shoes_(22)_son_(5)_Teenage__broadmatch|</t>
  </si>
  <si>
    <t>facebook_(1)_ITA__ITA__Fashion_13_Shoes_(22)_son_(5)___broadmatch|</t>
  </si>
  <si>
    <t>facebook_(1)_ITA__ITA__Fashion_13_Shoes_(22)_son_(5)___phrase|</t>
  </si>
  <si>
    <t>facebook_(1)_ITA__ITA__Fashion_13_Shoes_(22)_son__phrase|</t>
  </si>
  <si>
    <t>facebook_(1)_AT__DE__Fashion_13_Dresses_(22)_Tops_(5)___broadmatch|</t>
  </si>
  <si>
    <t>facebook_(1)_AT__DE__Fashion_13_Dresses_(22)_Dresses_(5)___broadmatch|</t>
  </si>
  <si>
    <t>facebook_(1)_AT__DE__Fashion_13_Dresses_(22)_Dresses__phrase|</t>
  </si>
  <si>
    <t>facebook_(1)_AT__DE__Fashion_13_Dresses_(22)_Lounge_(5)_Teenage__broadmatch|</t>
  </si>
  <si>
    <t>facebook_(1)_AT__DE__Fashion_13_Dresses_(22)_Lounge_(5)_Teenage__phrase|</t>
  </si>
  <si>
    <t>facebook_(1)_AT__DE__Fashion_13_Dresses_(22)_Lounge_(5)___broadmatch|</t>
  </si>
  <si>
    <t>facebook_(1)_AT__DE__Fashion_13_Dresses_(22)_Tops__broadmatch|</t>
  </si>
  <si>
    <t>facebook_(1)_AT__DE__Fashion_13_Dresses_(22)_Trousers_(5)_Teenage__broadmatch|</t>
  </si>
  <si>
    <t>facebook_(1)_AT__DE__Fashion_13_Dresses_(22)_Underwear_(5)___broadmatch|</t>
  </si>
  <si>
    <t>facebook_(1)_AT__DE__Fashion_13_dresses_(22)_Misc__broadmatch|</t>
  </si>
  <si>
    <t>facebook_(1)_AT__DE__Fashion_13_dresses_(22)_Misc__phrase|</t>
  </si>
  <si>
    <t>facebook_(1)_AT__DE__Fashion_13_Shoes_(22)_Active__broadmatch|</t>
  </si>
  <si>
    <t>facebook_(1)_AT__DE__Fashion_13_Shoes_(22)_Active__phrase|</t>
  </si>
  <si>
    <t>facebook_(1)_AT__DE__Fashion_13_Shoes_(22)_Casual_(5)___broadmatch|</t>
  </si>
  <si>
    <t>facebook_(1)_AT__DE__Fashion_13_Shoes_(22)_Casual__broadmatch|</t>
  </si>
  <si>
    <t>facebook_(1)_ESP__ESP__Fashion_13_Accessories_(22)_dresses__broadmatch|</t>
  </si>
  <si>
    <t>facebook_(1)_ESP__ESP__Fashion_13_Accessories_(22)_dresses__phrase|</t>
  </si>
  <si>
    <t>facebook_(1)_ESP__ESP__Fashion_13_Dresses_(22)_Active_(5)___phrase|</t>
  </si>
  <si>
    <t>facebook_(1)_ESP__ESP__Fashion_13_Dresses_(22)_Tops_(5)_Teenage__phrase|</t>
  </si>
  <si>
    <t>facebook_(1)_ESP__ESP__Fashion_13_Dresses_(22)_Tops_(5)___broadmatch|</t>
  </si>
  <si>
    <t>facebook_(1)_ESP__ESP__Fashion_13_Dresses_(22)_Tops_(5)___phrase|</t>
  </si>
  <si>
    <t>facebook_(1)_ESP__ESP__Fashion_13_Dresses_(22)_Tops__broadmatch|</t>
  </si>
  <si>
    <t>facebook_(1)_ESP__ESP__Fashion_13_Dresses_(22)_Tops__phrase|</t>
  </si>
  <si>
    <t>facebook_(1)_ESP__ESP__Fashion_13_Dresses_(22)_Dresses_(5)_Teenage__broadmatch|</t>
  </si>
  <si>
    <t>facebook_(1)_ESP__ESP__Fashion_13_Dresses_(22)_Dresses_(5)___broadmatch|</t>
  </si>
  <si>
    <t>facebook_(1)_ESP__ESP__Fashion_13_Dresses_(22)_Dresses_(5)___phrase|</t>
  </si>
  <si>
    <t>facebook_(1)_ESP__ESP__Fashion_13_Dresses_(22)_Dresses__broadmatch|</t>
  </si>
  <si>
    <t>facebook_(1)_ESP__ESP__Fashion_13_Dresses_(22)_Dresses__phrase|</t>
  </si>
  <si>
    <t>facebook_(1)_ESP__ESP__Fashion_13_Dresses_(22)_Jackets_(5)___broadmatch|</t>
  </si>
  <si>
    <t>facebook_(1)_ESP__ESP__Fashion_13_Dresses_(22)_Jackets_(5)___phrase|</t>
  </si>
  <si>
    <t>facebook_(1)_ESP__ESP__Fashion_13_Dresses_(22)_Jackets__phrase|</t>
  </si>
  <si>
    <t>facebook_(1)_ESP__ESP__Fashion_13_Dresses_(22)_Lounge_(5)_Teenage__phrase|</t>
  </si>
  <si>
    <t>facebook_(1)_ESP__ESP__Fashion_13_Dresses_(22)_Lounge_(5)___broadmatch|</t>
  </si>
  <si>
    <t>facebook_(1)_ESP__ESP__Fashion_13_Dresses_(22)_Lounge__broadmatch|</t>
  </si>
  <si>
    <t>facebook_(1)_ESP__ESP__Fashion_13_Dresses_(22)_dresses__broadmatch|</t>
  </si>
  <si>
    <t>facebook_(1)_ESP__ESP__Fashion_13_Dresses_(22)_dresses__phrase|</t>
  </si>
  <si>
    <t>facebook_(1)_ESP__ESP__Fashion_13_Dresses_(22)_Tops_(5)_Teenage__broadmatch|</t>
  </si>
  <si>
    <t>facebook_(1)_ESP__ESP__Fashion_13_Dresses_(22)_Trousers_(5)_Teenage__broadmatch|</t>
  </si>
  <si>
    <t>facebook_(1)_ESP__ESP__Fashion_13_Dresses_(22)_Trousers__broadmatch|</t>
  </si>
  <si>
    <t>facebook_(1)_ESP__ESP__Fashion_13_Dresses_(22)_Trousers__phrase|</t>
  </si>
  <si>
    <t>facebook_(1)_ESP__ESP__Fashion_13_Dresses_(22)_Underwear_(5)___broadmatch|</t>
  </si>
  <si>
    <t>facebook_(1)_ESP__ESP__Fashion_13_Dresses_(22)_Underwear__phrase|</t>
  </si>
  <si>
    <t>facebook_(1)_ESP__ESP__Fashion_13_LE_(22)_Misc_(5)_Teenage__broadmatch|</t>
  </si>
  <si>
    <t>facebook_(1)_ESP__ESP__Fashion_13_LE_(22)_Misc_(5)___broadmatch|</t>
  </si>
  <si>
    <t>facebook_(1)_ESP__ESP__Fashion_13_dresses_(22)_Misc__broadmatch|</t>
  </si>
  <si>
    <t>facebook_(1)_ESP__ESP__Fashion_13_dresses_(22)_Misc__phrase|</t>
  </si>
  <si>
    <t>facebook_(1)_ESP__ESP__Fashion_13_Outwear_(22)_dresses__phrase|</t>
  </si>
  <si>
    <t>facebook_(1)_ESP__ESP__Fashion_13_Shoes_(22)_Active_(5)___phrase|</t>
  </si>
  <si>
    <t>facebook_(1)_ESP__ESP__Fashion_13_Shoes_(22)_Active__broadmatch|</t>
  </si>
  <si>
    <t>facebook_(1)_ESP__ESP__Fashion_13_Shoes_(22)_Active__phrase|</t>
  </si>
  <si>
    <t>facebook_(1)_ESP__ESP__Fashion_13_Shoes_(22)_Casual_(5)___phrase|</t>
  </si>
  <si>
    <t>facebook_(1)_ESP__ESP__Fashion_13_Shoes_(22)_Casual_(5)___broadmatch|</t>
  </si>
  <si>
    <t>facebook_(1)_ESP__ESP__Fashion_13_Shoes_(22)_Casual__broadmatch|</t>
  </si>
  <si>
    <t>facebook_(1)_ESP__ESP__Fashion_13_Shoes_(22)_Ecco__phrase|</t>
  </si>
  <si>
    <t>facebook_(1)_ESP__ESP__Fashion_13_Shoes_(22)_dresses__broadmatch|</t>
  </si>
  <si>
    <t>facebook_(1)_ESP__ESP__Fashion_13_Shoes_(22)_dresses__phrase|</t>
  </si>
  <si>
    <t>facebook_(1)_ESP__ESP__Fashion_13_Shoes_(22)_Sandalen__phrase|</t>
  </si>
  <si>
    <t>facebook_(1)_ESP__ESP__Fashion_13_Shoes_(22)_son_(5)_Teenage__broadmatch|</t>
  </si>
  <si>
    <t>facebook_(1)_ESP__ESP__Fashion_13_Shoes_(22)_son_(5)_Teenage__phrase|</t>
  </si>
  <si>
    <t>facebook_(1)_ESP__ESP__Fashion_13_Shoes_(22)_son_(5)___broadmatch|</t>
  </si>
  <si>
    <t>facebook_(1)_ESP__ESP__Fashion_13_Shoes_(22)_son_(5)___phrase|</t>
  </si>
  <si>
    <t>facebook_(1)_ESP__ESP__Fashion_13_Shoes_(22)_son__broadmatch|</t>
  </si>
  <si>
    <t>facebook_(1)_ESP__ESP__Fashion_13_Shoes_(22)_son__phrase|</t>
  </si>
  <si>
    <t>facebook_(1)_ESP__ESP__Fashion_13_SummerSale_(22)_Dresses__broadmatch|</t>
  </si>
  <si>
    <t>facebook_(1)_ESP__ESP__Fashion_13_SummerSale_(22)_Shoes__broadmatch|</t>
  </si>
  <si>
    <t>facebook_(1)_ITA__ITA__Fashion_13_Outsidecloth_(22)_Jackets_(5)_Teenage__phrase|</t>
  </si>
  <si>
    <t>facebook_(1)_ITA__ITA__Fashion_13_Outsidecloth_(22)_Jackets_(5)___broadmatch|</t>
  </si>
  <si>
    <t>facebook_(1)_ITA__ITA__Fashion_13_Outsidecloth_(22)_Jackets_(5)___phrase|</t>
  </si>
  <si>
    <t>facebook_(1)_ITA__ITA__Fashion_13_Outsidecloth_(22)_Jackets__broadmatch|</t>
  </si>
  <si>
    <t>facebook_(1)_ITA__ITA__Fashion_13_Outsidecloth_(22)_Jackets__phrase|</t>
  </si>
  <si>
    <t>facebook_(1)_AT__DE__Fashion_13_Outsidecloth_(22)_Jackets_(5)___phrase|</t>
  </si>
  <si>
    <t>facebook_(1)_AT__DE__Fashion_13_Outsidecloth_(22)_Jackets__broadmatch|</t>
  </si>
  <si>
    <t>facebook_(1)_ESP__ESP__Fashion_13_Outsidecloth_(22)_Jackets_(5)_Teenage__broadmatch|</t>
  </si>
  <si>
    <t>facebook_(1)_ESP__ESP__Fashion_13_Outsidecloth_(22)_Jackets_(5)_Teenage__phrase|</t>
  </si>
  <si>
    <t>facebook_(1)_ESP__ESP__Fashion_13_Outsidecloth_(22)_Jackets_(5)___broadmatch|</t>
  </si>
  <si>
    <t>facebook_(1)_ESP__ESP__Fashion_13_Outsidecloth_(22)_Jackets_(5)___phrase|</t>
  </si>
  <si>
    <t>facebook_(1)_ESP__ESP__Fashion_13_Outsidecloth_(22)_Jackets__broadmatch|</t>
  </si>
  <si>
    <t>facebook_(1)_ESP__ESP__Fashion_13_Outsidecloth_(22)_Jackets__phrase|</t>
  </si>
  <si>
    <t>facebook_(1)_ITA__ITA__Fashion_13_beachcostume_(22)_Beachwear_(5)___broadmatch|</t>
  </si>
  <si>
    <t>facebook_(1)_ITA__ITA__Fashion_13_beachcostume_(22)_Beachwear_(5)___phrase|</t>
  </si>
  <si>
    <t>facebook_(1)_ITA__ITA__Fashion_13_beachcostume_(22)_Beachwear__broadmatch|</t>
  </si>
  <si>
    <t>facebook_(1)_ITA__ITA__Fashion_13_beachcostume_(22)_Beachwear__phrase|</t>
  </si>
  <si>
    <t>facebook_(1)_ITA__ITA__Fashion_13_beachcostume_(22)_dresses_(5)___phrase|</t>
  </si>
  <si>
    <t>facebook_(1)_ITA__ITA__Fashion_13_beachcostume_(22)_dresses__broadmatch|</t>
  </si>
  <si>
    <t>facebook_(1)_ITA__ITA__Fashion_13_beachcostume_(22)_dresses__phrase|</t>
  </si>
  <si>
    <t>facebook_(1)_ITA__ITA__Fashion_13_beachcostume_(22)_dress_(5)_Teenage__phrase|</t>
  </si>
  <si>
    <t>facebook_(1)_ITA__ITA__Fashion_13_beachcostume_(22)_dress_(5)___broadmatch|</t>
  </si>
  <si>
    <t>facebook_(1)_ITA__ITA__Fashion_13_beachcostume_(22)_dress__broadmatch|</t>
  </si>
  <si>
    <t>facebook_(1)_ITA__ITA__Fashion_13_beachcostume_(22)_dress__phrase|</t>
  </si>
  <si>
    <t>facebook_(1)_ESP__ESP__Fashion_13_beachcostume_(22)_Beachwear_(5)_Teenage__phrase|</t>
  </si>
  <si>
    <t>facebook_(1)_ESP__ESP__Fashion_13_beachcostume_(22)_Beachwear_(5)___phrase|</t>
  </si>
  <si>
    <t>facebook_(1)_ESP__ESP__Fashion_13_beachcostume_(22)_Beachwear_(5)___broadmatch|</t>
  </si>
  <si>
    <t>facebook_(1)_ESP__ESP__Fashion_13_beachcostume_(22)_Beachwear__broadmatch|</t>
  </si>
  <si>
    <t>facebook_(1)_ESP__ESP__Fashion_13_beachcostume_(22)_Beachwear__phrase|</t>
  </si>
  <si>
    <t>facebook_(1)_ESP__ESP__Fashion_13_beachcostume_(22)_dresses__broadmatch|</t>
  </si>
  <si>
    <t>facebook_(1)_ESP__ESP__Fashion_13_beachcostume_(22)_dresses__phrase|</t>
  </si>
  <si>
    <t>facebook_(1)_ESP__ESP__Fashion_13_beachcostume_(22)_dresses_(5)_Teenage__broadmatch|</t>
  </si>
  <si>
    <t>facebook_(1)_ESP__ESP__Fashion_13_beachcostume_(22)_dresses_(5)_Teenage__phrase|</t>
  </si>
  <si>
    <t>facebook_(1)_ESP__ESP__Fashion_13_beachcostume_(22)_dresses_(5)___broadmatch|</t>
  </si>
  <si>
    <t>facebook_(1)_ESP__ESP__Fashion_13_beachcostume_(22)_dresses_(5)___phrase|</t>
  </si>
  <si>
    <t>facebook_(1)_ITA__ITA__Fashion_(13)_Outsidedress_(4)_Jackets_(5)_Teens__phrase|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</si>
  <si>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</si>
  <si>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</si>
  <si>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</si>
  <si>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</si>
  <si>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</si>
  <si>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</si>
  <si>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</si>
  <si>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</si>
  <si>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</si>
  <si>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Rank each campaign with highest rank assigned to the row with the most number of clicks</t>
  </si>
  <si>
    <t>Q9</t>
  </si>
  <si>
    <t>Unique campaigns that contain the word Linen</t>
  </si>
  <si>
    <t>Steps</t>
  </si>
  <si>
    <t>Find the first slash</t>
  </si>
  <si>
    <t>Find the second slash</t>
  </si>
  <si>
    <t>Find the third slash</t>
  </si>
  <si>
    <t>Find the fourth slash</t>
  </si>
  <si>
    <t>Find the fifth slash</t>
  </si>
  <si>
    <t>Find the sixth slash</t>
  </si>
  <si>
    <t>Find the seventh slash</t>
  </si>
  <si>
    <t>Find the characters between sixth and seventh slash</t>
  </si>
  <si>
    <t>Solution 2</t>
  </si>
  <si>
    <t>Find the first double slash</t>
  </si>
  <si>
    <t>Find the second double slash</t>
  </si>
  <si>
    <t>Find 0</t>
  </si>
  <si>
    <t>Find the word India using Mid</t>
  </si>
  <si>
    <t>Row Labels</t>
  </si>
  <si>
    <t>Grand Total</t>
  </si>
  <si>
    <t>Column Labels</t>
  </si>
  <si>
    <t>Sum of ctr</t>
  </si>
  <si>
    <t>Find total orders and revenue per campaign</t>
  </si>
  <si>
    <t>Orders</t>
  </si>
  <si>
    <t>Revenue</t>
  </si>
  <si>
    <t>Campaign Name</t>
  </si>
  <si>
    <t>Step 1 Match Campaign</t>
  </si>
  <si>
    <t>Step 2 Match Orders/Revenue Column</t>
  </si>
  <si>
    <t>Final Step with Index of array</t>
  </si>
  <si>
    <t>Find first big underscore</t>
  </si>
  <si>
    <t>Find second  big underscore</t>
  </si>
  <si>
    <t>Find 13</t>
  </si>
  <si>
    <t>Find fashion</t>
  </si>
  <si>
    <t>find if campaign contains dresses</t>
  </si>
  <si>
    <t>Formula</t>
  </si>
  <si>
    <t>Clicks</t>
  </si>
  <si>
    <t>Rank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</si>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</sst>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admin" refreshedDate="44726.3774037037" createdVersion="4" refreshedVersion="4" minRefreshableVersion="3" recordCount="332" xr:uid="{00000000-000A-0000-FFFF-FFFF05000000}">
  <cacheSource type="worksheet">
    <worksheetSource ref="A1:I1048576" sheet="data"/>
  </cacheSource>
  <cacheFields count="11">
    <cacheField name="Account" numFmtId="0">
      <sharedItems containsBlank="1" count="4">
        <s v="Zalona ITA"/>
        <s v="Zalona AT"/>
        <s v="Zalona ESP"/>
        <m/>
      </sharedItems>
    </cacheField>
    <cacheField name="Campaign name" numFmtId="0">
      <sharedItems containsBlank="1"/>
    </cacheField>
    <cacheField name="Currency code" numFmtId="0">
      <sharedItems containsBlank="1"/>
    </cacheField>
    <cacheField name="device" numFmtId="0">
      <sharedItems containsBlank="1" count="4">
        <s v="Laptop"/>
        <s v="Mobile"/>
        <s v="Tablets"/>
        <m/>
      </sharedItems>
    </cacheField>
    <cacheField name="cost" numFmtId="0">
      <sharedItems containsString="0" containsBlank="1" containsNumber="1" minValue="4" maxValue="278.49"/>
    </cacheField>
    <cacheField name="click" numFmtId="0">
      <sharedItems containsString="0" containsBlank="1" containsNumber="1" containsInteger="1" minValue="4" maxValue="379"/>
    </cacheField>
    <cacheField name="impression" numFmtId="0">
      <sharedItems containsString="0" containsBlank="1" containsNumber="1" containsInteger="1" minValue="5" maxValue="6997"/>
    </cacheField>
    <cacheField name="orders" numFmtId="0">
      <sharedItems containsString="0" containsBlank="1" containsNumber="1" containsInteger="1" minValue="4" maxValue="12"/>
    </cacheField>
    <cacheField name="revenue" numFmtId="0">
      <sharedItems containsString="0" containsBlank="1" containsNumber="1" minValue="4" maxValue="1115.76"/>
    </cacheField>
    <cacheField name="ctr" numFmtId="0" formula="click/impression" databaseField="0"/>
    <cacheField name="clickstoimpressions" numFmtId="0" formula="click/impress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5376.467373611114" createdVersion="7" refreshedVersion="7" minRefreshableVersion="3" recordCount="331" xr:uid="{A7F34AF4-F0DC-4D94-BFA1-721BE7C091E7}">
  <cacheSource type="worksheet">
    <worksheetSource ref="A1:I332" sheet="data"/>
  </cacheSource>
  <cacheFields count="9">
    <cacheField name="Account" numFmtId="0">
      <sharedItems count="3">
        <s v="Zalona ITA"/>
        <s v="Zalona AT"/>
        <s v="Zalona ESP"/>
      </sharedItems>
    </cacheField>
    <cacheField name="Campaign name" numFmtId="0">
      <sharedItems/>
    </cacheField>
    <cacheField name="Currency code" numFmtId="0">
      <sharedItems/>
    </cacheField>
    <cacheField name="device" numFmtId="0">
      <sharedItems count="3">
        <s v="Laptop"/>
        <s v="Mobile"/>
        <s v="Tablets"/>
      </sharedItems>
    </cacheField>
    <cacheField name="cost" numFmtId="0">
      <sharedItems containsSemiMixedTypes="0" containsString="0" containsNumber="1" minValue="4" maxValue="278.49"/>
    </cacheField>
    <cacheField name="click" numFmtId="0">
      <sharedItems containsSemiMixedTypes="0" containsString="0" containsNumber="1" containsInteger="1" minValue="4" maxValue="379" count="44">
        <n v="4"/>
        <n v="59"/>
        <n v="42"/>
        <n v="34"/>
        <n v="16"/>
        <n v="25"/>
        <n v="15"/>
        <n v="29"/>
        <n v="24"/>
        <n v="21"/>
        <n v="30"/>
        <n v="18"/>
        <n v="7"/>
        <n v="12"/>
        <n v="9"/>
        <n v="5"/>
        <n v="6"/>
        <n v="11"/>
        <n v="8"/>
        <n v="79"/>
        <n v="26"/>
        <n v="10"/>
        <n v="20"/>
        <n v="14"/>
        <n v="13"/>
        <n v="17"/>
        <n v="43"/>
        <n v="90"/>
        <n v="27"/>
        <n v="33"/>
        <n v="123"/>
        <n v="379"/>
        <n v="83"/>
        <n v="53"/>
        <n v="32"/>
        <n v="63"/>
        <n v="28"/>
        <n v="54"/>
        <n v="80"/>
        <n v="19"/>
        <n v="82"/>
        <n v="57"/>
        <n v="31"/>
        <n v="23"/>
      </sharedItems>
    </cacheField>
    <cacheField name="impression" numFmtId="0">
      <sharedItems containsSemiMixedTypes="0" containsString="0" containsNumber="1" containsInteger="1" minValue="5" maxValue="6997" count="155">
        <n v="5"/>
        <n v="6"/>
        <n v="27"/>
        <n v="10"/>
        <n v="1182"/>
        <n v="876"/>
        <n v="559"/>
        <n v="195"/>
        <n v="179"/>
        <n v="110"/>
        <n v="786"/>
        <n v="539"/>
        <n v="370"/>
        <n v="328"/>
        <n v="322"/>
        <n v="186"/>
        <n v="100"/>
        <n v="176"/>
        <n v="71"/>
        <n v="65"/>
        <n v="15"/>
        <n v="32"/>
        <n v="50"/>
        <n v="55"/>
        <n v="25"/>
        <n v="49"/>
        <n v="117"/>
        <n v="107"/>
        <n v="156"/>
        <n v="18"/>
        <n v="119"/>
        <n v="125"/>
        <n v="88"/>
        <n v="26"/>
        <n v="8"/>
        <n v="12"/>
        <n v="371"/>
        <n v="1049"/>
        <n v="327"/>
        <n v="296"/>
        <n v="97"/>
        <n v="73"/>
        <n v="51"/>
        <n v="170"/>
        <n v="124"/>
        <n v="128"/>
        <n v="62"/>
        <n v="7"/>
        <n v="93"/>
        <n v="77"/>
        <n v="41"/>
        <n v="11"/>
        <n v="14"/>
        <n v="9"/>
        <n v="485"/>
        <n v="109"/>
        <n v="161"/>
        <n v="66"/>
        <n v="43"/>
        <n v="21"/>
        <n v="522"/>
        <n v="218"/>
        <n v="140"/>
        <n v="139"/>
        <n v="48"/>
        <n v="52"/>
        <n v="56"/>
        <n v="38"/>
        <n v="23"/>
        <n v="45"/>
        <n v="35"/>
        <n v="31"/>
        <n v="16"/>
        <n v="122"/>
        <n v="76"/>
        <n v="39"/>
        <n v="80"/>
        <n v="262"/>
        <n v="393"/>
        <n v="106"/>
        <n v="95"/>
        <n v="211"/>
        <n v="517"/>
        <n v="1139"/>
        <n v="157"/>
        <n v="20"/>
        <n v="34"/>
        <n v="146"/>
        <n v="57"/>
        <n v="13"/>
        <n v="17"/>
        <n v="96"/>
        <n v="53"/>
        <n v="268"/>
        <n v="554"/>
        <n v="255"/>
        <n v="197"/>
        <n v="29"/>
        <n v="215"/>
        <n v="523"/>
        <n v="143"/>
        <n v="2227"/>
        <n v="6997"/>
        <n v="1863"/>
        <n v="434"/>
        <n v="563"/>
        <n v="180"/>
        <n v="82"/>
        <n v="144"/>
        <n v="58"/>
        <n v="227"/>
        <n v="362"/>
        <n v="458"/>
        <n v="116"/>
        <n v="40"/>
        <n v="576"/>
        <n v="723"/>
        <n v="216"/>
        <n v="64"/>
        <n v="68"/>
        <n v="149"/>
        <n v="136"/>
        <n v="343"/>
        <n v="643"/>
        <n v="1089"/>
        <n v="419"/>
        <n v="232"/>
        <n v="321"/>
        <n v="765"/>
        <n v="1379"/>
        <n v="381"/>
        <n v="222"/>
        <n v="359"/>
        <n v="84"/>
        <n v="811"/>
        <n v="37"/>
        <n v="112"/>
        <n v="725"/>
        <n v="19"/>
        <n v="67"/>
        <n v="134"/>
        <n v="113"/>
        <n v="54"/>
        <n v="569"/>
        <n v="530"/>
        <n v="142"/>
        <n v="101"/>
        <n v="199"/>
        <n v="78"/>
        <n v="304"/>
        <n v="30"/>
        <n v="33"/>
        <n v="22"/>
        <n v="104"/>
        <n v="44"/>
      </sharedItems>
    </cacheField>
    <cacheField name="orders" numFmtId="0">
      <sharedItems containsSemiMixedTypes="0" containsString="0" containsNumber="1" containsInteger="1" minValue="4" maxValue="12"/>
    </cacheField>
    <cacheField name="revenue" numFmtId="0">
      <sharedItems containsSemiMixedTypes="0" containsString="0" containsNumber="1" minValue="4" maxValue="1115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x v="0"/>
    <s v="facebook_(1)_ITA__ITA__Fashion_13_Dresses_(22)_Tops_(5)_Teenage__phrase|"/>
    <s v="EUR"/>
    <x v="0"/>
    <n v="4"/>
    <n v="4"/>
    <n v="5"/>
    <n v="4"/>
    <n v="4"/>
  </r>
  <r>
    <x v="0"/>
    <s v="facebook_(1)_ITA__ITA__Fashion_13_Dresses_(22)_Tops_(5)_Teenage__phrase|"/>
    <s v="EUR"/>
    <x v="1"/>
    <n v="4"/>
    <n v="4"/>
    <n v="6"/>
    <n v="4"/>
    <n v="4"/>
  </r>
  <r>
    <x v="0"/>
    <s v="facebook_(1)_ITA__ITA__Fashion_13_Dresses_(22)_Tops_(5)___broadmatch|"/>
    <s v="EUR"/>
    <x v="0"/>
    <n v="4"/>
    <n v="4"/>
    <n v="27"/>
    <n v="4"/>
    <n v="4"/>
  </r>
  <r>
    <x v="0"/>
    <s v="facebook_(1)_ITA__ITA__Fashion_13_Dresses_(22)_Tops_(5)___broadmatch|"/>
    <s v="EUR"/>
    <x v="1"/>
    <n v="4"/>
    <n v="4"/>
    <n v="10"/>
    <n v="4"/>
    <n v="4"/>
  </r>
  <r>
    <x v="0"/>
    <s v="facebook_(1)_ITA__ITA__Fashion_13_Dresses_(22)_Tops_(5)___broadmatch|"/>
    <s v="EUR"/>
    <x v="2"/>
    <n v="4"/>
    <n v="4"/>
    <n v="6"/>
    <n v="4"/>
    <n v="4"/>
  </r>
  <r>
    <x v="0"/>
    <s v="facebook_(1)_ITA__ITA__Fashion_13_Dresses_(22)_Tops_(5)___broadmatch|"/>
    <s v="EUR"/>
    <x v="0"/>
    <n v="32.519999999999996"/>
    <n v="59"/>
    <n v="1182"/>
    <n v="7"/>
    <n v="108.5"/>
  </r>
  <r>
    <x v="0"/>
    <s v="facebook_(1)_ITA__ITA__Fashion_13_Linen_(22)_Tops__phrase|"/>
    <s v="EUR"/>
    <x v="2"/>
    <n v="16.91"/>
    <n v="42"/>
    <n v="876"/>
    <n v="6"/>
    <n v="264"/>
  </r>
  <r>
    <x v="0"/>
    <s v="facebook_(1)_ITA__ITA__Fashion_13_Linen_(22)_Tops__broadmatch|"/>
    <s v="EUR"/>
    <x v="0"/>
    <n v="14.21"/>
    <n v="34"/>
    <n v="559"/>
    <n v="4"/>
    <n v="4"/>
  </r>
  <r>
    <x v="0"/>
    <s v="facebook_(1)_ITA__ITA__Fashion_13_Linen_(22)_Tops__broadmatch|"/>
    <s v="EUR"/>
    <x v="2"/>
    <n v="13.15"/>
    <n v="16"/>
    <n v="195"/>
    <n v="4"/>
    <n v="4"/>
  </r>
  <r>
    <x v="0"/>
    <s v="facebook_(1)_ITA__ITA__Fashion_13_Linen_(22)_Tops__phrase|"/>
    <s v="EUR"/>
    <x v="0"/>
    <n v="17.670000000000002"/>
    <n v="25"/>
    <n v="179"/>
    <n v="4"/>
    <n v="4"/>
  </r>
  <r>
    <x v="0"/>
    <s v="facebook_(1)_ITA__ITA__Fashion_13_Linen_(22)_Tops__phrase|"/>
    <s v="EUR"/>
    <x v="1"/>
    <n v="9.370000000000001"/>
    <n v="15"/>
    <n v="110"/>
    <n v="4"/>
    <n v="4"/>
  </r>
  <r>
    <x v="0"/>
    <s v="facebook_(1)_ITA__ITA__Fashion_13_Linen_(22)_Tops__phrase|"/>
    <s v="EUR"/>
    <x v="2"/>
    <n v="17.100000000000001"/>
    <n v="29"/>
    <n v="786"/>
    <n v="4"/>
    <n v="4"/>
  </r>
  <r>
    <x v="0"/>
    <s v="facebook_(1)_ITA__ITA__Fashion_13_Outsidecloth_(22)_Jackets_(5)_Teenage__phrase|"/>
    <s v="EUR"/>
    <x v="0"/>
    <n v="9.4600000000000009"/>
    <n v="24"/>
    <n v="539"/>
    <n v="4"/>
    <n v="4"/>
  </r>
  <r>
    <x v="0"/>
    <s v="facebook_(1)_ITA__ITA__Fashion_13_Outsidecloth_(22)_Jackets_(5)_Teenage__phrase|"/>
    <s v="EUR"/>
    <x v="1"/>
    <n v="10.6"/>
    <n v="21"/>
    <n v="370"/>
    <n v="4"/>
    <n v="4"/>
  </r>
  <r>
    <x v="0"/>
    <s v="facebook_(1)_ITA__ITA__Fashion_13_Outsidecloth_(22)_Jackets_(5)_Teenage__phrase|"/>
    <s v="EUR"/>
    <x v="2"/>
    <n v="20.45"/>
    <n v="30"/>
    <n v="328"/>
    <n v="5"/>
    <n v="84"/>
  </r>
  <r>
    <x v="0"/>
    <s v="facebook_(1)_ITA__ITA__Fashion_13_Outsidecloth_(22)_Jackets_(5)___broadmatch|"/>
    <s v="EUR"/>
    <x v="0"/>
    <n v="9.2100000000000009"/>
    <n v="21"/>
    <n v="322"/>
    <n v="4"/>
    <n v="4"/>
  </r>
  <r>
    <x v="0"/>
    <s v="facebook_(1)_ITA__ITA__Fashion_13_Outsidecloth_(22)_Jackets_(5)___broadmatch|"/>
    <s v="EUR"/>
    <x v="1"/>
    <n v="9.0599999999999987"/>
    <n v="18"/>
    <n v="186"/>
    <n v="4"/>
    <n v="4"/>
  </r>
  <r>
    <x v="0"/>
    <s v="facebook_(1)_ITA__ITA__Fashion_13_Outsidecloth_(22)_Jackets_(5)___broadmatch|"/>
    <s v="EUR"/>
    <x v="2"/>
    <n v="5.39"/>
    <n v="7"/>
    <n v="100"/>
    <n v="4"/>
    <n v="4"/>
  </r>
  <r>
    <x v="0"/>
    <s v="facebook_(1)_ITA__ITA__Fashion_13_Outsidecloth_(22)_Jackets_(5)___broadmatch|"/>
    <s v="EUR"/>
    <x v="0"/>
    <n v="6.09"/>
    <n v="12"/>
    <n v="176"/>
    <n v="5"/>
    <n v="54"/>
  </r>
  <r>
    <x v="0"/>
    <s v="facebook_(1)_ITA__ITA__Fashion_13_Outsidecloth_(22)_Jackets_(5)___broadmatch|"/>
    <s v="EUR"/>
    <x v="1"/>
    <n v="5.37"/>
    <n v="9"/>
    <n v="71"/>
    <n v="4"/>
    <n v="4"/>
  </r>
  <r>
    <x v="0"/>
    <s v="facebook_(1)_ITA__ITA__Fashion_13_Outsidecloth_(22)_Jackets_(5)___broadmatch|"/>
    <s v="EUR"/>
    <x v="2"/>
    <n v="4.5600000000000005"/>
    <n v="7"/>
    <n v="65"/>
    <n v="4"/>
    <n v="4"/>
  </r>
  <r>
    <x v="0"/>
    <s v="facebook_(1)_ITA__ITA__Fashion_13_Outsidecloth_(22)_Jackets_(5)___phrase|"/>
    <s v="EUR"/>
    <x v="0"/>
    <n v="4"/>
    <n v="4"/>
    <n v="15"/>
    <n v="4"/>
    <n v="4"/>
  </r>
  <r>
    <x v="0"/>
    <s v="facebook_(1)_ITA__ITA__Fashion_13_Outsidecloth_(22)_Jackets_(5)___phrase|"/>
    <s v="EUR"/>
    <x v="1"/>
    <n v="4"/>
    <n v="4"/>
    <n v="15"/>
    <n v="4"/>
    <n v="4"/>
  </r>
  <r>
    <x v="0"/>
    <s v="facebook_(1)_ITA__ITA__Fashion_13_Outsidecloth_(22)_Jackets_(5)___phrase|"/>
    <s v="EUR"/>
    <x v="2"/>
    <n v="4"/>
    <n v="4"/>
    <n v="6"/>
    <n v="4"/>
    <n v="4"/>
  </r>
  <r>
    <x v="0"/>
    <s v="facebook_(1)_ITA__ITA__Fashion_13_Outsidecloth_(22)_Jackets__broadmatch|"/>
    <s v="EUR"/>
    <x v="0"/>
    <n v="4.5199999999999996"/>
    <n v="5"/>
    <n v="32"/>
    <n v="4"/>
    <n v="4"/>
  </r>
  <r>
    <x v="0"/>
    <s v="facebook_(1)_ITA__ITA__Fashion_13_Outsidecloth_(22)_Jackets__broadmatch|"/>
    <s v="EUR"/>
    <x v="1"/>
    <n v="4.0600000000000005"/>
    <n v="5"/>
    <n v="10"/>
    <n v="4"/>
    <n v="4"/>
  </r>
  <r>
    <x v="0"/>
    <s v="facebook_(1)_ITA__ITA__Fashion_13_Outsidecloth_(22)_Jackets__broadmatch|"/>
    <s v="EUR"/>
    <x v="2"/>
    <n v="4"/>
    <n v="4"/>
    <n v="15"/>
    <n v="4"/>
    <n v="4"/>
  </r>
  <r>
    <x v="0"/>
    <s v="facebook_(1)_ITA__ITA__Fashion_13_Outsidecloth_(22)_Jackets__phrase|"/>
    <s v="EUR"/>
    <x v="0"/>
    <n v="5.51"/>
    <n v="7"/>
    <n v="50"/>
    <n v="4"/>
    <n v="4"/>
  </r>
  <r>
    <x v="0"/>
    <s v="facebook_(1)_ITA__ITA__Fashion_13_Outsidecloth_(22)_Jackets__phrase|"/>
    <s v="EUR"/>
    <x v="1"/>
    <n v="4.9000000000000004"/>
    <n v="6"/>
    <n v="55"/>
    <n v="4"/>
    <n v="4"/>
  </r>
  <r>
    <x v="0"/>
    <s v="facebook_(1)_ITA__ITA__Fashion_13_Outsidecloth_(22)_Jackets__phrase|"/>
    <s v="EUR"/>
    <x v="2"/>
    <n v="4"/>
    <n v="4"/>
    <n v="25"/>
    <n v="4"/>
    <n v="4"/>
  </r>
  <r>
    <x v="0"/>
    <s v="facebook_(1)_ITA__ITA__Fashion_13_Shoes_(22)_Active__broadmatch|"/>
    <s v="EUR"/>
    <x v="2"/>
    <n v="5.2"/>
    <n v="6"/>
    <n v="49"/>
    <n v="4"/>
    <n v="4"/>
  </r>
  <r>
    <x v="0"/>
    <s v="facebook_(1)_ITA__ITA__Fashion_13_Shoes_(22)_Active__phrase|"/>
    <s v="EUR"/>
    <x v="0"/>
    <n v="4.82"/>
    <n v="7"/>
    <n v="117"/>
    <n v="4"/>
    <n v="4"/>
  </r>
  <r>
    <x v="0"/>
    <s v="facebook_(1)_ITA__ITA__Fashion_13_Shoes_(22)_Active__phrase|"/>
    <s v="EUR"/>
    <x v="1"/>
    <n v="6.4399999999999995"/>
    <n v="11"/>
    <n v="107"/>
    <n v="4"/>
    <n v="4"/>
  </r>
  <r>
    <x v="0"/>
    <s v="facebook_(1)_ITA__ITA__Fashion_13_Shoes_(22)_Active__phrase|"/>
    <s v="EUR"/>
    <x v="2"/>
    <n v="10.129999999999999"/>
    <n v="15"/>
    <n v="156"/>
    <n v="4"/>
    <n v="4"/>
  </r>
  <r>
    <x v="0"/>
    <s v="facebook_(1)_ITA__ITA__Fashion_13_Shoes_(22)_Casual_(5)___phrase|"/>
    <s v="EUR"/>
    <x v="0"/>
    <n v="4.12"/>
    <n v="5"/>
    <n v="18"/>
    <n v="4"/>
    <n v="4"/>
  </r>
  <r>
    <x v="0"/>
    <s v="facebook_(1)_ITA__ITA__Fashion_13_Shoes_(22)_Casual_(5)___phrase|"/>
    <s v="EUR"/>
    <x v="1"/>
    <n v="4.12"/>
    <n v="5"/>
    <n v="32"/>
    <n v="4"/>
    <n v="4"/>
  </r>
  <r>
    <x v="0"/>
    <s v="facebook_(1)_ITA__ITA__Fashion_13_Shoes_(22)_Casual_(5)___phrase|"/>
    <s v="EUR"/>
    <x v="2"/>
    <n v="6.26"/>
    <n v="8"/>
    <n v="119"/>
    <n v="4"/>
    <n v="4"/>
  </r>
  <r>
    <x v="0"/>
    <s v="facebook_(1)_ITA__ITA__Fashion_13_Shoes_(22)_Casual_(5)___phrase|"/>
    <s v="EUR"/>
    <x v="0"/>
    <n v="7.85"/>
    <n v="15"/>
    <n v="125"/>
    <n v="4"/>
    <n v="4"/>
  </r>
  <r>
    <x v="0"/>
    <s v="facebook_(1)_ITA__ITA__Fashion_13_Shoes_(22)_Casual_(5)___phrase|"/>
    <s v="EUR"/>
    <x v="1"/>
    <n v="6.43"/>
    <n v="12"/>
    <n v="88"/>
    <n v="4"/>
    <n v="4"/>
  </r>
  <r>
    <x v="0"/>
    <s v="facebook_(1)_ITA__ITA__Fashion_13_Shoes_(22)_Casual_(5)___phrase|"/>
    <s v="EUR"/>
    <x v="2"/>
    <n v="4.18"/>
    <n v="5"/>
    <n v="26"/>
    <n v="4"/>
    <n v="4"/>
  </r>
  <r>
    <x v="0"/>
    <s v="facebook_(1)_ITA__ITA__Fashion_13_Shoes_(22)_Casual__broadmatch|"/>
    <s v="EUR"/>
    <x v="0"/>
    <n v="4"/>
    <n v="4"/>
    <n v="5"/>
    <n v="4"/>
    <n v="4"/>
  </r>
  <r>
    <x v="0"/>
    <s v="facebook_(1)_ITA__ITA__Fashion_13_Shoes_(22)_Sandals__phrase|"/>
    <s v="EUR"/>
    <x v="0"/>
    <n v="4.1500000000000004"/>
    <n v="5"/>
    <n v="8"/>
    <n v="4"/>
    <n v="4"/>
  </r>
  <r>
    <x v="0"/>
    <s v="facebook_(1)_ITA__ITA__Fashion_13_Shoes_(22)_Sandals__phrase|"/>
    <s v="EUR"/>
    <x v="1"/>
    <n v="4.45"/>
    <n v="6"/>
    <n v="12"/>
    <n v="4"/>
    <n v="4"/>
  </r>
  <r>
    <x v="0"/>
    <s v="facebook_(1)_ITA__ITA__Fashion_13_Shoes_(22)_Sandals__phrase|"/>
    <s v="EUR"/>
    <x v="2"/>
    <n v="4"/>
    <n v="4"/>
    <n v="5"/>
    <n v="4"/>
    <n v="4"/>
  </r>
  <r>
    <x v="0"/>
    <s v="facebook_(1)_ITA__ITA__Fashion_13_Shoes_(22)_son_(5)_Teenage__broadmatch|"/>
    <s v="EUR"/>
    <x v="0"/>
    <n v="4"/>
    <n v="4"/>
    <n v="5"/>
    <n v="4"/>
    <n v="4"/>
  </r>
  <r>
    <x v="0"/>
    <s v="facebook_(1)_ITA__ITA__Fashion_13_Shoes_(22)_son_(5)_Teenage__broadmatch|"/>
    <s v="EUR"/>
    <x v="1"/>
    <n v="17.920000000000002"/>
    <n v="24"/>
    <n v="371"/>
    <n v="5"/>
    <n v="34"/>
  </r>
  <r>
    <x v="0"/>
    <s v="facebook_(1)_ITA__ITA__Fashion_13_Shoes_(22)_son_(5)_Teenage__broadmatch|"/>
    <s v="EUR"/>
    <x v="2"/>
    <n v="4.2300000000000004"/>
    <n v="6"/>
    <n v="25"/>
    <n v="4"/>
    <n v="4"/>
  </r>
  <r>
    <x v="0"/>
    <s v="facebook_(1)_ITA__ITA__Fashion_13_Shoes_(22)_son_(5)___broadmatch|"/>
    <s v="EUR"/>
    <x v="0"/>
    <n v="4.25"/>
    <n v="5"/>
    <n v="55"/>
    <n v="4"/>
    <n v="4"/>
  </r>
  <r>
    <x v="0"/>
    <s v="facebook_(1)_ITA__ITA__Fashion_13_Shoes_(22)_son_(5)___broadmatch|"/>
    <s v="EUR"/>
    <x v="1"/>
    <n v="56.49"/>
    <n v="79"/>
    <n v="1049"/>
    <n v="4"/>
    <n v="4"/>
  </r>
  <r>
    <x v="0"/>
    <s v="facebook_(1)_ITA__ITA__Fashion_13_Shoes_(22)_son_(5)___broadmatch|"/>
    <s v="EUR"/>
    <x v="2"/>
    <n v="7.92"/>
    <n v="18"/>
    <n v="327"/>
    <n v="4"/>
    <n v="4"/>
  </r>
  <r>
    <x v="0"/>
    <s v="facebook_(1)_ITA__ITA__Fashion_13_Shoes_(22)_son_(5)___phrase|"/>
    <s v="EUR"/>
    <x v="0"/>
    <n v="13.54"/>
    <n v="26"/>
    <n v="296"/>
    <n v="4"/>
    <n v="4"/>
  </r>
  <r>
    <x v="0"/>
    <s v="facebook_(1)_ITA__ITA__Fashion_13_Shoes_(22)_son_(5)___phrase|"/>
    <s v="EUR"/>
    <x v="1"/>
    <n v="5.6"/>
    <n v="10"/>
    <n v="97"/>
    <n v="4"/>
    <n v="4"/>
  </r>
  <r>
    <x v="0"/>
    <s v="facebook_(1)_ITA__ITA__Fashion_13_Shoes_(22)_son_(5)___phrase|"/>
    <s v="EUR"/>
    <x v="2"/>
    <n v="4.58"/>
    <n v="8"/>
    <n v="73"/>
    <n v="4"/>
    <n v="4"/>
  </r>
  <r>
    <x v="0"/>
    <s v="facebook_(1)_ITA__ITA__Fashion_13_Shoes_(22)_son__phrase|"/>
    <s v="EUR"/>
    <x v="0"/>
    <n v="4.57"/>
    <n v="7"/>
    <n v="51"/>
    <n v="4"/>
    <n v="4"/>
  </r>
  <r>
    <x v="0"/>
    <s v="facebook_(1)_ITA__ITA__Fashion_13_Shoes_(22)_son__phrase|"/>
    <s v="EUR"/>
    <x v="1"/>
    <n v="7.62"/>
    <n v="12"/>
    <n v="170"/>
    <n v="4"/>
    <n v="4"/>
  </r>
  <r>
    <x v="0"/>
    <s v="facebook_(1)_ITA__ITA__Fashion_13_Shoes_(22)_son__phrase|"/>
    <s v="EUR"/>
    <x v="2"/>
    <n v="6.73"/>
    <n v="12"/>
    <n v="124"/>
    <n v="4"/>
    <n v="4"/>
  </r>
  <r>
    <x v="0"/>
    <s v="facebook_(1)_ITA__ITA__Fashion_13_beachcostume_(22)_Beachwear_(5)___broadmatch|"/>
    <s v="EUR"/>
    <x v="0"/>
    <n v="5.55"/>
    <n v="8"/>
    <n v="128"/>
    <n v="4"/>
    <n v="4"/>
  </r>
  <r>
    <x v="0"/>
    <s v="facebook_(1)_ITA__ITA__Fashion_13_beachcostume_(22)_Beachwear_(5)___broadmatch|"/>
    <s v="EUR"/>
    <x v="1"/>
    <n v="8.34"/>
    <n v="12"/>
    <n v="119"/>
    <n v="4"/>
    <n v="4"/>
  </r>
  <r>
    <x v="0"/>
    <s v="facebook_(1)_ITA__ITA__Fashion_13_beachcostume_(22)_Beachwear_(5)___broadmatch|"/>
    <s v="EUR"/>
    <x v="2"/>
    <n v="5"/>
    <n v="8"/>
    <n v="88"/>
    <n v="4"/>
    <n v="4"/>
  </r>
  <r>
    <x v="0"/>
    <s v="facebook_(1)_ITA__ITA__Fashion_13_beachcostume_(22)_Beachwear_(5)___phrase|"/>
    <s v="EUR"/>
    <x v="0"/>
    <n v="7.42"/>
    <n v="10"/>
    <n v="62"/>
    <n v="4"/>
    <n v="4"/>
  </r>
  <r>
    <x v="0"/>
    <s v="facebook_(1)_ITA__ITA__Fashion_13_beachcostume_(22)_Beachwear_(5)___phrase|"/>
    <s v="EUR"/>
    <x v="1"/>
    <n v="4"/>
    <n v="4"/>
    <n v="6"/>
    <n v="4"/>
    <n v="4"/>
  </r>
  <r>
    <x v="0"/>
    <s v="facebook_(1)_ITA__ITA__Fashion_13_beachcostume_(22)_Beachwear__broadmatch|"/>
    <s v="EUR"/>
    <x v="0"/>
    <n v="4"/>
    <n v="4"/>
    <n v="7"/>
    <n v="4"/>
    <n v="4"/>
  </r>
  <r>
    <x v="0"/>
    <s v="facebook_(1)_ITA__ITA__Fashion_13_beachcostume_(22)_Beachwear__broadmatch|"/>
    <s v="EUR"/>
    <x v="1"/>
    <n v="5.64"/>
    <n v="8"/>
    <n v="93"/>
    <n v="4"/>
    <n v="4"/>
  </r>
  <r>
    <x v="0"/>
    <s v="facebook_(1)_ITA__ITA__Fashion_13_beachcostume_(22)_Beachwear__broadmatch|"/>
    <s v="EUR"/>
    <x v="2"/>
    <n v="4.75"/>
    <n v="6"/>
    <n v="77"/>
    <n v="4"/>
    <n v="4"/>
  </r>
  <r>
    <x v="0"/>
    <s v="facebook_(1)_ITA__ITA__Fashion_13_beachcostume_(22)_Beachwear__phrase|"/>
    <s v="EUR"/>
    <x v="0"/>
    <n v="4.91"/>
    <n v="8"/>
    <n v="41"/>
    <n v="4"/>
    <n v="4"/>
  </r>
  <r>
    <x v="0"/>
    <s v="facebook_(1)_ITA__ITA__Fashion_13_beachcostume_(22)_Beachwear__phrase|"/>
    <s v="EUR"/>
    <x v="1"/>
    <n v="4"/>
    <n v="4"/>
    <n v="8"/>
    <n v="4"/>
    <n v="4"/>
  </r>
  <r>
    <x v="0"/>
    <s v="facebook_(1)_ITA__ITA__Fashion_13_beachcostume_(22)_Beachwear__phrase|"/>
    <s v="EUR"/>
    <x v="2"/>
    <n v="4"/>
    <n v="4"/>
    <n v="11"/>
    <n v="4"/>
    <n v="4"/>
  </r>
  <r>
    <x v="0"/>
    <s v="facebook_(1)_ITA__ITA__Fashion_13_beachcostume_(22)_dresses_(5)___phrase|"/>
    <s v="EUR"/>
    <x v="1"/>
    <n v="4"/>
    <n v="4"/>
    <n v="10"/>
    <n v="4"/>
    <n v="4"/>
  </r>
  <r>
    <x v="0"/>
    <s v="facebook_(1)_ITA__ITA__Fashion_13_beachcostume_(22)_dresses_(5)___phrase|"/>
    <s v="EUR"/>
    <x v="0"/>
    <n v="4"/>
    <n v="4"/>
    <n v="14"/>
    <n v="4"/>
    <n v="4"/>
  </r>
  <r>
    <x v="0"/>
    <s v="facebook_(1)_ITA__ITA__Fashion_13_beachcostume_(22)_dresses_(5)___phrase|"/>
    <s v="EUR"/>
    <x v="1"/>
    <n v="4"/>
    <n v="4"/>
    <n v="5"/>
    <n v="4"/>
    <n v="4"/>
  </r>
  <r>
    <x v="0"/>
    <s v="facebook_(1)_ITA__ITA__Fashion_13_beachcostume_(22)_dresses_(5)___phrase|"/>
    <s v="EUR"/>
    <x v="2"/>
    <n v="4"/>
    <n v="4"/>
    <n v="9"/>
    <n v="4"/>
    <n v="4"/>
  </r>
  <r>
    <x v="0"/>
    <s v="facebook_(1)_ITA__ITA__Fashion_13_beachcostume_(22)_dresses__broadmatch|"/>
    <s v="EUR"/>
    <x v="0"/>
    <n v="14.43"/>
    <n v="24"/>
    <n v="485"/>
    <n v="4"/>
    <n v="4"/>
  </r>
  <r>
    <x v="0"/>
    <s v="facebook_(1)_ITA__ITA__Fashion_13_beachcostume_(22)_dresses__broadmatch|"/>
    <s v="EUR"/>
    <x v="1"/>
    <n v="4.6500000000000004"/>
    <n v="6"/>
    <n v="109"/>
    <n v="4"/>
    <n v="4"/>
  </r>
  <r>
    <x v="0"/>
    <s v="facebook_(1)_ITA__ITA__Fashion_13_beachcostume_(22)_dresses__phrase|"/>
    <s v="EUR"/>
    <x v="0"/>
    <n v="5.58"/>
    <n v="9"/>
    <n v="161"/>
    <n v="4"/>
    <n v="4"/>
  </r>
  <r>
    <x v="0"/>
    <s v="facebook_(1)_ITA__ITA__Fashion_13_beachcostume_(22)_dresses__phrase|"/>
    <s v="EUR"/>
    <x v="1"/>
    <n v="6.33"/>
    <n v="10"/>
    <n v="66"/>
    <n v="4"/>
    <n v="4"/>
  </r>
  <r>
    <x v="0"/>
    <s v="facebook_(1)_ITA__ITA__Fashion_13_beachcostume_(22)_dresses__phrase|"/>
    <s v="EUR"/>
    <x v="2"/>
    <n v="5.61"/>
    <n v="7"/>
    <n v="43"/>
    <n v="4"/>
    <n v="4"/>
  </r>
  <r>
    <x v="0"/>
    <s v="facebook_(1)_ITA__ITA__Fashion_13_beachcostume_(22)_dress_(5)_Teenage__phrase|"/>
    <s v="EUR"/>
    <x v="0"/>
    <n v="4.4800000000000004"/>
    <n v="5"/>
    <n v="21"/>
    <n v="4"/>
    <n v="4"/>
  </r>
  <r>
    <x v="0"/>
    <s v="facebook_(1)_ITA__ITA__Fashion_13_beachcostume_(22)_dress_(5)_Teenage__phrase|"/>
    <s v="EUR"/>
    <x v="1"/>
    <n v="11.45"/>
    <n v="20"/>
    <n v="522"/>
    <n v="4"/>
    <n v="4"/>
  </r>
  <r>
    <x v="0"/>
    <s v="facebook_(1)_ITA__ITA__Fashion_13_beachcostume_(22)_dress_(5)_Teenage__phrase|"/>
    <s v="EUR"/>
    <x v="2"/>
    <n v="5.57"/>
    <n v="14"/>
    <n v="218"/>
    <n v="4"/>
    <n v="4"/>
  </r>
  <r>
    <x v="0"/>
    <s v="facebook_(1)_ITA__ITA__Fashion_13_beachcostume_(22)_dress_(5)___broadmatch|"/>
    <s v="EUR"/>
    <x v="0"/>
    <n v="6.18"/>
    <n v="12"/>
    <n v="140"/>
    <n v="4"/>
    <n v="4"/>
  </r>
  <r>
    <x v="0"/>
    <s v="facebook_(1)_ITA__ITA__Fashion_13_beachcostume_(22)_dress_(5)___broadmatch|"/>
    <s v="EUR"/>
    <x v="1"/>
    <n v="6.0600000000000005"/>
    <n v="9"/>
    <n v="139"/>
    <n v="4"/>
    <n v="4"/>
  </r>
  <r>
    <x v="0"/>
    <s v="facebook_(1)_ITA__ITA__Fashion_13_beachcostume_(22)_dress_(5)___broadmatch|"/>
    <s v="EUR"/>
    <x v="2"/>
    <n v="4.93"/>
    <n v="8"/>
    <n v="48"/>
    <n v="4"/>
    <n v="4"/>
  </r>
  <r>
    <x v="0"/>
    <s v="facebook_(1)_ITA__ITA__Fashion_13_beachcostume_(22)_dress__broadmatch|"/>
    <s v="EUR"/>
    <x v="0"/>
    <n v="5.04"/>
    <n v="6"/>
    <n v="52"/>
    <n v="4"/>
    <n v="4"/>
  </r>
  <r>
    <x v="0"/>
    <s v="facebook_(1)_ITA__ITA__Fashion_13_beachcostume_(22)_dress__broadmatch|"/>
    <s v="EUR"/>
    <x v="1"/>
    <n v="4"/>
    <n v="4"/>
    <n v="6"/>
    <n v="4"/>
    <n v="4"/>
  </r>
  <r>
    <x v="0"/>
    <s v="facebook_(1)_ITA__ITA__Fashion_13_beachcostume_(22)_dress__broadmatch|"/>
    <s v="EUR"/>
    <x v="2"/>
    <n v="4.1400000000000006"/>
    <n v="5"/>
    <n v="56"/>
    <n v="4"/>
    <n v="4"/>
  </r>
  <r>
    <x v="0"/>
    <s v="facebook_(1)_ITA__ITA__Fashion_13_beachcostume_(22)_dress__phrase|"/>
    <s v="EUR"/>
    <x v="1"/>
    <n v="4.1400000000000006"/>
    <n v="5"/>
    <n v="12"/>
    <n v="4"/>
    <n v="4"/>
  </r>
  <r>
    <x v="0"/>
    <s v="facebook_(1)_ITA__ITA__Fashion_13_beachcostume_(22)_dress__phrase|"/>
    <s v="EUR"/>
    <x v="2"/>
    <n v="4"/>
    <n v="4"/>
    <n v="38"/>
    <n v="4"/>
    <n v="4"/>
  </r>
  <r>
    <x v="1"/>
    <s v="facebook_(1)_AT__DE__Fashion_13_Dresses_(22)_Tops_(5)___broadmatch|"/>
    <s v="EUR"/>
    <x v="0"/>
    <n v="4.18"/>
    <n v="5"/>
    <n v="23"/>
    <n v="4"/>
    <n v="4"/>
  </r>
  <r>
    <x v="1"/>
    <s v="facebook_(1)_AT__DE__Fashion_13_Dresses_(22)_Tops_(5)___broadmatch|"/>
    <s v="EUR"/>
    <x v="1"/>
    <n v="4"/>
    <n v="4"/>
    <n v="7"/>
    <n v="4"/>
    <n v="4"/>
  </r>
  <r>
    <x v="1"/>
    <s v="facebook_(1)_AT__DE__Fashion_13_Dresses_(22)_Tops_(5)___broadmatch|"/>
    <s v="EUR"/>
    <x v="2"/>
    <n v="4.09"/>
    <n v="5"/>
    <n v="12"/>
    <n v="4"/>
    <n v="4"/>
  </r>
  <r>
    <x v="1"/>
    <s v="facebook_(1)_AT__DE__Fashion_13_Dresses_(22)_Dresses_(5)___broadmatch|"/>
    <s v="EUR"/>
    <x v="0"/>
    <n v="5.41"/>
    <n v="8"/>
    <n v="45"/>
    <n v="4"/>
    <n v="4"/>
  </r>
  <r>
    <x v="1"/>
    <s v="facebook_(1)_AT__DE__Fashion_13_Dresses_(22)_Dresses_(5)___broadmatch|"/>
    <s v="EUR"/>
    <x v="1"/>
    <n v="4.8900000000000006"/>
    <n v="8"/>
    <n v="35"/>
    <n v="4"/>
    <n v="4"/>
  </r>
  <r>
    <x v="1"/>
    <s v="facebook_(1)_AT__DE__Fashion_13_Dresses_(22)_Dresses_(5)___broadmatch|"/>
    <s v="EUR"/>
    <x v="2"/>
    <n v="4"/>
    <n v="4"/>
    <n v="31"/>
    <n v="4"/>
    <n v="4"/>
  </r>
  <r>
    <x v="1"/>
    <s v="facebook_(1)_AT__DE__Fashion_13_Dresses_(22)_Dresses__phrase|"/>
    <s v="EUR"/>
    <x v="0"/>
    <n v="4"/>
    <n v="4"/>
    <n v="5"/>
    <n v="4"/>
    <n v="4"/>
  </r>
  <r>
    <x v="1"/>
    <s v="facebook_(1)_AT__DE__Fashion_13_Dresses_(22)_Dresses__phrase|"/>
    <s v="EUR"/>
    <x v="1"/>
    <n v="4"/>
    <n v="4"/>
    <n v="16"/>
    <n v="4"/>
    <n v="4"/>
  </r>
  <r>
    <x v="1"/>
    <s v="facebook_(1)_AT__DE__Fashion_13_Dresses_(22)_Dresses__phrase|"/>
    <s v="EUR"/>
    <x v="2"/>
    <n v="4.0999999999999996"/>
    <n v="5"/>
    <n v="7"/>
    <n v="4"/>
    <n v="4"/>
  </r>
  <r>
    <x v="1"/>
    <s v="facebook_(1)_AT__DE__Fashion_13_Dresses_(22)_Lounge_(5)_Teenage__broadmatch|"/>
    <s v="EUR"/>
    <x v="0"/>
    <n v="4.1400000000000006"/>
    <n v="5"/>
    <n v="10"/>
    <n v="4"/>
    <n v="4"/>
  </r>
  <r>
    <x v="1"/>
    <s v="facebook_(1)_AT__DE__Fashion_13_Dresses_(22)_Lounge_(5)_Teenage__broadmatch|"/>
    <s v="EUR"/>
    <x v="1"/>
    <n v="4"/>
    <n v="4"/>
    <n v="7"/>
    <n v="4"/>
    <n v="4"/>
  </r>
  <r>
    <x v="1"/>
    <s v="facebook_(1)_AT__DE__Fashion_13_Dresses_(22)_Lounge_(5)_Teenage__broadmatch|"/>
    <s v="EUR"/>
    <x v="2"/>
    <n v="4"/>
    <n v="4"/>
    <n v="10"/>
    <n v="4"/>
    <n v="4"/>
  </r>
  <r>
    <x v="1"/>
    <s v="facebook_(1)_AT__DE__Fashion_13_Dresses_(22)_Lounge_(5)_Teenage__phrase|"/>
    <s v="EUR"/>
    <x v="0"/>
    <n v="4"/>
    <n v="4"/>
    <n v="5"/>
    <n v="4"/>
    <n v="4"/>
  </r>
  <r>
    <x v="1"/>
    <s v="facebook_(1)_AT__DE__Fashion_13_Dresses_(22)_Lounge_(5)_Teenage__phrase|"/>
    <s v="EUR"/>
    <x v="1"/>
    <n v="5.75"/>
    <n v="9"/>
    <n v="122"/>
    <n v="4"/>
    <n v="4"/>
  </r>
  <r>
    <x v="1"/>
    <s v="facebook_(1)_AT__DE__Fashion_13_Dresses_(22)_Lounge_(5)_Teenage__phrase|"/>
    <s v="EUR"/>
    <x v="2"/>
    <n v="5.4"/>
    <n v="10"/>
    <n v="71"/>
    <n v="4"/>
    <n v="4"/>
  </r>
  <r>
    <x v="1"/>
    <s v="facebook_(1)_AT__DE__Fashion_13_Dresses_(22)_Lounge_(5)___broadmatch|"/>
    <s v="EUR"/>
    <x v="0"/>
    <n v="5.41"/>
    <n v="6"/>
    <n v="76"/>
    <n v="4"/>
    <n v="4"/>
  </r>
  <r>
    <x v="1"/>
    <s v="facebook_(1)_AT__DE__Fashion_13_Dresses_(22)_Lounge_(5)___broadmatch|"/>
    <s v="EUR"/>
    <x v="1"/>
    <n v="4.32"/>
    <n v="5"/>
    <n v="12"/>
    <n v="4"/>
    <n v="4"/>
  </r>
  <r>
    <x v="1"/>
    <s v="facebook_(1)_AT__DE__Fashion_13_Dresses_(22)_Tops__broadmatch|"/>
    <s v="EUR"/>
    <x v="0"/>
    <n v="4"/>
    <n v="4"/>
    <n v="6"/>
    <n v="4"/>
    <n v="4"/>
  </r>
  <r>
    <x v="1"/>
    <s v="facebook_(1)_AT__DE__Fashion_13_Dresses_(22)_Tops__broadmatch|"/>
    <s v="EUR"/>
    <x v="1"/>
    <n v="4"/>
    <n v="4"/>
    <n v="8"/>
    <n v="4"/>
    <n v="4"/>
  </r>
  <r>
    <x v="1"/>
    <s v="facebook_(1)_AT__DE__Fashion_13_Dresses_(22)_Tops__broadmatch|"/>
    <s v="EUR"/>
    <x v="2"/>
    <n v="4"/>
    <n v="4"/>
    <n v="21"/>
    <n v="4"/>
    <n v="4"/>
  </r>
  <r>
    <x v="1"/>
    <s v="facebook_(1)_AT__DE__Fashion_13_Dresses_(22)_Trousers_(5)_Teenage__broadmatch|"/>
    <s v="EUR"/>
    <x v="0"/>
    <n v="4"/>
    <n v="4"/>
    <n v="8"/>
    <n v="4"/>
    <n v="4"/>
  </r>
  <r>
    <x v="1"/>
    <s v="facebook_(1)_AT__DE__Fashion_13_Dresses_(22)_Trousers_(5)_Teenage__broadmatch|"/>
    <s v="EUR"/>
    <x v="1"/>
    <n v="4"/>
    <n v="4"/>
    <n v="10"/>
    <n v="4"/>
    <n v="4"/>
  </r>
  <r>
    <x v="1"/>
    <s v="facebook_(1)_AT__DE__Fashion_13_Dresses_(22)_Trousers_(5)_Teenage__broadmatch|"/>
    <s v="EUR"/>
    <x v="2"/>
    <n v="4"/>
    <n v="4"/>
    <n v="8"/>
    <n v="4"/>
    <n v="4"/>
  </r>
  <r>
    <x v="1"/>
    <s v="facebook_(1)_AT__DE__Fashion_13_Dresses_(22)_Underwear_(5)___broadmatch|"/>
    <s v="EUR"/>
    <x v="0"/>
    <n v="4.42"/>
    <n v="5"/>
    <n v="23"/>
    <n v="4"/>
    <n v="4"/>
  </r>
  <r>
    <x v="1"/>
    <s v="facebook_(1)_AT__DE__Fashion_13_Dresses_(22)_Underwear_(5)___broadmatch|"/>
    <s v="EUR"/>
    <x v="1"/>
    <n v="4"/>
    <n v="4"/>
    <n v="7"/>
    <n v="4"/>
    <n v="4"/>
  </r>
  <r>
    <x v="1"/>
    <s v="facebook_(1)_AT__DE__Fashion_13_dresses_(22)_Misc__broadmatch|"/>
    <s v="EUR"/>
    <x v="0"/>
    <n v="4.37"/>
    <n v="5"/>
    <n v="9"/>
    <n v="4"/>
    <n v="4"/>
  </r>
  <r>
    <x v="1"/>
    <s v="facebook_(1)_AT__DE__Fashion_13_dresses_(22)_Misc__broadmatch|"/>
    <s v="EUR"/>
    <x v="1"/>
    <n v="4"/>
    <n v="4"/>
    <n v="6"/>
    <n v="4"/>
    <n v="4"/>
  </r>
  <r>
    <x v="1"/>
    <s v="facebook_(1)_AT__DE__Fashion_13_dresses_(22)_Misc__phrase|"/>
    <s v="EUR"/>
    <x v="0"/>
    <n v="4"/>
    <n v="4"/>
    <n v="7"/>
    <n v="4"/>
    <n v="4"/>
  </r>
  <r>
    <x v="1"/>
    <s v="facebook_(1)_AT__DE__Fashion_13_dresses_(22)_Misc__phrase|"/>
    <s v="EUR"/>
    <x v="1"/>
    <n v="4"/>
    <n v="4"/>
    <n v="6"/>
    <n v="4"/>
    <n v="4"/>
  </r>
  <r>
    <x v="1"/>
    <s v="facebook_(1)_AT__DE__Fashion_13_dresses_(22)_Misc__phrase|"/>
    <s v="EUR"/>
    <x v="2"/>
    <n v="4"/>
    <n v="4"/>
    <n v="5"/>
    <n v="4"/>
    <n v="4"/>
  </r>
  <r>
    <x v="1"/>
    <s v="facebook_(1)_AT__DE__Fashion_13_Outsidecloth_(22)_Jackets_(5)___phrase|"/>
    <s v="EUR"/>
    <x v="1"/>
    <n v="4.95"/>
    <n v="6"/>
    <n v="39"/>
    <n v="4"/>
    <n v="4"/>
  </r>
  <r>
    <x v="1"/>
    <s v="facebook_(1)_AT__DE__Fashion_13_Outsidecloth_(22)_Jackets__broadmatch|"/>
    <s v="EUR"/>
    <x v="0"/>
    <n v="8"/>
    <n v="13"/>
    <n v="80"/>
    <n v="4"/>
    <n v="4"/>
  </r>
  <r>
    <x v="1"/>
    <s v="facebook_(1)_AT__DE__Fashion_13_Shoes_(22)_Active__broadmatch|"/>
    <s v="EUR"/>
    <x v="0"/>
    <n v="4.8599999999999994"/>
    <n v="6"/>
    <n v="23"/>
    <n v="4"/>
    <n v="4"/>
  </r>
  <r>
    <x v="1"/>
    <s v="facebook_(1)_AT__DE__Fashion_13_Shoes_(22)_Active__phrase|"/>
    <s v="EUR"/>
    <x v="0"/>
    <n v="4"/>
    <n v="4"/>
    <n v="7"/>
    <n v="4"/>
    <n v="4"/>
  </r>
  <r>
    <x v="1"/>
    <s v="facebook_(1)_AT__DE__Fashion_13_Shoes_(22)_Active__phrase|"/>
    <s v="EUR"/>
    <x v="1"/>
    <n v="4"/>
    <n v="4"/>
    <n v="25"/>
    <n v="4"/>
    <n v="4"/>
  </r>
  <r>
    <x v="1"/>
    <s v="facebook_(1)_AT__DE__Fashion_13_Shoes_(22)_Active__phrase|"/>
    <s v="EUR"/>
    <x v="2"/>
    <n v="4.4000000000000004"/>
    <n v="5"/>
    <n v="26"/>
    <n v="4"/>
    <n v="4"/>
  </r>
  <r>
    <x v="1"/>
    <s v="facebook_(1)_AT__DE__Fashion_13_Shoes_(22)_Casual_(5)___broadmatch|"/>
    <s v="EUR"/>
    <x v="1"/>
    <n v="6.5299999999999994"/>
    <n v="7"/>
    <n v="15"/>
    <n v="4"/>
    <n v="4"/>
  </r>
  <r>
    <x v="1"/>
    <s v="facebook_(1)_AT__DE__Fashion_13_Shoes_(22)_Casual__broadmatch|"/>
    <s v="EUR"/>
    <x v="0"/>
    <n v="4.1100000000000003"/>
    <n v="5"/>
    <n v="11"/>
    <n v="4"/>
    <n v="4"/>
  </r>
  <r>
    <x v="1"/>
    <s v="facebook_(1)_AT__DE__Fashion_13_Shoes_(22)_Casual__broadmatch|"/>
    <s v="EUR"/>
    <x v="1"/>
    <n v="4"/>
    <n v="4"/>
    <n v="6"/>
    <n v="4"/>
    <n v="4"/>
  </r>
  <r>
    <x v="2"/>
    <s v="facebook_(1)_ESP__ESP__Fashion_13_Accessories_(22)_dresses__broadmatch|"/>
    <s v="EUR"/>
    <x v="0"/>
    <n v="17.96"/>
    <n v="24"/>
    <n v="262"/>
    <n v="5"/>
    <n v="26.5"/>
  </r>
  <r>
    <x v="2"/>
    <s v="facebook_(1)_ESP__ESP__Fashion_13_Accessories_(22)_dresses__broadmatch|"/>
    <s v="EUR"/>
    <x v="1"/>
    <n v="11.6"/>
    <n v="17"/>
    <n v="393"/>
    <n v="4"/>
    <n v="4"/>
  </r>
  <r>
    <x v="2"/>
    <s v="facebook_(1)_ESP__ESP__Fashion_13_Accessories_(22)_dresses__phrase|"/>
    <s v="EUR"/>
    <x v="0"/>
    <n v="8.39"/>
    <n v="9"/>
    <n v="106"/>
    <n v="4"/>
    <n v="4"/>
  </r>
  <r>
    <x v="2"/>
    <s v="facebook_(1)_ESP__ESP__Fashion_13_Accessories_(22)_dresses__phrase|"/>
    <s v="EUR"/>
    <x v="1"/>
    <n v="11.11"/>
    <n v="12"/>
    <n v="95"/>
    <n v="4"/>
    <n v="4"/>
  </r>
  <r>
    <x v="2"/>
    <s v="facebook_(1)_ESP__ESP__Fashion_13_Accessories_(22)_dresses__phrase|"/>
    <s v="EUR"/>
    <x v="2"/>
    <n v="13.69"/>
    <n v="17"/>
    <n v="211"/>
    <n v="4"/>
    <n v="4"/>
  </r>
  <r>
    <x v="2"/>
    <s v="facebook_(1)_ESP__ESP__Fashion_13_Dresses_(22)_Active_(5)___phrase|"/>
    <s v="EUR"/>
    <x v="1"/>
    <n v="5.87"/>
    <n v="6"/>
    <n v="35"/>
    <n v="4"/>
    <n v="4"/>
  </r>
  <r>
    <x v="2"/>
    <s v="facebook_(1)_ESP__ESP__Fashion_13_Dresses_(22)_Active_(5)___phrase|"/>
    <s v="EUR"/>
    <x v="2"/>
    <n v="4"/>
    <n v="4"/>
    <n v="8"/>
    <n v="4"/>
    <n v="4"/>
  </r>
  <r>
    <x v="2"/>
    <s v="facebook_(1)_ESP__ESP__Fashion_13_Dresses_(22)_Tops_(5)_Teenage__phrase|"/>
    <s v="EUR"/>
    <x v="0"/>
    <n v="4"/>
    <n v="4"/>
    <n v="11"/>
    <n v="4"/>
    <n v="4"/>
  </r>
  <r>
    <x v="2"/>
    <s v="facebook_(1)_ESP__ESP__Fashion_13_Dresses_(22)_Tops_(5)_Teenage__phrase|"/>
    <s v="EUR"/>
    <x v="1"/>
    <n v="4"/>
    <n v="4"/>
    <n v="7"/>
    <n v="4"/>
    <n v="4"/>
  </r>
  <r>
    <x v="2"/>
    <s v="facebook_(1)_ESP__ESP__Fashion_13_Dresses_(22)_Tops_(5)_Teenage__phrase|"/>
    <s v="EUR"/>
    <x v="2"/>
    <n v="56.16"/>
    <n v="43"/>
    <n v="517"/>
    <n v="7"/>
    <n v="99"/>
  </r>
  <r>
    <x v="2"/>
    <s v="facebook_(1)_ESP__ESP__Fashion_13_Dresses_(22)_Tops_(5)___broadmatch|"/>
    <s v="EUR"/>
    <x v="0"/>
    <n v="82.96"/>
    <n v="90"/>
    <n v="1139"/>
    <n v="4"/>
    <n v="4"/>
  </r>
  <r>
    <x v="2"/>
    <s v="facebook_(1)_ESP__ESP__Fashion_13_Dresses_(22)_Tops_(5)___broadmatch|"/>
    <s v="EUR"/>
    <x v="1"/>
    <n v="17.18"/>
    <n v="13"/>
    <n v="157"/>
    <n v="5"/>
    <n v="63"/>
  </r>
  <r>
    <x v="2"/>
    <s v="facebook_(1)_ESP__ESP__Fashion_13_Dresses_(22)_Tops_(5)___broadmatch|"/>
    <s v="EUR"/>
    <x v="2"/>
    <n v="4"/>
    <n v="4"/>
    <n v="6"/>
    <n v="4"/>
    <n v="4"/>
  </r>
  <r>
    <x v="2"/>
    <s v="facebook_(1)_ESP__ESP__Fashion_13_Dresses_(22)_Tops_(5)___phrase|"/>
    <s v="EUR"/>
    <x v="0"/>
    <n v="4"/>
    <n v="4"/>
    <n v="8"/>
    <n v="4"/>
    <n v="4"/>
  </r>
  <r>
    <x v="2"/>
    <s v="facebook_(1)_ESP__ESP__Fashion_13_Dresses_(22)_Tops_(5)___phrase|"/>
    <s v="EUR"/>
    <x v="1"/>
    <n v="4"/>
    <n v="4"/>
    <n v="6"/>
    <n v="4"/>
    <n v="4"/>
  </r>
  <r>
    <x v="2"/>
    <s v="facebook_(1)_ESP__ESP__Fashion_13_Dresses_(22)_Tops_(5)___phrase|"/>
    <s v="EUR"/>
    <x v="2"/>
    <n v="5.98"/>
    <n v="9"/>
    <n v="35"/>
    <n v="4"/>
    <n v="4"/>
  </r>
  <r>
    <x v="2"/>
    <s v="facebook_(1)_ESP__ESP__Fashion_13_Dresses_(22)_Tops__broadmatch|"/>
    <s v="EUR"/>
    <x v="0"/>
    <n v="4"/>
    <n v="4"/>
    <n v="7"/>
    <n v="4"/>
    <n v="4"/>
  </r>
  <r>
    <x v="2"/>
    <s v="facebook_(1)_ESP__ESP__Fashion_13_Dresses_(22)_Tops__broadmatch|"/>
    <s v="EUR"/>
    <x v="1"/>
    <n v="4"/>
    <n v="4"/>
    <n v="12"/>
    <n v="4"/>
    <n v="4"/>
  </r>
  <r>
    <x v="2"/>
    <s v="facebook_(1)_ESP__ESP__Fashion_13_Dresses_(22)_Tops__broadmatch|"/>
    <s v="EUR"/>
    <x v="2"/>
    <n v="4"/>
    <n v="4"/>
    <n v="20"/>
    <n v="4"/>
    <n v="4"/>
  </r>
  <r>
    <x v="2"/>
    <s v="facebook_(1)_ESP__ESP__Fashion_13_Dresses_(22)_Tops__phrase|"/>
    <s v="EUR"/>
    <x v="0"/>
    <n v="4"/>
    <n v="4"/>
    <n v="8"/>
    <n v="4"/>
    <n v="4"/>
  </r>
  <r>
    <x v="2"/>
    <s v="facebook_(1)_ESP__ESP__Fashion_13_Dresses_(22)_Tops__phrase|"/>
    <s v="EUR"/>
    <x v="1"/>
    <n v="6.77"/>
    <n v="8"/>
    <n v="34"/>
    <n v="4"/>
    <n v="4"/>
  </r>
  <r>
    <x v="2"/>
    <s v="facebook_(1)_ESP__ESP__Fashion_13_Dresses_(22)_Tops__phrase|"/>
    <s v="EUR"/>
    <x v="2"/>
    <n v="7.7799999999999994"/>
    <n v="12"/>
    <n v="119"/>
    <n v="4"/>
    <n v="4"/>
  </r>
  <r>
    <x v="2"/>
    <s v="facebook_(1)_ESP__ESP__Fashion_13_Dresses_(22)_Dresses_(5)_Teenage__broadmatch|"/>
    <s v="EUR"/>
    <x v="1"/>
    <n v="4.3100000000000005"/>
    <n v="5"/>
    <n v="8"/>
    <n v="4"/>
    <n v="4"/>
  </r>
  <r>
    <x v="2"/>
    <s v="facebook_(1)_ESP__ESP__Fashion_13_Dresses_(22)_Dresses_(5)_Teenage__broadmatch|"/>
    <s v="EUR"/>
    <x v="2"/>
    <n v="4"/>
    <n v="4"/>
    <n v="9"/>
    <n v="4"/>
    <n v="4"/>
  </r>
  <r>
    <x v="2"/>
    <s v="facebook_(1)_ESP__ESP__Fashion_13_Dresses_(22)_Dresses_(5)___broadmatch|"/>
    <s v="EUR"/>
    <x v="0"/>
    <n v="5.3"/>
    <n v="5"/>
    <n v="11"/>
    <n v="4"/>
    <n v="4"/>
  </r>
  <r>
    <x v="2"/>
    <s v="facebook_(1)_ESP__ESP__Fashion_13_Dresses_(22)_Dresses_(5)___broadmatch|"/>
    <s v="EUR"/>
    <x v="1"/>
    <n v="4"/>
    <n v="4"/>
    <n v="5"/>
    <n v="4"/>
    <n v="4"/>
  </r>
  <r>
    <x v="2"/>
    <s v="facebook_(1)_ESP__ESP__Fashion_13_Dresses_(22)_Dresses_(5)___broadmatch|"/>
    <s v="EUR"/>
    <x v="2"/>
    <n v="4"/>
    <n v="4"/>
    <n v="9"/>
    <n v="4"/>
    <n v="4"/>
  </r>
  <r>
    <x v="2"/>
    <s v="facebook_(1)_ESP__ESP__Fashion_13_Dresses_(22)_Dresses_(5)___phrase|"/>
    <s v="EUR"/>
    <x v="0"/>
    <n v="4.93"/>
    <n v="5"/>
    <n v="27"/>
    <n v="4"/>
    <n v="4"/>
  </r>
  <r>
    <x v="2"/>
    <s v="facebook_(1)_ESP__ESP__Fashion_13_Dresses_(22)_Dresses_(5)___phrase|"/>
    <s v="EUR"/>
    <x v="1"/>
    <n v="5.14"/>
    <n v="5"/>
    <n v="6"/>
    <n v="4"/>
    <n v="4"/>
  </r>
  <r>
    <x v="2"/>
    <s v="facebook_(1)_ESP__ESP__Fashion_13_Dresses_(22)_Dresses_(5)___phrase|"/>
    <s v="EUR"/>
    <x v="2"/>
    <n v="4"/>
    <n v="4"/>
    <n v="14"/>
    <n v="4"/>
    <n v="4"/>
  </r>
  <r>
    <x v="2"/>
    <s v="facebook_(1)_ESP__ESP__Fashion_13_Dresses_(22)_Dresses__broadmatch|"/>
    <s v="EUR"/>
    <x v="0"/>
    <n v="7.1899999999999995"/>
    <n v="7"/>
    <n v="26"/>
    <n v="4"/>
    <n v="4"/>
  </r>
  <r>
    <x v="2"/>
    <s v="facebook_(1)_ESP__ESP__Fashion_13_Dresses_(22)_Dresses__broadmatch|"/>
    <s v="EUR"/>
    <x v="1"/>
    <n v="5.01"/>
    <n v="6"/>
    <n v="25"/>
    <n v="4"/>
    <n v="4"/>
  </r>
  <r>
    <x v="2"/>
    <s v="facebook_(1)_ESP__ESP__Fashion_13_Dresses_(22)_Dresses__broadmatch|"/>
    <s v="EUR"/>
    <x v="2"/>
    <n v="8.66"/>
    <n v="16"/>
    <n v="146"/>
    <n v="4"/>
    <n v="4"/>
  </r>
  <r>
    <x v="2"/>
    <s v="facebook_(1)_ESP__ESP__Fashion_13_Dresses_(22)_Dresses__phrase|"/>
    <s v="EUR"/>
    <x v="0"/>
    <n v="4.41"/>
    <n v="5"/>
    <n v="27"/>
    <n v="4"/>
    <n v="4"/>
  </r>
  <r>
    <x v="2"/>
    <s v="facebook_(1)_ESP__ESP__Fashion_13_Dresses_(22)_Dresses__phrase|"/>
    <s v="EUR"/>
    <x v="1"/>
    <n v="4"/>
    <n v="4"/>
    <n v="6"/>
    <n v="4"/>
    <n v="4"/>
  </r>
  <r>
    <x v="2"/>
    <s v="facebook_(1)_ESP__ESP__Fashion_13_Dresses_(22)_Dresses__phrase|"/>
    <s v="EUR"/>
    <x v="2"/>
    <n v="4.55"/>
    <n v="5"/>
    <n v="16"/>
    <n v="4"/>
    <n v="4"/>
  </r>
  <r>
    <x v="2"/>
    <s v="facebook_(1)_ESP__ESP__Fashion_13_Dresses_(22)_Jackets_(5)___broadmatch|"/>
    <s v="EUR"/>
    <x v="0"/>
    <n v="4"/>
    <n v="4"/>
    <n v="7"/>
    <n v="4"/>
    <n v="4"/>
  </r>
  <r>
    <x v="2"/>
    <s v="facebook_(1)_ESP__ESP__Fashion_13_Dresses_(22)_Jackets_(5)___broadmatch|"/>
    <s v="EUR"/>
    <x v="1"/>
    <n v="4"/>
    <n v="4"/>
    <n v="5"/>
    <n v="4"/>
    <n v="4"/>
  </r>
  <r>
    <x v="2"/>
    <s v="facebook_(1)_ESP__ESP__Fashion_13_Dresses_(22)_Jackets_(5)___phrase|"/>
    <s v="EUR"/>
    <x v="1"/>
    <n v="4"/>
    <n v="4"/>
    <n v="7"/>
    <n v="4"/>
    <n v="4"/>
  </r>
  <r>
    <x v="2"/>
    <s v="facebook_(1)_ESP__ESP__Fashion_13_Dresses_(22)_Jackets_(5)___phrase|"/>
    <s v="EUR"/>
    <x v="2"/>
    <n v="4.87"/>
    <n v="5"/>
    <n v="6"/>
    <n v="4"/>
    <n v="4"/>
  </r>
  <r>
    <x v="2"/>
    <s v="facebook_(1)_ESP__ESP__Fashion_13_Dresses_(22)_Jackets_(5)___broadmatch|"/>
    <s v="EUR"/>
    <x v="1"/>
    <n v="6.83"/>
    <n v="8"/>
    <n v="27"/>
    <n v="4"/>
    <n v="4"/>
  </r>
  <r>
    <x v="2"/>
    <s v="facebook_(1)_ESP__ESP__Fashion_13_Dresses_(22)_Jackets_(5)___phrase|"/>
    <s v="EUR"/>
    <x v="2"/>
    <n v="4"/>
    <n v="4"/>
    <n v="10"/>
    <n v="4"/>
    <n v="4"/>
  </r>
  <r>
    <x v="2"/>
    <s v="facebook_(1)_ESP__ESP__Fashion_13_Dresses_(22)_Jackets__phrase|"/>
    <s v="EUR"/>
    <x v="1"/>
    <n v="19.420000000000002"/>
    <n v="13"/>
    <n v="57"/>
    <n v="4"/>
    <n v="4"/>
  </r>
  <r>
    <x v="2"/>
    <s v="facebook_(1)_ESP__ESP__Fashion_13_Dresses_(22)_Jackets__phrase|"/>
    <s v="EUR"/>
    <x v="2"/>
    <n v="4"/>
    <n v="4"/>
    <n v="5"/>
    <n v="4"/>
    <n v="4"/>
  </r>
  <r>
    <x v="2"/>
    <s v="facebook_(1)_ESP__ESP__Fashion_13_Dresses_(22)_Lounge_(5)_Teenage__phrase|"/>
    <s v="EUR"/>
    <x v="0"/>
    <n v="4"/>
    <n v="4"/>
    <n v="5"/>
    <n v="4"/>
    <n v="4"/>
  </r>
  <r>
    <x v="2"/>
    <s v="facebook_(1)_ESP__ESP__Fashion_13_Dresses_(22)_Lounge_(5)_Teenage__phrase|"/>
    <s v="EUR"/>
    <x v="1"/>
    <n v="4"/>
    <n v="4"/>
    <n v="5"/>
    <n v="4"/>
    <n v="4"/>
  </r>
  <r>
    <x v="2"/>
    <s v="facebook_(1)_ESP__ESP__Fashion_13_Dresses_(22)_Lounge_(5)_Teenage__phrase|"/>
    <s v="EUR"/>
    <x v="2"/>
    <n v="4"/>
    <n v="4"/>
    <n v="5"/>
    <n v="4"/>
    <n v="4"/>
  </r>
  <r>
    <x v="2"/>
    <s v="facebook_(1)_ESP__ESP__Fashion_13_Dresses_(22)_Lounge_(5)___broadmatch|"/>
    <s v="EUR"/>
    <x v="0"/>
    <n v="4"/>
    <n v="4"/>
    <n v="8"/>
    <n v="4"/>
    <n v="4"/>
  </r>
  <r>
    <x v="2"/>
    <s v="facebook_(1)_ESP__ESP__Fashion_13_Dresses_(22)_Lounge_(5)___broadmatch|"/>
    <s v="EUR"/>
    <x v="2"/>
    <n v="4"/>
    <n v="4"/>
    <n v="10"/>
    <n v="4"/>
    <n v="4"/>
  </r>
  <r>
    <x v="2"/>
    <s v="facebook_(1)_ESP__ESP__Fashion_13_Dresses_(22)_Lounge__broadmatch|"/>
    <s v="EUR"/>
    <x v="0"/>
    <n v="4"/>
    <n v="4"/>
    <n v="5"/>
    <n v="4"/>
    <n v="4"/>
  </r>
  <r>
    <x v="2"/>
    <s v="facebook_(1)_ESP__ESP__Fashion_13_Dresses_(22)_Lounge__broadmatch|"/>
    <s v="EUR"/>
    <x v="1"/>
    <n v="4"/>
    <n v="4"/>
    <n v="7"/>
    <n v="4"/>
    <n v="4"/>
  </r>
  <r>
    <x v="2"/>
    <s v="facebook_(1)_ESP__ESP__Fashion_13_Dresses_(22)_Lounge__broadmatch|"/>
    <s v="EUR"/>
    <x v="2"/>
    <n v="4"/>
    <n v="4"/>
    <n v="7"/>
    <n v="4"/>
    <n v="4"/>
  </r>
  <r>
    <x v="2"/>
    <s v="facebook_(1)_ESP__ESP__Fashion_13_Dresses_(22)_dresses__broadmatch|"/>
    <s v="EUR"/>
    <x v="0"/>
    <n v="4.8499999999999996"/>
    <n v="5"/>
    <n v="27"/>
    <n v="4"/>
    <n v="4"/>
  </r>
  <r>
    <x v="2"/>
    <s v="facebook_(1)_ESP__ESP__Fashion_13_Dresses_(22)_dresses__broadmatch|"/>
    <s v="EUR"/>
    <x v="1"/>
    <n v="4"/>
    <n v="4"/>
    <n v="5"/>
    <n v="4"/>
    <n v="4"/>
  </r>
  <r>
    <x v="2"/>
    <s v="facebook_(1)_ESP__ESP__Fashion_13_Dresses_(22)_dresses__broadmatch|"/>
    <s v="EUR"/>
    <x v="2"/>
    <n v="4"/>
    <n v="4"/>
    <n v="9"/>
    <n v="4"/>
    <n v="4"/>
  </r>
  <r>
    <x v="2"/>
    <s v="facebook_(1)_ESP__ESP__Fashion_13_Dresses_(22)_dresses__phrase|"/>
    <s v="EUR"/>
    <x v="0"/>
    <n v="4"/>
    <n v="4"/>
    <n v="5"/>
    <n v="4"/>
    <n v="4"/>
  </r>
  <r>
    <x v="2"/>
    <s v="facebook_(1)_ESP__ESP__Fashion_13_Dresses_(22)_dresses__phrase|"/>
    <s v="EUR"/>
    <x v="1"/>
    <n v="4"/>
    <n v="4"/>
    <n v="9"/>
    <n v="4"/>
    <n v="4"/>
  </r>
  <r>
    <x v="2"/>
    <s v="facebook_(1)_ESP__ESP__Fashion_13_Dresses_(22)_dresses__phrase|"/>
    <s v="EUR"/>
    <x v="2"/>
    <n v="4"/>
    <n v="4"/>
    <n v="5"/>
    <n v="4"/>
    <n v="4"/>
  </r>
  <r>
    <x v="2"/>
    <s v="facebook_(1)_ESP__ESP__Fashion_13_Dresses_(22)_Tops_(5)_Teenage__broadmatch|"/>
    <s v="EUR"/>
    <x v="0"/>
    <n v="4"/>
    <n v="4"/>
    <n v="8"/>
    <n v="4"/>
    <n v="4"/>
  </r>
  <r>
    <x v="2"/>
    <s v="facebook_(1)_ESP__ESP__Fashion_13_Dresses_(22)_Tops_(5)_Teenage__broadmatch|"/>
    <s v="EUR"/>
    <x v="1"/>
    <n v="4"/>
    <n v="4"/>
    <n v="7"/>
    <n v="4"/>
    <n v="4"/>
  </r>
  <r>
    <x v="2"/>
    <s v="facebook_(1)_ESP__ESP__Fashion_13_Dresses_(22)_Tops_(5)_Teenage__broadmatch|"/>
    <s v="EUR"/>
    <x v="2"/>
    <n v="4.25"/>
    <n v="5"/>
    <n v="6"/>
    <n v="4"/>
    <n v="4"/>
  </r>
  <r>
    <x v="2"/>
    <s v="facebook_(1)_ESP__ESP__Fashion_13_Dresses_(22)_Tops_(5)_Teenage__phrase|"/>
    <s v="EUR"/>
    <x v="0"/>
    <n v="5"/>
    <n v="6"/>
    <n v="10"/>
    <n v="4"/>
    <n v="4"/>
  </r>
  <r>
    <x v="2"/>
    <s v="facebook_(1)_ESP__ESP__Fashion_13_Dresses_(22)_Tops_(5)_Teenage__phrase|"/>
    <s v="EUR"/>
    <x v="1"/>
    <n v="4"/>
    <n v="4"/>
    <n v="5"/>
    <n v="4"/>
    <n v="4"/>
  </r>
  <r>
    <x v="2"/>
    <s v="facebook_(1)_ESP__ESP__Fashion_13_Dresses_(22)_Tops_(5)_Teenage__phrase|"/>
    <s v="EUR"/>
    <x v="2"/>
    <n v="4.2699999999999996"/>
    <n v="5"/>
    <n v="12"/>
    <n v="4"/>
    <n v="4"/>
  </r>
  <r>
    <x v="2"/>
    <s v="facebook_(1)_ESP__ESP__Fashion_13_Dresses_(22)_Tops_(5)___broadmatch|"/>
    <s v="EUR"/>
    <x v="0"/>
    <n v="4"/>
    <n v="4"/>
    <n v="13"/>
    <n v="4"/>
    <n v="4"/>
  </r>
  <r>
    <x v="2"/>
    <s v="facebook_(1)_ESP__ESP__Fashion_13_Dresses_(22)_Tops_(5)___broadmatch|"/>
    <s v="EUR"/>
    <x v="1"/>
    <n v="4.3"/>
    <n v="5"/>
    <n v="17"/>
    <n v="4"/>
    <n v="4"/>
  </r>
  <r>
    <x v="2"/>
    <s v="facebook_(1)_ESP__ESP__Fashion_13_Dresses_(22)_Tops_(5)___broadmatch|"/>
    <s v="EUR"/>
    <x v="2"/>
    <n v="23.44"/>
    <n v="13"/>
    <n v="122"/>
    <n v="4"/>
    <n v="4"/>
  </r>
  <r>
    <x v="2"/>
    <s v="facebook_(1)_ESP__ESP__Fashion_13_Dresses_(22)_Tops_(5)___phrase|"/>
    <s v="EUR"/>
    <x v="0"/>
    <n v="8.01"/>
    <n v="6"/>
    <n v="96"/>
    <n v="4"/>
    <n v="4"/>
  </r>
  <r>
    <x v="2"/>
    <s v="facebook_(1)_ESP__ESP__Fashion_13_Dresses_(22)_Tops_(5)___phrase|"/>
    <s v="EUR"/>
    <x v="1"/>
    <n v="4.76"/>
    <n v="5"/>
    <n v="53"/>
    <n v="4"/>
    <n v="4"/>
  </r>
  <r>
    <x v="2"/>
    <s v="facebook_(1)_ESP__ESP__Fashion_13_Dresses_(22)_Tops_(5)___phrase|"/>
    <s v="EUR"/>
    <x v="2"/>
    <n v="23.75"/>
    <n v="18"/>
    <n v="268"/>
    <n v="5"/>
    <n v="46.99"/>
  </r>
  <r>
    <x v="2"/>
    <s v="facebook_(1)_ESP__ESP__Fashion_13_Dresses_(22)_Tops_(5)___broadmatch|"/>
    <s v="EUR"/>
    <x v="0"/>
    <n v="18.52"/>
    <n v="27"/>
    <n v="554"/>
    <n v="4"/>
    <n v="4"/>
  </r>
  <r>
    <x v="2"/>
    <s v="facebook_(1)_ESP__ESP__Fashion_13_Dresses_(22)_Tops_(5)___broadmatch|"/>
    <s v="EUR"/>
    <x v="1"/>
    <n v="8.32"/>
    <n v="13"/>
    <n v="255"/>
    <n v="4"/>
    <n v="4"/>
  </r>
  <r>
    <x v="2"/>
    <s v="facebook_(1)_ESP__ESP__Fashion_13_Dresses_(22)_Tops_(5)___broadmatch|"/>
    <s v="EUR"/>
    <x v="2"/>
    <n v="7.3"/>
    <n v="10"/>
    <n v="109"/>
    <n v="4"/>
    <n v="4"/>
  </r>
  <r>
    <x v="2"/>
    <s v="facebook_(1)_ESP__ESP__Fashion_13_Dresses_(22)_Tops_(5)___phrase|"/>
    <s v="EUR"/>
    <x v="0"/>
    <n v="5.83"/>
    <n v="10"/>
    <n v="197"/>
    <n v="4"/>
    <n v="4"/>
  </r>
  <r>
    <x v="2"/>
    <s v="facebook_(1)_ESP__ESP__Fashion_13_Dresses_(22)_Tops_(5)___phrase|"/>
    <s v="EUR"/>
    <x v="1"/>
    <n v="4.74"/>
    <n v="6"/>
    <n v="56"/>
    <n v="4"/>
    <n v="4"/>
  </r>
  <r>
    <x v="2"/>
    <s v="facebook_(1)_ESP__ESP__Fashion_13_Dresses_(22)_Tops_(5)___phrase|"/>
    <s v="EUR"/>
    <x v="2"/>
    <n v="4"/>
    <n v="4"/>
    <n v="5"/>
    <n v="4"/>
    <n v="4"/>
  </r>
  <r>
    <x v="2"/>
    <s v="facebook_(1)_ESP__ESP__Fashion_13_Dresses_(22)_Tops__broadmatch|"/>
    <s v="EUR"/>
    <x v="0"/>
    <n v="4"/>
    <n v="4"/>
    <n v="5"/>
    <n v="4"/>
    <n v="4"/>
  </r>
  <r>
    <x v="2"/>
    <s v="facebook_(1)_ESP__ESP__Fashion_13_Dresses_(22)_Tops__broadmatch|"/>
    <s v="EUR"/>
    <x v="1"/>
    <n v="4.26"/>
    <n v="5"/>
    <n v="29"/>
    <n v="4"/>
    <n v="4"/>
  </r>
  <r>
    <x v="2"/>
    <s v="facebook_(1)_ESP__ESP__Fashion_13_Dresses_(22)_Tops__broadmatch|"/>
    <s v="EUR"/>
    <x v="2"/>
    <n v="4.62"/>
    <n v="7"/>
    <n v="57"/>
    <n v="4"/>
    <n v="4"/>
  </r>
  <r>
    <x v="2"/>
    <s v="facebook_(1)_ESP__ESP__Fashion_13_Dresses_(22)_Tops__phrase|"/>
    <s v="EUR"/>
    <x v="0"/>
    <n v="4.2"/>
    <n v="5"/>
    <n v="10"/>
    <n v="4"/>
    <n v="4"/>
  </r>
  <r>
    <x v="2"/>
    <s v="facebook_(1)_ESP__ESP__Fashion_13_Dresses_(22)_Tops__phrase|"/>
    <s v="EUR"/>
    <x v="1"/>
    <n v="10.25"/>
    <n v="13"/>
    <n v="215"/>
    <n v="4"/>
    <n v="4"/>
  </r>
  <r>
    <x v="2"/>
    <s v="facebook_(1)_ESP__ESP__Fashion_13_Dresses_(22)_Tops__phrase|"/>
    <s v="EUR"/>
    <x v="2"/>
    <n v="19.14"/>
    <n v="33"/>
    <n v="523"/>
    <n v="4"/>
    <n v="4"/>
  </r>
  <r>
    <x v="2"/>
    <s v="facebook_(1)_ESP__ESP__Fashion_13_Dresses_(22)_Trousers_(5)_Teenage__broadmatch|"/>
    <s v="EUR"/>
    <x v="0"/>
    <n v="7.41"/>
    <n v="11"/>
    <n v="143"/>
    <n v="4"/>
    <n v="4"/>
  </r>
  <r>
    <x v="2"/>
    <s v="facebook_(1)_ESP__ESP__Fashion_13_Dresses_(22)_Trousers_(5)_Teenage__broadmatch|"/>
    <s v="EUR"/>
    <x v="1"/>
    <n v="82.33"/>
    <n v="123"/>
    <n v="2227"/>
    <n v="4"/>
    <n v="4"/>
  </r>
  <r>
    <x v="2"/>
    <s v="facebook_(1)_ESP__ESP__Fashion_13_Dresses_(22)_Trousers_(5)_Teenage__broadmatch|"/>
    <s v="EUR"/>
    <x v="2"/>
    <n v="229.16"/>
    <n v="379"/>
    <n v="6997"/>
    <n v="7"/>
    <n v="176.37"/>
  </r>
  <r>
    <x v="2"/>
    <s v="facebook_(1)_ESP__ESP__Fashion_13_Dresses_(22)_Trousers__broadmatch|"/>
    <s v="EUR"/>
    <x v="0"/>
    <n v="49.52"/>
    <n v="83"/>
    <n v="1863"/>
    <n v="5"/>
    <n v="33.5"/>
  </r>
  <r>
    <x v="2"/>
    <s v="facebook_(1)_ESP__ESP__Fashion_13_Dresses_(22)_Trousers__broadmatch|"/>
    <s v="EUR"/>
    <x v="1"/>
    <n v="8.82"/>
    <n v="12"/>
    <n v="434"/>
    <n v="4"/>
    <n v="4"/>
  </r>
  <r>
    <x v="2"/>
    <s v="facebook_(1)_ESP__ESP__Fashion_13_Dresses_(22)_Trousers__broadmatch|"/>
    <s v="EUR"/>
    <x v="2"/>
    <n v="17.54"/>
    <n v="25"/>
    <n v="563"/>
    <n v="4"/>
    <n v="4"/>
  </r>
  <r>
    <x v="2"/>
    <s v="facebook_(1)_ESP__ESP__Fashion_13_Dresses_(22)_Trousers__phrase|"/>
    <s v="EUR"/>
    <x v="0"/>
    <n v="6.24"/>
    <n v="10"/>
    <n v="180"/>
    <n v="4"/>
    <n v="4"/>
  </r>
  <r>
    <x v="2"/>
    <s v="facebook_(1)_ESP__ESP__Fashion_13_Dresses_(22)_Trousers__phrase|"/>
    <s v="EUR"/>
    <x v="1"/>
    <n v="4"/>
    <n v="4"/>
    <n v="6"/>
    <n v="4"/>
    <n v="4"/>
  </r>
  <r>
    <x v="2"/>
    <s v="facebook_(1)_ESP__ESP__Fashion_13_Dresses_(22)_Trousers__phrase|"/>
    <s v="EUR"/>
    <x v="2"/>
    <n v="4"/>
    <n v="4"/>
    <n v="9"/>
    <n v="4"/>
    <n v="4"/>
  </r>
  <r>
    <x v="2"/>
    <s v="facebook_(1)_ESP__ESP__Fashion_13_Dresses_(22)_Underwear_(5)___broadmatch|"/>
    <s v="EUR"/>
    <x v="1"/>
    <n v="4"/>
    <n v="4"/>
    <n v="5"/>
    <n v="4"/>
    <n v="4"/>
  </r>
  <r>
    <x v="2"/>
    <s v="facebook_(1)_ESP__ESP__Fashion_13_Dresses_(22)_Underwear__phrase|"/>
    <s v="EUR"/>
    <x v="0"/>
    <n v="4"/>
    <n v="4"/>
    <n v="7"/>
    <n v="4"/>
    <n v="4"/>
  </r>
  <r>
    <x v="2"/>
    <s v="facebook_(1)_ESP__ESP__Fashion_13_LE_(22)_Misc_(5)_Teenage__broadmatch|"/>
    <s v="EUR"/>
    <x v="0"/>
    <n v="4"/>
    <n v="4"/>
    <n v="7"/>
    <n v="4"/>
    <n v="4"/>
  </r>
  <r>
    <x v="2"/>
    <s v="facebook_(1)_ESP__ESP__Fashion_13_LE_(22)_Misc_(5)_Teenage__broadmatch|"/>
    <s v="EUR"/>
    <x v="1"/>
    <n v="4"/>
    <n v="4"/>
    <n v="5"/>
    <n v="4"/>
    <n v="4"/>
  </r>
  <r>
    <x v="2"/>
    <s v="facebook_(1)_ESP__ESP__Fashion_13_LE_(22)_Misc_(5)___broadmatch|"/>
    <s v="EUR"/>
    <x v="0"/>
    <n v="4.3499999999999996"/>
    <n v="5"/>
    <n v="7"/>
    <n v="4"/>
    <n v="4"/>
  </r>
  <r>
    <x v="2"/>
    <s v="facebook_(1)_ESP__ESP__Fashion_13_LE_(22)_Misc_(5)___broadmatch|"/>
    <s v="EUR"/>
    <x v="1"/>
    <n v="4"/>
    <n v="4"/>
    <n v="7"/>
    <n v="4"/>
    <n v="4"/>
  </r>
  <r>
    <x v="2"/>
    <s v="facebook_(1)_ESP__ESP__Fashion_13_LE_(22)_Misc_(5)___broadmatch|"/>
    <s v="EUR"/>
    <x v="2"/>
    <n v="4"/>
    <n v="4"/>
    <n v="9"/>
    <n v="4"/>
    <n v="4"/>
  </r>
  <r>
    <x v="2"/>
    <s v="facebook_(1)_ESP__ESP__Fashion_13_LE_(22)_Misc_(5)___broadmatch|"/>
    <s v="EUR"/>
    <x v="0"/>
    <n v="4"/>
    <n v="4"/>
    <n v="12"/>
    <n v="4"/>
    <n v="4"/>
  </r>
  <r>
    <x v="2"/>
    <s v="facebook_(1)_ESP__ESP__Fashion_13_LE_(22)_Misc_(5)___broadmatch|"/>
    <s v="EUR"/>
    <x v="1"/>
    <n v="4"/>
    <n v="4"/>
    <n v="8"/>
    <n v="4"/>
    <n v="4"/>
  </r>
  <r>
    <x v="2"/>
    <s v="facebook_(1)_ESP__ESP__Fashion_13_dresses_(22)_Misc__broadmatch|"/>
    <s v="EUR"/>
    <x v="0"/>
    <n v="4"/>
    <n v="4"/>
    <n v="11"/>
    <n v="4"/>
    <n v="4"/>
  </r>
  <r>
    <x v="2"/>
    <s v="facebook_(1)_ESP__ESP__Fashion_13_dresses_(22)_Misc__broadmatch|"/>
    <s v="EUR"/>
    <x v="1"/>
    <n v="4"/>
    <n v="4"/>
    <n v="6"/>
    <n v="4"/>
    <n v="4"/>
  </r>
  <r>
    <x v="2"/>
    <s v="facebook_(1)_ESP__ESP__Fashion_13_dresses_(22)_Misc__broadmatch|"/>
    <s v="EUR"/>
    <x v="2"/>
    <n v="7.35"/>
    <n v="8"/>
    <n v="82"/>
    <n v="4"/>
    <n v="4"/>
  </r>
  <r>
    <x v="2"/>
    <s v="facebook_(1)_ESP__ESP__Fashion_13_dresses_(22)_Misc__phrase|"/>
    <s v="EUR"/>
    <x v="0"/>
    <n v="9.85"/>
    <n v="15"/>
    <n v="144"/>
    <n v="4"/>
    <n v="4"/>
  </r>
  <r>
    <x v="2"/>
    <s v="facebook_(1)_ESP__ESP__Fashion_13_dresses_(22)_Misc__phrase|"/>
    <s v="EUR"/>
    <x v="1"/>
    <n v="5.68"/>
    <n v="8"/>
    <n v="58"/>
    <n v="4"/>
    <n v="4"/>
  </r>
  <r>
    <x v="2"/>
    <s v="facebook_(1)_ESP__ESP__Fashion_13_dresses_(22)_Misc__phrase|"/>
    <s v="EUR"/>
    <x v="2"/>
    <n v="40.340000000000003"/>
    <n v="16"/>
    <n v="227"/>
    <n v="6"/>
    <n v="38.979999999999997"/>
  </r>
  <r>
    <x v="2"/>
    <s v="facebook_(1)_ESP__ESP__Fashion_13_Outsidecloth_(22)_Jackets_(5)_Teenage__broadmatch|"/>
    <s v="EUR"/>
    <x v="0"/>
    <n v="89.63"/>
    <n v="27"/>
    <n v="362"/>
    <n v="6"/>
    <n v="229.07"/>
  </r>
  <r>
    <x v="2"/>
    <s v="facebook_(1)_ESP__ESP__Fashion_13_Outsidecloth_(22)_Jackets_(5)_Teenage__broadmatch|"/>
    <s v="EUR"/>
    <x v="1"/>
    <n v="31.04"/>
    <n v="17"/>
    <n v="80"/>
    <n v="4"/>
    <n v="4"/>
  </r>
  <r>
    <x v="2"/>
    <s v="facebook_(1)_ESP__ESP__Fashion_13_Outsidecloth_(22)_Jackets_(5)_Teenage__phrase|"/>
    <s v="EUR"/>
    <x v="0"/>
    <n v="11.21"/>
    <n v="6"/>
    <n v="458"/>
    <n v="4"/>
    <n v="4"/>
  </r>
  <r>
    <x v="2"/>
    <s v="facebook_(1)_ESP__ESP__Fashion_13_Outsidecloth_(22)_Jackets_(5)_Teenage__phrase|"/>
    <s v="EUR"/>
    <x v="1"/>
    <n v="53.47"/>
    <n v="17"/>
    <n v="116"/>
    <n v="5"/>
    <n v="33.5"/>
  </r>
  <r>
    <x v="2"/>
    <s v="facebook_(1)_ESP__ESP__Fashion_13_Outsidecloth_(22)_Jackets_(5)_Teenage__phrase|"/>
    <s v="EUR"/>
    <x v="2"/>
    <n v="4"/>
    <n v="4"/>
    <n v="12"/>
    <n v="4"/>
    <n v="4"/>
  </r>
  <r>
    <x v="2"/>
    <s v="facebook_(1)_ESP__ESP__Fashion_13_Outsidecloth_(22)_Jackets_(5)___broadmatch|"/>
    <s v="EUR"/>
    <x v="0"/>
    <n v="4"/>
    <n v="4"/>
    <n v="40"/>
    <n v="4"/>
    <n v="4"/>
  </r>
  <r>
    <x v="2"/>
    <s v="facebook_(1)_ESP__ESP__Fashion_13_Outsidecloth_(22)_Jackets_(5)___broadmatch|"/>
    <s v="EUR"/>
    <x v="1"/>
    <n v="5.16"/>
    <n v="6"/>
    <n v="80"/>
    <n v="4"/>
    <n v="4"/>
  </r>
  <r>
    <x v="2"/>
    <s v="facebook_(1)_ESP__ESP__Fashion_13_Outsidecloth_(22)_Jackets_(5)___broadmatch|"/>
    <s v="EUR"/>
    <x v="2"/>
    <n v="4"/>
    <n v="4"/>
    <n v="20"/>
    <n v="4"/>
    <n v="4"/>
  </r>
  <r>
    <x v="2"/>
    <s v="facebook_(1)_ESP__ESP__Fashion_13_Outsidecloth_(22)_Jackets_(5)___phrase|"/>
    <s v="EUR"/>
    <x v="0"/>
    <n v="4"/>
    <n v="4"/>
    <n v="8"/>
    <n v="4"/>
    <n v="4"/>
  </r>
  <r>
    <x v="2"/>
    <s v="facebook_(1)_ESP__ESP__Fashion_13_Outsidecloth_(22)_Jackets_(5)___phrase|"/>
    <s v="EUR"/>
    <x v="1"/>
    <n v="4"/>
    <n v="4"/>
    <n v="11"/>
    <n v="4"/>
    <n v="4"/>
  </r>
  <r>
    <x v="2"/>
    <s v="facebook_(1)_ESP__ESP__Fashion_13_Outsidecloth_(22)_Jackets_(5)___phrase|"/>
    <s v="EUR"/>
    <x v="2"/>
    <n v="4"/>
    <n v="4"/>
    <n v="7"/>
    <n v="4"/>
    <n v="4"/>
  </r>
  <r>
    <x v="2"/>
    <s v="facebook_(1)_ESP__ESP__Fashion_13_Outsidecloth_(22)_Jackets_(5)___broadmatch|"/>
    <s v="EUR"/>
    <x v="0"/>
    <n v="32.760000000000005"/>
    <n v="26"/>
    <n v="576"/>
    <n v="4"/>
    <n v="4"/>
  </r>
  <r>
    <x v="2"/>
    <s v="facebook_(1)_ESP__ESP__Fashion_13_Outsidecloth_(22)_Jackets_(5)___broadmatch|"/>
    <s v="EUR"/>
    <x v="1"/>
    <n v="37.43"/>
    <n v="53"/>
    <n v="723"/>
    <n v="6"/>
    <n v="61.46"/>
  </r>
  <r>
    <x v="2"/>
    <s v="facebook_(1)_ESP__ESP__Fashion_13_Outsidecloth_(22)_Jackets_(5)___broadmatch|"/>
    <s v="EUR"/>
    <x v="2"/>
    <n v="11.190000000000001"/>
    <n v="17"/>
    <n v="216"/>
    <n v="4"/>
    <n v="4"/>
  </r>
  <r>
    <x v="2"/>
    <s v="facebook_(1)_ESP__ESP__Fashion_13_Outsidecloth_(22)_Jackets_(5)___phrase|"/>
    <s v="EUR"/>
    <x v="0"/>
    <n v="4.47"/>
    <n v="5"/>
    <n v="64"/>
    <n v="4"/>
    <n v="4"/>
  </r>
  <r>
    <x v="2"/>
    <s v="facebook_(1)_ESP__ESP__Fashion_13_Outsidecloth_(22)_Jackets_(5)___phrase|"/>
    <s v="EUR"/>
    <x v="1"/>
    <n v="7.8100000000000005"/>
    <n v="9"/>
    <n v="68"/>
    <n v="4"/>
    <n v="4"/>
  </r>
  <r>
    <x v="2"/>
    <s v="facebook_(1)_ESP__ESP__Fashion_13_Outsidecloth_(22)_Jackets_(5)___phrase|"/>
    <s v="EUR"/>
    <x v="2"/>
    <n v="14.7"/>
    <n v="7"/>
    <n v="32"/>
    <n v="4"/>
    <n v="4"/>
  </r>
  <r>
    <x v="2"/>
    <s v="facebook_(1)_ESP__ESP__Fashion_13_Outsidecloth_(22)_Jackets__broadmatch|"/>
    <s v="EUR"/>
    <x v="0"/>
    <n v="4.9000000000000004"/>
    <n v="5"/>
    <n v="73"/>
    <n v="4"/>
    <n v="4"/>
  </r>
  <r>
    <x v="2"/>
    <s v="facebook_(1)_ESP__ESP__Fashion_13_Outsidecloth_(22)_Jackets__broadmatch|"/>
    <s v="EUR"/>
    <x v="1"/>
    <n v="6.7"/>
    <n v="14"/>
    <n v="149"/>
    <n v="4"/>
    <n v="4"/>
  </r>
  <r>
    <x v="2"/>
    <s v="facebook_(1)_ESP__ESP__Fashion_13_Outsidecloth_(22)_Jackets__broadmatch|"/>
    <s v="EUR"/>
    <x v="2"/>
    <n v="7.55"/>
    <n v="8"/>
    <n v="71"/>
    <n v="4"/>
    <n v="4"/>
  </r>
  <r>
    <x v="2"/>
    <s v="facebook_(1)_ESP__ESP__Fashion_13_Outsidecloth_(22)_Jackets__phrase|"/>
    <s v="EUR"/>
    <x v="0"/>
    <n v="9.6999999999999993"/>
    <n v="11"/>
    <n v="136"/>
    <n v="4"/>
    <n v="4"/>
  </r>
  <r>
    <x v="2"/>
    <s v="facebook_(1)_ESP__ESP__Fashion_13_Outsidecloth_(22)_Jackets__phrase|"/>
    <s v="EUR"/>
    <x v="1"/>
    <n v="17.04"/>
    <n v="27"/>
    <n v="343"/>
    <n v="5"/>
    <n v="39.82"/>
  </r>
  <r>
    <x v="2"/>
    <s v="facebook_(1)_ESP__ESP__Fashion_13_Outsidecloth_(22)_Jackets__phrase|"/>
    <s v="EUR"/>
    <x v="2"/>
    <n v="15.09"/>
    <n v="13"/>
    <n v="100"/>
    <n v="4"/>
    <n v="4"/>
  </r>
  <r>
    <x v="2"/>
    <s v="facebook_(1)_ESP__ESP__Fashion_13_Outwear_(22)_dresses__phrase|"/>
    <s v="EUR"/>
    <x v="0"/>
    <n v="31.84"/>
    <n v="32"/>
    <n v="643"/>
    <n v="4"/>
    <n v="4"/>
  </r>
  <r>
    <x v="2"/>
    <s v="facebook_(1)_ESP__ESP__Fashion_13_Shoes_(22)_Active_(5)___phrase|"/>
    <s v="EUR"/>
    <x v="0"/>
    <n v="35.72"/>
    <n v="63"/>
    <n v="1089"/>
    <n v="4"/>
    <n v="4"/>
  </r>
  <r>
    <x v="2"/>
    <s v="facebook_(1)_ESP__ESP__Fashion_13_Shoes_(22)_Active_(5)___phrase|"/>
    <s v="EUR"/>
    <x v="1"/>
    <n v="17.100000000000001"/>
    <n v="28"/>
    <n v="419"/>
    <n v="6"/>
    <n v="164.15"/>
  </r>
  <r>
    <x v="2"/>
    <s v="facebook_(1)_ESP__ESP__Fashion_13_Shoes_(22)_Active_(5)___phrase|"/>
    <s v="EUR"/>
    <x v="2"/>
    <n v="6.27"/>
    <n v="9"/>
    <n v="232"/>
    <n v="4"/>
    <n v="4"/>
  </r>
  <r>
    <x v="2"/>
    <s v="facebook_(1)_ESP__ESP__Fashion_13_Shoes_(22)_Active__broadmatch|"/>
    <s v="EUR"/>
    <x v="0"/>
    <n v="14.64"/>
    <n v="27"/>
    <n v="321"/>
    <n v="4"/>
    <n v="4"/>
  </r>
  <r>
    <x v="2"/>
    <s v="facebook_(1)_ESP__ESP__Fashion_13_Shoes_(22)_Active__broadmatch|"/>
    <s v="EUR"/>
    <x v="1"/>
    <n v="7.6400000000000006"/>
    <n v="14"/>
    <n v="124"/>
    <n v="4"/>
    <n v="4"/>
  </r>
  <r>
    <x v="2"/>
    <s v="facebook_(1)_ESP__ESP__Fashion_13_Shoes_(22)_Active__broadmatch|"/>
    <s v="EUR"/>
    <x v="2"/>
    <n v="4"/>
    <n v="4"/>
    <n v="5"/>
    <n v="4"/>
    <n v="4"/>
  </r>
  <r>
    <x v="2"/>
    <s v="facebook_(1)_ESP__ESP__Fashion_13_Shoes_(22)_Active__phrase|"/>
    <s v="EUR"/>
    <x v="0"/>
    <n v="4"/>
    <n v="4"/>
    <n v="10"/>
    <n v="4"/>
    <n v="4"/>
  </r>
  <r>
    <x v="2"/>
    <s v="facebook_(1)_ESP__ESP__Fashion_13_Shoes_(22)_Active__phrase|"/>
    <s v="EUR"/>
    <x v="1"/>
    <n v="4"/>
    <n v="4"/>
    <n v="8"/>
    <n v="4"/>
    <n v="4"/>
  </r>
  <r>
    <x v="2"/>
    <s v="facebook_(1)_ESP__ESP__Fashion_13_Shoes_(22)_Active__phrase|"/>
    <s v="EUR"/>
    <x v="2"/>
    <n v="32.760000000000005"/>
    <n v="54"/>
    <n v="765"/>
    <n v="4"/>
    <n v="4"/>
  </r>
  <r>
    <x v="2"/>
    <s v="facebook_(1)_ESP__ESP__Fashion_13_Shoes_(22)_Casual_(5)___phrase|"/>
    <s v="EUR"/>
    <x v="0"/>
    <n v="40.5"/>
    <n v="80"/>
    <n v="1379"/>
    <n v="4"/>
    <n v="4"/>
  </r>
  <r>
    <x v="2"/>
    <s v="facebook_(1)_ESP__ESP__Fashion_13_Shoes_(22)_Casual_(5)___phrase|"/>
    <s v="EUR"/>
    <x v="1"/>
    <n v="11.25"/>
    <n v="19"/>
    <n v="381"/>
    <n v="4"/>
    <n v="4"/>
  </r>
  <r>
    <x v="2"/>
    <s v="facebook_(1)_ESP__ESP__Fashion_13_Shoes_(22)_Casual_(5)___phrase|"/>
    <s v="EUR"/>
    <x v="2"/>
    <n v="16.22"/>
    <n v="19"/>
    <n v="222"/>
    <n v="4"/>
    <n v="4"/>
  </r>
  <r>
    <x v="2"/>
    <s v="facebook_(1)_ESP__ESP__Fashion_13_Shoes_(22)_Casual_(5)___broadmatch|"/>
    <s v="EUR"/>
    <x v="0"/>
    <n v="23.88"/>
    <n v="27"/>
    <n v="359"/>
    <n v="4"/>
    <n v="4"/>
  </r>
  <r>
    <x v="2"/>
    <s v="facebook_(1)_ESP__ESP__Fashion_13_Shoes_(22)_Casual_(5)___broadmatch|"/>
    <s v="EUR"/>
    <x v="1"/>
    <n v="5.24"/>
    <n v="7"/>
    <n v="84"/>
    <n v="4"/>
    <n v="4"/>
  </r>
  <r>
    <x v="2"/>
    <s v="facebook_(1)_ESP__ESP__Fashion_13_Shoes_(22)_Casual_(5)___broadmatch|"/>
    <s v="EUR"/>
    <x v="2"/>
    <n v="4"/>
    <n v="4"/>
    <n v="5"/>
    <n v="4"/>
    <n v="4"/>
  </r>
  <r>
    <x v="2"/>
    <s v="facebook_(1)_ESP__ESP__Fashion_13_Shoes_(22)_Casual_(5)___phrase|"/>
    <s v="EUR"/>
    <x v="0"/>
    <n v="4"/>
    <n v="4"/>
    <n v="8"/>
    <n v="4"/>
    <n v="4"/>
  </r>
  <r>
    <x v="2"/>
    <s v="facebook_(1)_ESP__ESP__Fashion_13_Shoes_(22)_Casual_(5)___phrase|"/>
    <s v="EUR"/>
    <x v="1"/>
    <n v="4"/>
    <n v="4"/>
    <n v="6"/>
    <n v="4"/>
    <n v="4"/>
  </r>
  <r>
    <x v="2"/>
    <s v="facebook_(1)_ESP__ESP__Fashion_13_Shoes_(22)_Casual_(5)___phrase|"/>
    <s v="EUR"/>
    <x v="2"/>
    <n v="8.0399999999999991"/>
    <n v="7"/>
    <n v="34"/>
    <n v="4"/>
    <n v="4"/>
  </r>
  <r>
    <x v="2"/>
    <s v="facebook_(1)_ESP__ESP__Fashion_13_Shoes_(22)_Casual__broadmatch|"/>
    <s v="EUR"/>
    <x v="0"/>
    <n v="4"/>
    <n v="4"/>
    <n v="13"/>
    <n v="4"/>
    <n v="4"/>
  </r>
  <r>
    <x v="2"/>
    <s v="facebook_(1)_ESP__ESP__Fashion_13_Shoes_(22)_Casual__broadmatch|"/>
    <s v="EUR"/>
    <x v="1"/>
    <n v="24.18"/>
    <n v="9"/>
    <n v="56"/>
    <n v="4"/>
    <n v="4"/>
  </r>
  <r>
    <x v="2"/>
    <s v="facebook_(1)_ESP__ESP__Fashion_13_Shoes_(22)_Casual__broadmatch|"/>
    <s v="EUR"/>
    <x v="2"/>
    <n v="4"/>
    <n v="4"/>
    <n v="6"/>
    <n v="4"/>
    <n v="4"/>
  </r>
  <r>
    <x v="2"/>
    <s v="facebook_(1)_ESP__ESP__Fashion_13_Shoes_(22)_Ecco__phrase|"/>
    <s v="EUR"/>
    <x v="1"/>
    <n v="4"/>
    <n v="4"/>
    <n v="9"/>
    <n v="4"/>
    <n v="4"/>
  </r>
  <r>
    <x v="2"/>
    <s v="facebook_(1)_ESP__ESP__Fashion_13_Shoes_(22)_Ecco__phrase|"/>
    <s v="EUR"/>
    <x v="2"/>
    <n v="22.35"/>
    <n v="9"/>
    <n v="73"/>
    <n v="5"/>
    <n v="109.36"/>
  </r>
  <r>
    <x v="2"/>
    <s v="facebook_(1)_ESP__ESP__Fashion_13_Shoes_(22)_dresses__broadmatch|"/>
    <s v="EUR"/>
    <x v="0"/>
    <n v="39.06"/>
    <n v="20"/>
    <n v="370"/>
    <n v="4"/>
    <n v="4"/>
  </r>
  <r>
    <x v="2"/>
    <s v="facebook_(1)_ESP__ESP__Fashion_13_Shoes_(22)_dresses__broadmatch|"/>
    <s v="EUR"/>
    <x v="1"/>
    <n v="278.49"/>
    <n v="82"/>
    <n v="811"/>
    <n v="7"/>
    <n v="261.95999999999998"/>
  </r>
  <r>
    <x v="2"/>
    <s v="facebook_(1)_ESP__ESP__Fashion_13_Shoes_(22)_dresses__broadmatch|"/>
    <s v="EUR"/>
    <x v="2"/>
    <n v="8.36"/>
    <n v="5"/>
    <n v="37"/>
    <n v="4"/>
    <n v="4"/>
  </r>
  <r>
    <x v="2"/>
    <s v="facebook_(1)_ESP__ESP__Fashion_13_Shoes_(22)_dresses__phrase|"/>
    <s v="EUR"/>
    <x v="0"/>
    <n v="10.870000000000001"/>
    <n v="9"/>
    <n v="112"/>
    <n v="4"/>
    <n v="4"/>
  </r>
  <r>
    <x v="2"/>
    <s v="facebook_(1)_ESP__ESP__Fashion_13_Shoes_(22)_dresses__phrase|"/>
    <s v="EUR"/>
    <x v="1"/>
    <n v="274.07"/>
    <n v="57"/>
    <n v="725"/>
    <n v="12"/>
    <n v="1115.76"/>
  </r>
  <r>
    <x v="2"/>
    <s v="facebook_(1)_ESP__ESP__Fashion_13_Shoes_(22)_dresses__phrase|"/>
    <s v="EUR"/>
    <x v="2"/>
    <n v="4"/>
    <n v="4"/>
    <n v="23"/>
    <n v="4"/>
    <n v="4"/>
  </r>
  <r>
    <x v="2"/>
    <s v="facebook_(1)_ESP__ESP__Fashion_13_Shoes_(22)_Sandalen__phrase|"/>
    <s v="EUR"/>
    <x v="0"/>
    <n v="4"/>
    <n v="4"/>
    <n v="6"/>
    <n v="4"/>
    <n v="4"/>
  </r>
  <r>
    <x v="2"/>
    <s v="facebook_(1)_ESP__ESP__Fashion_13_Shoes_(22)_Sandalen__phrase|"/>
    <s v="EUR"/>
    <x v="1"/>
    <n v="4"/>
    <n v="4"/>
    <n v="5"/>
    <n v="4"/>
    <n v="4"/>
  </r>
  <r>
    <x v="2"/>
    <s v="facebook_(1)_ESP__ESP__Fashion_13_Shoes_(22)_Sandalen__phrase|"/>
    <s v="EUR"/>
    <x v="2"/>
    <n v="4.4800000000000004"/>
    <n v="5"/>
    <n v="19"/>
    <n v="4"/>
    <n v="4"/>
  </r>
  <r>
    <x v="2"/>
    <s v="facebook_(1)_ESP__ESP__Fashion_13_Shoes_(22)_son_(5)_Teenage__broadmatch|"/>
    <s v="EUR"/>
    <x v="0"/>
    <n v="4.53"/>
    <n v="5"/>
    <n v="67"/>
    <n v="4"/>
    <n v="4"/>
  </r>
  <r>
    <x v="2"/>
    <s v="facebook_(1)_ESP__ESP__Fashion_13_Shoes_(22)_son_(5)_Teenage__broadmatch|"/>
    <s v="EUR"/>
    <x v="1"/>
    <n v="4"/>
    <n v="4"/>
    <n v="14"/>
    <n v="4"/>
    <n v="4"/>
  </r>
  <r>
    <x v="2"/>
    <s v="facebook_(1)_ESP__ESP__Fashion_13_Shoes_(22)_son_(5)_Teenage__phrase|"/>
    <s v="EUR"/>
    <x v="1"/>
    <n v="8.9"/>
    <n v="14"/>
    <n v="134"/>
    <n v="4"/>
    <n v="4"/>
  </r>
  <r>
    <x v="2"/>
    <s v="facebook_(1)_ESP__ESP__Fashion_13_Shoes_(22)_son_(5)___broadmatch|"/>
    <s v="EUR"/>
    <x v="0"/>
    <n v="9.67"/>
    <n v="14"/>
    <n v="113"/>
    <n v="4"/>
    <n v="4"/>
  </r>
  <r>
    <x v="2"/>
    <s v="facebook_(1)_ESP__ESP__Fashion_13_Shoes_(22)_son_(5)___broadmatch|"/>
    <s v="EUR"/>
    <x v="2"/>
    <n v="7.7799999999999994"/>
    <n v="10"/>
    <n v="73"/>
    <n v="5"/>
    <n v="62.16"/>
  </r>
  <r>
    <x v="2"/>
    <s v="facebook_(1)_ESP__ESP__Fashion_13_Shoes_(22)_son_(5)___phrase|"/>
    <s v="EUR"/>
    <x v="1"/>
    <n v="10.620000000000001"/>
    <n v="13"/>
    <n v="113"/>
    <n v="4"/>
    <n v="4"/>
  </r>
  <r>
    <x v="2"/>
    <s v="facebook_(1)_ESP__ESP__Fashion_13_Shoes_(22)_son_(5)___broadmatch|"/>
    <s v="EUR"/>
    <x v="0"/>
    <n v="5.47"/>
    <n v="8"/>
    <n v="136"/>
    <n v="4"/>
    <n v="4"/>
  </r>
  <r>
    <x v="2"/>
    <s v="facebook_(1)_ESP__ESP__Fashion_13_Shoes_(22)_son_(5)___broadmatch|"/>
    <s v="EUR"/>
    <x v="1"/>
    <n v="5.7"/>
    <n v="7"/>
    <n v="54"/>
    <n v="4"/>
    <n v="4"/>
  </r>
  <r>
    <x v="2"/>
    <s v="facebook_(1)_ESP__ESP__Fashion_13_Shoes_(22)_son_(5)___broadmatch|"/>
    <s v="EUR"/>
    <x v="2"/>
    <n v="7.1099999999999994"/>
    <n v="8"/>
    <n v="50"/>
    <n v="4"/>
    <n v="4"/>
  </r>
  <r>
    <x v="2"/>
    <s v="facebook_(1)_ESP__ESP__Fashion_13_Shoes_(22)_son__broadmatch|"/>
    <s v="EUR"/>
    <x v="0"/>
    <n v="10.26"/>
    <n v="9"/>
    <n v="84"/>
    <n v="4"/>
    <n v="4"/>
  </r>
  <r>
    <x v="2"/>
    <s v="facebook_(1)_ESP__ESP__Fashion_13_Shoes_(22)_son__broadmatch|"/>
    <s v="EUR"/>
    <x v="1"/>
    <n v="4"/>
    <n v="4"/>
    <n v="15"/>
    <n v="4"/>
    <n v="4"/>
  </r>
  <r>
    <x v="2"/>
    <s v="facebook_(1)_ESP__ESP__Fashion_13_Shoes_(22)_son__phrase|"/>
    <s v="EUR"/>
    <x v="0"/>
    <n v="4"/>
    <n v="4"/>
    <n v="18"/>
    <n v="4"/>
    <n v="4"/>
  </r>
  <r>
    <x v="2"/>
    <s v="facebook_(1)_ESP__ESP__Fashion_13_Shoes_(22)_son__phrase|"/>
    <s v="EUR"/>
    <x v="1"/>
    <n v="4"/>
    <n v="4"/>
    <n v="15"/>
    <n v="4"/>
    <n v="4"/>
  </r>
  <r>
    <x v="2"/>
    <s v="facebook_(1)_ESP__ESP__Fashion_13_Shoes_(22)_son__phrase|"/>
    <s v="EUR"/>
    <x v="2"/>
    <n v="4"/>
    <n v="4"/>
    <n v="7"/>
    <n v="4"/>
    <n v="4"/>
  </r>
  <r>
    <x v="2"/>
    <s v="facebook_(1)_ESP__ESP__Fashion_13_SummerSale_(22)_Dresses__broadmatch|"/>
    <s v="EUR"/>
    <x v="1"/>
    <n v="19.45"/>
    <n v="31"/>
    <n v="569"/>
    <n v="5"/>
    <n v="135.49"/>
  </r>
  <r>
    <x v="2"/>
    <s v="facebook_(1)_ESP__ESP__Fashion_13_SummerSale_(22)_Dresses__broadmatch|"/>
    <s v="EUR"/>
    <x v="2"/>
    <n v="16.869999999999997"/>
    <n v="28"/>
    <n v="530"/>
    <n v="5"/>
    <n v="53.43"/>
  </r>
  <r>
    <x v="2"/>
    <s v="facebook_(1)_ESP__ESP__Fashion_13_SummerSale_(22)_Shoes__broadmatch|"/>
    <s v="EUR"/>
    <x v="1"/>
    <n v="8.7800000000000011"/>
    <n v="12"/>
    <n v="142"/>
    <n v="4"/>
    <n v="4"/>
  </r>
  <r>
    <x v="2"/>
    <s v="facebook_(1)_ESP__ESP__Fashion_13_SummerSale_(22)_Shoes__broadmatch|"/>
    <s v="EUR"/>
    <x v="2"/>
    <n v="8.4"/>
    <n v="10"/>
    <n v="101"/>
    <n v="4"/>
    <n v="4"/>
  </r>
  <r>
    <x v="2"/>
    <s v="facebook_(1)_ESP__ESP__Fashion_13_beachcostume_(22)_Beachwear_(5)_Teenage__phrase|"/>
    <s v="EUR"/>
    <x v="1"/>
    <n v="10.98"/>
    <n v="17"/>
    <n v="199"/>
    <n v="4"/>
    <n v="4"/>
  </r>
  <r>
    <x v="2"/>
    <s v="facebook_(1)_ESP__ESP__Fashion_13_beachcostume_(22)_Beachwear_(5)___phrase|"/>
    <s v="EUR"/>
    <x v="0"/>
    <n v="6.26"/>
    <n v="7"/>
    <n v="64"/>
    <n v="4"/>
    <n v="4"/>
  </r>
  <r>
    <x v="2"/>
    <s v="facebook_(1)_ESP__ESP__Fashion_13_beachcostume_(22)_Beachwear_(5)___phrase|"/>
    <s v="EUR"/>
    <x v="1"/>
    <n v="5.3100000000000005"/>
    <n v="5"/>
    <n v="7"/>
    <n v="4"/>
    <n v="4"/>
  </r>
  <r>
    <x v="2"/>
    <s v="facebook_(1)_ESP__ESP__Fashion_13_beachcostume_(22)_Beachwear_(5)___phrase|"/>
    <s v="EUR"/>
    <x v="2"/>
    <n v="4.97"/>
    <n v="6"/>
    <n v="29"/>
    <n v="4"/>
    <n v="4"/>
  </r>
  <r>
    <x v="2"/>
    <s v="facebook_(1)_ESP__ESP__Fashion_13_beachcostume_(22)_Beachwear_(5)___broadmatch|"/>
    <s v="EUR"/>
    <x v="0"/>
    <n v="4.6400000000000006"/>
    <n v="5"/>
    <n v="78"/>
    <n v="4"/>
    <n v="4"/>
  </r>
  <r>
    <x v="2"/>
    <s v="facebook_(1)_ESP__ESP__Fashion_13_beachcostume_(22)_Beachwear_(5)___phrase|"/>
    <s v="EUR"/>
    <x v="0"/>
    <n v="6.6899999999999995"/>
    <n v="8"/>
    <n v="19"/>
    <n v="4"/>
    <n v="4"/>
  </r>
  <r>
    <x v="2"/>
    <s v="facebook_(1)_ESP__ESP__Fashion_13_beachcostume_(22)_Beachwear_(5)___phrase|"/>
    <s v="EUR"/>
    <x v="1"/>
    <n v="9.98"/>
    <n v="14"/>
    <n v="95"/>
    <n v="4"/>
    <n v="4"/>
  </r>
  <r>
    <x v="2"/>
    <s v="facebook_(1)_ESP__ESP__Fashion_13_beachcostume_(22)_Beachwear__broadmatch|"/>
    <s v="EUR"/>
    <x v="0"/>
    <n v="11.83"/>
    <n v="23"/>
    <n v="304"/>
    <n v="4"/>
    <n v="4"/>
  </r>
  <r>
    <x v="2"/>
    <s v="facebook_(1)_ESP__ESP__Fashion_13_beachcostume_(22)_Beachwear__broadmatch|"/>
    <s v="EUR"/>
    <x v="1"/>
    <n v="4"/>
    <n v="4"/>
    <n v="30"/>
    <n v="4"/>
    <n v="4"/>
  </r>
  <r>
    <x v="2"/>
    <s v="facebook_(1)_ESP__ESP__Fashion_13_beachcostume_(22)_Beachwear__broadmatch|"/>
    <s v="EUR"/>
    <x v="2"/>
    <n v="5.22"/>
    <n v="7"/>
    <n v="35"/>
    <n v="4"/>
    <n v="4"/>
  </r>
  <r>
    <x v="2"/>
    <s v="facebook_(1)_ESP__ESP__Fashion_13_beachcostume_(22)_Beachwear__phrase|"/>
    <s v="EUR"/>
    <x v="0"/>
    <n v="4.5"/>
    <n v="7"/>
    <n v="33"/>
    <n v="4"/>
    <n v="4"/>
  </r>
  <r>
    <x v="2"/>
    <s v="facebook_(1)_ESP__ESP__Fashion_13_beachcostume_(22)_Beachwear__phrase|"/>
    <s v="EUR"/>
    <x v="1"/>
    <n v="4.5600000000000005"/>
    <n v="6"/>
    <n v="17"/>
    <n v="4"/>
    <n v="4"/>
  </r>
  <r>
    <x v="2"/>
    <s v="facebook_(1)_ESP__ESP__Fashion_13_beachcostume_(22)_Beachwear__phrase|"/>
    <s v="EUR"/>
    <x v="2"/>
    <n v="4"/>
    <n v="4"/>
    <n v="22"/>
    <n v="4"/>
    <n v="4"/>
  </r>
  <r>
    <x v="2"/>
    <s v="facebook_(1)_ESP__ESP__Fashion_13_beachcostume_(22)_dresses__broadmatch|"/>
    <s v="EUR"/>
    <x v="0"/>
    <n v="4.3900000000000006"/>
    <n v="5"/>
    <n v="30"/>
    <n v="4"/>
    <n v="4"/>
  </r>
  <r>
    <x v="2"/>
    <s v="facebook_(1)_ESP__ESP__Fashion_13_beachcostume_(22)_dresses__phrase|"/>
    <s v="EUR"/>
    <x v="0"/>
    <n v="4"/>
    <n v="4"/>
    <n v="18"/>
    <n v="4"/>
    <n v="4"/>
  </r>
  <r>
    <x v="2"/>
    <s v="facebook_(1)_ESP__ESP__Fashion_13_beachcostume_(22)_dresses__phrase|"/>
    <s v="EUR"/>
    <x v="1"/>
    <n v="4"/>
    <n v="4"/>
    <n v="7"/>
    <n v="4"/>
    <n v="4"/>
  </r>
  <r>
    <x v="2"/>
    <s v="facebook_(1)_ESP__ESP__Fashion_13_beachcostume_(22)_dresses_(5)_Teenage__broadmatch|"/>
    <s v="EUR"/>
    <x v="0"/>
    <n v="4"/>
    <n v="4"/>
    <n v="5"/>
    <n v="4"/>
    <n v="4"/>
  </r>
  <r>
    <x v="2"/>
    <s v="facebook_(1)_ESP__ESP__Fashion_13_beachcostume_(22)_dresses_(5)_Teenage__broadmatch|"/>
    <s v="EUR"/>
    <x v="1"/>
    <n v="4"/>
    <n v="4"/>
    <n v="8"/>
    <n v="4"/>
    <n v="4"/>
  </r>
  <r>
    <x v="2"/>
    <s v="facebook_(1)_ESP__ESP__Fashion_13_beachcostume_(22)_dresses_(5)_Teenage__phrase|"/>
    <s v="EUR"/>
    <x v="0"/>
    <n v="4.4399999999999995"/>
    <n v="5"/>
    <n v="30"/>
    <n v="4"/>
    <n v="4"/>
  </r>
  <r>
    <x v="2"/>
    <s v="facebook_(1)_ESP__ESP__Fashion_13_beachcostume_(22)_dresses_(5)_Teenage__phrase|"/>
    <s v="EUR"/>
    <x v="1"/>
    <n v="4.3100000000000005"/>
    <n v="5"/>
    <n v="25"/>
    <n v="4"/>
    <n v="4"/>
  </r>
  <r>
    <x v="2"/>
    <s v="facebook_(1)_ESP__ESP__Fashion_13_beachcostume_(22)_dresses_(5)_Teenage__phrase|"/>
    <s v="EUR"/>
    <x v="2"/>
    <n v="4"/>
    <n v="4"/>
    <n v="16"/>
    <n v="4"/>
    <n v="4"/>
  </r>
  <r>
    <x v="2"/>
    <s v="facebook_(1)_ESP__ESP__Fashion_13_beachcostume_(22)_dresses_(5)___broadmatch|"/>
    <s v="EUR"/>
    <x v="2"/>
    <n v="4"/>
    <n v="4"/>
    <n v="54"/>
    <n v="4"/>
    <n v="4"/>
  </r>
  <r>
    <x v="2"/>
    <s v="facebook_(1)_ESP__ESP__Fashion_13_beachcostume_(22)_dresses_(5)___phrase|"/>
    <s v="EUR"/>
    <x v="0"/>
    <n v="7.13"/>
    <n v="11"/>
    <n v="104"/>
    <n v="4"/>
    <n v="4"/>
  </r>
  <r>
    <x v="2"/>
    <s v="facebook_(1)_ESP__ESP__Fashion_13_beachcostume_(22)_dresses_(5)___phrase|"/>
    <s v="EUR"/>
    <x v="1"/>
    <n v="4.3900000000000006"/>
    <n v="5"/>
    <n v="44"/>
    <n v="4"/>
    <n v="4"/>
  </r>
  <r>
    <x v="2"/>
    <s v="facebook_(1)_ESP__ESP__Fashion_13_beachcostume_(22)_dresses_(5)___phrase|"/>
    <s v="EUR"/>
    <x v="2"/>
    <n v="4"/>
    <n v="4"/>
    <n v="5"/>
    <n v="4"/>
    <n v="4"/>
  </r>
  <r>
    <x v="3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s v="facebook_(1)_ITA__ITA__Fashion_13_Dresses_(22)_Tops_(5)_Teenage__phrase|"/>
    <s v="EUR"/>
    <x v="0"/>
    <n v="4"/>
    <x v="0"/>
    <x v="0"/>
    <n v="4"/>
    <n v="4"/>
  </r>
  <r>
    <x v="0"/>
    <s v="facebook_(1)_ITA__ITA__Fashion_13_Dresses_(22)_Tops_(5)_Teenage__phrase|"/>
    <s v="EUR"/>
    <x v="1"/>
    <n v="4"/>
    <x v="0"/>
    <x v="1"/>
    <n v="4"/>
    <n v="4"/>
  </r>
  <r>
    <x v="0"/>
    <s v="facebook_(1)_ITA__ITA__Fashion_13_Dresses_(22)_Tops_(5)___broadmatch|"/>
    <s v="EUR"/>
    <x v="0"/>
    <n v="4"/>
    <x v="0"/>
    <x v="2"/>
    <n v="4"/>
    <n v="4"/>
  </r>
  <r>
    <x v="0"/>
    <s v="facebook_(1)_ITA__ITA__Fashion_13_Dresses_(22)_Tops_(5)___broadmatch|"/>
    <s v="EUR"/>
    <x v="1"/>
    <n v="4"/>
    <x v="0"/>
    <x v="3"/>
    <n v="4"/>
    <n v="4"/>
  </r>
  <r>
    <x v="0"/>
    <s v="facebook_(1)_ITA__ITA__Fashion_13_Dresses_(22)_Tops_(5)___broadmatch|"/>
    <s v="EUR"/>
    <x v="2"/>
    <n v="4"/>
    <x v="0"/>
    <x v="1"/>
    <n v="4"/>
    <n v="4"/>
  </r>
  <r>
    <x v="0"/>
    <s v="facebook_(1)_ITA__ITA__Fashion_13_Dresses_(22)_Tops_(5)___broadmatch|"/>
    <s v="EUR"/>
    <x v="0"/>
    <n v="32.519999999999996"/>
    <x v="1"/>
    <x v="4"/>
    <n v="7"/>
    <n v="108.5"/>
  </r>
  <r>
    <x v="0"/>
    <s v="facebook_(1)_ITA__ITA__Fashion_13_Linen_(22)_Tops__phrase|"/>
    <s v="EUR"/>
    <x v="2"/>
    <n v="16.91"/>
    <x v="2"/>
    <x v="5"/>
    <n v="6"/>
    <n v="264"/>
  </r>
  <r>
    <x v="0"/>
    <s v="facebook_(1)_ITA__ITA__Fashion_13_Linen_(22)_Tops__broadmatch|"/>
    <s v="EUR"/>
    <x v="0"/>
    <n v="14.21"/>
    <x v="3"/>
    <x v="6"/>
    <n v="4"/>
    <n v="4"/>
  </r>
  <r>
    <x v="0"/>
    <s v="facebook_(1)_ITA__ITA__Fashion_13_Linen_(22)_Tops__broadmatch|"/>
    <s v="EUR"/>
    <x v="2"/>
    <n v="13.15"/>
    <x v="4"/>
    <x v="7"/>
    <n v="4"/>
    <n v="4"/>
  </r>
  <r>
    <x v="0"/>
    <s v="facebook_(1)_ITA__ITA__Fashion_13_Linen_(22)_Tops__phrase|"/>
    <s v="EUR"/>
    <x v="0"/>
    <n v="17.670000000000002"/>
    <x v="5"/>
    <x v="8"/>
    <n v="4"/>
    <n v="4"/>
  </r>
  <r>
    <x v="0"/>
    <s v="facebook_(1)_ITA__ITA__Fashion_13_Linen_(22)_Tops__phrase|"/>
    <s v="EUR"/>
    <x v="1"/>
    <n v="9.370000000000001"/>
    <x v="6"/>
    <x v="9"/>
    <n v="4"/>
    <n v="4"/>
  </r>
  <r>
    <x v="0"/>
    <s v="facebook_(1)_ITA__ITA__Fashion_13_Linen_(22)_Tops__phrase|"/>
    <s v="EUR"/>
    <x v="2"/>
    <n v="17.100000000000001"/>
    <x v="7"/>
    <x v="10"/>
    <n v="4"/>
    <n v="4"/>
  </r>
  <r>
    <x v="0"/>
    <s v="facebook_(1)_ITA__ITA__Fashion_13_Outsidecloth_(22)_Jackets_(5)_Teenage__phrase|"/>
    <s v="EUR"/>
    <x v="0"/>
    <n v="9.4600000000000009"/>
    <x v="8"/>
    <x v="11"/>
    <n v="4"/>
    <n v="4"/>
  </r>
  <r>
    <x v="0"/>
    <s v="facebook_(1)_ITA__ITA__Fashion_13_Outsidecloth_(22)_Jackets_(5)_Teenage__phrase|"/>
    <s v="EUR"/>
    <x v="1"/>
    <n v="10.6"/>
    <x v="9"/>
    <x v="12"/>
    <n v="4"/>
    <n v="4"/>
  </r>
  <r>
    <x v="0"/>
    <s v="facebook_(1)_ITA__ITA__Fashion_13_Outsidecloth_(22)_Jackets_(5)_Teenage__phrase|"/>
    <s v="EUR"/>
    <x v="2"/>
    <n v="20.45"/>
    <x v="10"/>
    <x v="13"/>
    <n v="5"/>
    <n v="84"/>
  </r>
  <r>
    <x v="0"/>
    <s v="facebook_(1)_ITA__ITA__Fashion_13_Outsidecloth_(22)_Jackets_(5)___broadmatch|"/>
    <s v="EUR"/>
    <x v="0"/>
    <n v="9.2100000000000009"/>
    <x v="9"/>
    <x v="14"/>
    <n v="4"/>
    <n v="4"/>
  </r>
  <r>
    <x v="0"/>
    <s v="facebook_(1)_ITA__ITA__Fashion_13_Outsidecloth_(22)_Jackets_(5)___broadmatch|"/>
    <s v="EUR"/>
    <x v="1"/>
    <n v="9.0599999999999987"/>
    <x v="11"/>
    <x v="15"/>
    <n v="4"/>
    <n v="4"/>
  </r>
  <r>
    <x v="0"/>
    <s v="facebook_(1)_ITA__ITA__Fashion_13_Outsidecloth_(22)_Jackets_(5)___broadmatch|"/>
    <s v="EUR"/>
    <x v="2"/>
    <n v="5.39"/>
    <x v="12"/>
    <x v="16"/>
    <n v="4"/>
    <n v="4"/>
  </r>
  <r>
    <x v="0"/>
    <s v="facebook_(1)_ITA__ITA__Fashion_13_Outsidecloth_(22)_Jackets_(5)___broadmatch|"/>
    <s v="EUR"/>
    <x v="0"/>
    <n v="6.09"/>
    <x v="13"/>
    <x v="17"/>
    <n v="5"/>
    <n v="54"/>
  </r>
  <r>
    <x v="0"/>
    <s v="facebook_(1)_ITA__ITA__Fashion_13_Outsidecloth_(22)_Jackets_(5)___broadmatch|"/>
    <s v="EUR"/>
    <x v="1"/>
    <n v="5.37"/>
    <x v="14"/>
    <x v="18"/>
    <n v="4"/>
    <n v="4"/>
  </r>
  <r>
    <x v="0"/>
    <s v="facebook_(1)_ITA__ITA__Fashion_13_Outsidecloth_(22)_Jackets_(5)___broadmatch|"/>
    <s v="EUR"/>
    <x v="2"/>
    <n v="4.5600000000000005"/>
    <x v="12"/>
    <x v="19"/>
    <n v="4"/>
    <n v="4"/>
  </r>
  <r>
    <x v="0"/>
    <s v="facebook_(1)_ITA__ITA__Fashion_13_Outsidecloth_(22)_Jackets_(5)___phrase|"/>
    <s v="EUR"/>
    <x v="0"/>
    <n v="4"/>
    <x v="0"/>
    <x v="20"/>
    <n v="4"/>
    <n v="4"/>
  </r>
  <r>
    <x v="0"/>
    <s v="facebook_(1)_ITA__ITA__Fashion_13_Outsidecloth_(22)_Jackets_(5)___phrase|"/>
    <s v="EUR"/>
    <x v="1"/>
    <n v="4"/>
    <x v="0"/>
    <x v="20"/>
    <n v="4"/>
    <n v="4"/>
  </r>
  <r>
    <x v="0"/>
    <s v="facebook_(1)_ITA__ITA__Fashion_13_Outsidecloth_(22)_Jackets_(5)___phrase|"/>
    <s v="EUR"/>
    <x v="2"/>
    <n v="4"/>
    <x v="0"/>
    <x v="1"/>
    <n v="4"/>
    <n v="4"/>
  </r>
  <r>
    <x v="0"/>
    <s v="facebook_(1)_ITA__ITA__Fashion_13_Outsidecloth_(22)_Jackets__broadmatch|"/>
    <s v="EUR"/>
    <x v="0"/>
    <n v="4.5199999999999996"/>
    <x v="15"/>
    <x v="21"/>
    <n v="4"/>
    <n v="4"/>
  </r>
  <r>
    <x v="0"/>
    <s v="facebook_(1)_ITA__ITA__Fashion_13_Outsidecloth_(22)_Jackets__broadmatch|"/>
    <s v="EUR"/>
    <x v="1"/>
    <n v="4.0600000000000005"/>
    <x v="15"/>
    <x v="3"/>
    <n v="4"/>
    <n v="4"/>
  </r>
  <r>
    <x v="0"/>
    <s v="facebook_(1)_ITA__ITA__Fashion_13_Outsidecloth_(22)_Jackets__broadmatch|"/>
    <s v="EUR"/>
    <x v="2"/>
    <n v="4"/>
    <x v="0"/>
    <x v="20"/>
    <n v="4"/>
    <n v="4"/>
  </r>
  <r>
    <x v="0"/>
    <s v="facebook_(1)_ITA__ITA__Fashion_13_Outsidecloth_(22)_Jackets__phrase|"/>
    <s v="EUR"/>
    <x v="0"/>
    <n v="5.51"/>
    <x v="12"/>
    <x v="22"/>
    <n v="4"/>
    <n v="4"/>
  </r>
  <r>
    <x v="0"/>
    <s v="facebook_(1)_ITA__ITA__Fashion_13_Outsidecloth_(22)_Jackets__phrase|"/>
    <s v="EUR"/>
    <x v="1"/>
    <n v="4.9000000000000004"/>
    <x v="16"/>
    <x v="23"/>
    <n v="4"/>
    <n v="4"/>
  </r>
  <r>
    <x v="0"/>
    <s v="facebook_(1)_ITA__ITA__Fashion_13_Outsidecloth_(22)_Jackets__phrase|"/>
    <s v="EUR"/>
    <x v="2"/>
    <n v="4"/>
    <x v="0"/>
    <x v="24"/>
    <n v="4"/>
    <n v="4"/>
  </r>
  <r>
    <x v="0"/>
    <s v="facebook_(1)_ITA__ITA__Fashion_13_Shoes_(22)_Active__broadmatch|"/>
    <s v="EUR"/>
    <x v="2"/>
    <n v="5.2"/>
    <x v="16"/>
    <x v="25"/>
    <n v="4"/>
    <n v="4"/>
  </r>
  <r>
    <x v="0"/>
    <s v="facebook_(1)_ITA__ITA__Fashion_13_Shoes_(22)_Active__phrase|"/>
    <s v="EUR"/>
    <x v="0"/>
    <n v="4.82"/>
    <x v="12"/>
    <x v="26"/>
    <n v="4"/>
    <n v="4"/>
  </r>
  <r>
    <x v="0"/>
    <s v="facebook_(1)_ITA__ITA__Fashion_13_Shoes_(22)_Active__phrase|"/>
    <s v="EUR"/>
    <x v="1"/>
    <n v="6.4399999999999995"/>
    <x v="17"/>
    <x v="27"/>
    <n v="4"/>
    <n v="4"/>
  </r>
  <r>
    <x v="0"/>
    <s v="facebook_(1)_ITA__ITA__Fashion_13_Shoes_(22)_Active__phrase|"/>
    <s v="EUR"/>
    <x v="2"/>
    <n v="10.129999999999999"/>
    <x v="6"/>
    <x v="28"/>
    <n v="4"/>
    <n v="4"/>
  </r>
  <r>
    <x v="0"/>
    <s v="facebook_(1)_ITA__ITA__Fashion_13_Shoes_(22)_Casual_(5)___phrase|"/>
    <s v="EUR"/>
    <x v="0"/>
    <n v="4.12"/>
    <x v="15"/>
    <x v="29"/>
    <n v="4"/>
    <n v="4"/>
  </r>
  <r>
    <x v="0"/>
    <s v="facebook_(1)_ITA__ITA__Fashion_13_Shoes_(22)_Casual_(5)___phrase|"/>
    <s v="EUR"/>
    <x v="1"/>
    <n v="4.12"/>
    <x v="15"/>
    <x v="21"/>
    <n v="4"/>
    <n v="4"/>
  </r>
  <r>
    <x v="0"/>
    <s v="facebook_(1)_ITA__ITA__Fashion_13_Shoes_(22)_Casual_(5)___phrase|"/>
    <s v="EUR"/>
    <x v="2"/>
    <n v="6.26"/>
    <x v="18"/>
    <x v="30"/>
    <n v="4"/>
    <n v="4"/>
  </r>
  <r>
    <x v="0"/>
    <s v="facebook_(1)_ITA__ITA__Fashion_13_Shoes_(22)_Casual_(5)___phrase|"/>
    <s v="EUR"/>
    <x v="0"/>
    <n v="7.85"/>
    <x v="6"/>
    <x v="31"/>
    <n v="4"/>
    <n v="4"/>
  </r>
  <r>
    <x v="0"/>
    <s v="facebook_(1)_ITA__ITA__Fashion_13_Shoes_(22)_Casual_(5)___phrase|"/>
    <s v="EUR"/>
    <x v="1"/>
    <n v="6.43"/>
    <x v="13"/>
    <x v="32"/>
    <n v="4"/>
    <n v="4"/>
  </r>
  <r>
    <x v="0"/>
    <s v="facebook_(1)_ITA__ITA__Fashion_13_Shoes_(22)_Casual_(5)___phrase|"/>
    <s v="EUR"/>
    <x v="2"/>
    <n v="4.18"/>
    <x v="15"/>
    <x v="33"/>
    <n v="4"/>
    <n v="4"/>
  </r>
  <r>
    <x v="0"/>
    <s v="facebook_(1)_ITA__ITA__Fashion_13_Shoes_(22)_Casual__broadmatch|"/>
    <s v="EUR"/>
    <x v="0"/>
    <n v="4"/>
    <x v="0"/>
    <x v="0"/>
    <n v="4"/>
    <n v="4"/>
  </r>
  <r>
    <x v="0"/>
    <s v="facebook_(1)_ITA__ITA__Fashion_13_Shoes_(22)_Sandals__phrase|"/>
    <s v="EUR"/>
    <x v="0"/>
    <n v="4.1500000000000004"/>
    <x v="15"/>
    <x v="34"/>
    <n v="4"/>
    <n v="4"/>
  </r>
  <r>
    <x v="0"/>
    <s v="facebook_(1)_ITA__ITA__Fashion_13_Shoes_(22)_Sandals__phrase|"/>
    <s v="EUR"/>
    <x v="1"/>
    <n v="4.45"/>
    <x v="16"/>
    <x v="35"/>
    <n v="4"/>
    <n v="4"/>
  </r>
  <r>
    <x v="0"/>
    <s v="facebook_(1)_ITA__ITA__Fashion_13_Shoes_(22)_Sandals__phrase|"/>
    <s v="EUR"/>
    <x v="2"/>
    <n v="4"/>
    <x v="0"/>
    <x v="0"/>
    <n v="4"/>
    <n v="4"/>
  </r>
  <r>
    <x v="0"/>
    <s v="facebook_(1)_ITA__ITA__Fashion_13_Shoes_(22)_son_(5)_Teenage__broadmatch|"/>
    <s v="EUR"/>
    <x v="0"/>
    <n v="4"/>
    <x v="0"/>
    <x v="0"/>
    <n v="4"/>
    <n v="4"/>
  </r>
  <r>
    <x v="0"/>
    <s v="facebook_(1)_ITA__ITA__Fashion_13_Shoes_(22)_son_(5)_Teenage__broadmatch|"/>
    <s v="EUR"/>
    <x v="1"/>
    <n v="17.920000000000002"/>
    <x v="8"/>
    <x v="36"/>
    <n v="5"/>
    <n v="34"/>
  </r>
  <r>
    <x v="0"/>
    <s v="facebook_(1)_ITA__ITA__Fashion_13_Shoes_(22)_son_(5)_Teenage__broadmatch|"/>
    <s v="EUR"/>
    <x v="2"/>
    <n v="4.2300000000000004"/>
    <x v="16"/>
    <x v="24"/>
    <n v="4"/>
    <n v="4"/>
  </r>
  <r>
    <x v="0"/>
    <s v="facebook_(1)_ITA__ITA__Fashion_13_Shoes_(22)_son_(5)___broadmatch|"/>
    <s v="EUR"/>
    <x v="0"/>
    <n v="4.25"/>
    <x v="15"/>
    <x v="23"/>
    <n v="4"/>
    <n v="4"/>
  </r>
  <r>
    <x v="0"/>
    <s v="facebook_(1)_ITA__ITA__Fashion_13_Shoes_(22)_son_(5)___broadmatch|"/>
    <s v="EUR"/>
    <x v="1"/>
    <n v="56.49"/>
    <x v="19"/>
    <x v="37"/>
    <n v="4"/>
    <n v="4"/>
  </r>
  <r>
    <x v="0"/>
    <s v="facebook_(1)_ITA__ITA__Fashion_13_Shoes_(22)_son_(5)___broadmatch|"/>
    <s v="EUR"/>
    <x v="2"/>
    <n v="7.92"/>
    <x v="11"/>
    <x v="38"/>
    <n v="4"/>
    <n v="4"/>
  </r>
  <r>
    <x v="0"/>
    <s v="facebook_(1)_ITA__ITA__Fashion_13_Shoes_(22)_son_(5)___phrase|"/>
    <s v="EUR"/>
    <x v="0"/>
    <n v="13.54"/>
    <x v="20"/>
    <x v="39"/>
    <n v="4"/>
    <n v="4"/>
  </r>
  <r>
    <x v="0"/>
    <s v="facebook_(1)_ITA__ITA__Fashion_13_Shoes_(22)_son_(5)___phrase|"/>
    <s v="EUR"/>
    <x v="1"/>
    <n v="5.6"/>
    <x v="21"/>
    <x v="40"/>
    <n v="4"/>
    <n v="4"/>
  </r>
  <r>
    <x v="0"/>
    <s v="facebook_(1)_ITA__ITA__Fashion_13_Shoes_(22)_son_(5)___phrase|"/>
    <s v="EUR"/>
    <x v="2"/>
    <n v="4.58"/>
    <x v="18"/>
    <x v="41"/>
    <n v="4"/>
    <n v="4"/>
  </r>
  <r>
    <x v="0"/>
    <s v="facebook_(1)_ITA__ITA__Fashion_13_Shoes_(22)_son__phrase|"/>
    <s v="EUR"/>
    <x v="0"/>
    <n v="4.57"/>
    <x v="12"/>
    <x v="42"/>
    <n v="4"/>
    <n v="4"/>
  </r>
  <r>
    <x v="0"/>
    <s v="facebook_(1)_ITA__ITA__Fashion_13_Shoes_(22)_son__phrase|"/>
    <s v="EUR"/>
    <x v="1"/>
    <n v="7.62"/>
    <x v="13"/>
    <x v="43"/>
    <n v="4"/>
    <n v="4"/>
  </r>
  <r>
    <x v="0"/>
    <s v="facebook_(1)_ITA__ITA__Fashion_13_Shoes_(22)_son__phrase|"/>
    <s v="EUR"/>
    <x v="2"/>
    <n v="6.73"/>
    <x v="13"/>
    <x v="44"/>
    <n v="4"/>
    <n v="4"/>
  </r>
  <r>
    <x v="0"/>
    <s v="facebook_(1)_ITA__ITA__Fashion_13_beachcostume_(22)_Beachwear_(5)___broadmatch|"/>
    <s v="EUR"/>
    <x v="0"/>
    <n v="5.55"/>
    <x v="18"/>
    <x v="45"/>
    <n v="4"/>
    <n v="4"/>
  </r>
  <r>
    <x v="0"/>
    <s v="facebook_(1)_ITA__ITA__Fashion_13_beachcostume_(22)_Beachwear_(5)___broadmatch|"/>
    <s v="EUR"/>
    <x v="1"/>
    <n v="8.34"/>
    <x v="13"/>
    <x v="30"/>
    <n v="4"/>
    <n v="4"/>
  </r>
  <r>
    <x v="0"/>
    <s v="facebook_(1)_ITA__ITA__Fashion_13_beachcostume_(22)_Beachwear_(5)___broadmatch|"/>
    <s v="EUR"/>
    <x v="2"/>
    <n v="5"/>
    <x v="18"/>
    <x v="32"/>
    <n v="4"/>
    <n v="4"/>
  </r>
  <r>
    <x v="0"/>
    <s v="facebook_(1)_ITA__ITA__Fashion_13_beachcostume_(22)_Beachwear_(5)___phrase|"/>
    <s v="EUR"/>
    <x v="0"/>
    <n v="7.42"/>
    <x v="21"/>
    <x v="46"/>
    <n v="4"/>
    <n v="4"/>
  </r>
  <r>
    <x v="0"/>
    <s v="facebook_(1)_ITA__ITA__Fashion_13_beachcostume_(22)_Beachwear_(5)___phrase|"/>
    <s v="EUR"/>
    <x v="1"/>
    <n v="4"/>
    <x v="0"/>
    <x v="1"/>
    <n v="4"/>
    <n v="4"/>
  </r>
  <r>
    <x v="0"/>
    <s v="facebook_(1)_ITA__ITA__Fashion_13_beachcostume_(22)_Beachwear__broadmatch|"/>
    <s v="EUR"/>
    <x v="0"/>
    <n v="4"/>
    <x v="0"/>
    <x v="47"/>
    <n v="4"/>
    <n v="4"/>
  </r>
  <r>
    <x v="0"/>
    <s v="facebook_(1)_ITA__ITA__Fashion_13_beachcostume_(22)_Beachwear__broadmatch|"/>
    <s v="EUR"/>
    <x v="1"/>
    <n v="5.64"/>
    <x v="18"/>
    <x v="48"/>
    <n v="4"/>
    <n v="4"/>
  </r>
  <r>
    <x v="0"/>
    <s v="facebook_(1)_ITA__ITA__Fashion_13_beachcostume_(22)_Beachwear__broadmatch|"/>
    <s v="EUR"/>
    <x v="2"/>
    <n v="4.75"/>
    <x v="16"/>
    <x v="49"/>
    <n v="4"/>
    <n v="4"/>
  </r>
  <r>
    <x v="0"/>
    <s v="facebook_(1)_ITA__ITA__Fashion_13_beachcostume_(22)_Beachwear__phrase|"/>
    <s v="EUR"/>
    <x v="0"/>
    <n v="4.91"/>
    <x v="18"/>
    <x v="50"/>
    <n v="4"/>
    <n v="4"/>
  </r>
  <r>
    <x v="0"/>
    <s v="facebook_(1)_ITA__ITA__Fashion_13_beachcostume_(22)_Beachwear__phrase|"/>
    <s v="EUR"/>
    <x v="1"/>
    <n v="4"/>
    <x v="0"/>
    <x v="34"/>
    <n v="4"/>
    <n v="4"/>
  </r>
  <r>
    <x v="0"/>
    <s v="facebook_(1)_ITA__ITA__Fashion_13_beachcostume_(22)_Beachwear__phrase|"/>
    <s v="EUR"/>
    <x v="2"/>
    <n v="4"/>
    <x v="0"/>
    <x v="51"/>
    <n v="4"/>
    <n v="4"/>
  </r>
  <r>
    <x v="0"/>
    <s v="facebook_(1)_ITA__ITA__Fashion_13_beachcostume_(22)_dresses_(5)___phrase|"/>
    <s v="EUR"/>
    <x v="1"/>
    <n v="4"/>
    <x v="0"/>
    <x v="3"/>
    <n v="4"/>
    <n v="4"/>
  </r>
  <r>
    <x v="0"/>
    <s v="facebook_(1)_ITA__ITA__Fashion_13_beachcostume_(22)_dresses_(5)___phrase|"/>
    <s v="EUR"/>
    <x v="0"/>
    <n v="4"/>
    <x v="0"/>
    <x v="52"/>
    <n v="4"/>
    <n v="4"/>
  </r>
  <r>
    <x v="0"/>
    <s v="facebook_(1)_ITA__ITA__Fashion_13_beachcostume_(22)_dresses_(5)___phrase|"/>
    <s v="EUR"/>
    <x v="1"/>
    <n v="4"/>
    <x v="0"/>
    <x v="0"/>
    <n v="4"/>
    <n v="4"/>
  </r>
  <r>
    <x v="0"/>
    <s v="facebook_(1)_ITA__ITA__Fashion_13_beachcostume_(22)_dresses_(5)___phrase|"/>
    <s v="EUR"/>
    <x v="2"/>
    <n v="4"/>
    <x v="0"/>
    <x v="53"/>
    <n v="4"/>
    <n v="4"/>
  </r>
  <r>
    <x v="0"/>
    <s v="facebook_(1)_ITA__ITA__Fashion_13_beachcostume_(22)_dresses__broadmatch|"/>
    <s v="EUR"/>
    <x v="0"/>
    <n v="14.43"/>
    <x v="8"/>
    <x v="54"/>
    <n v="4"/>
    <n v="4"/>
  </r>
  <r>
    <x v="0"/>
    <s v="facebook_(1)_ITA__ITA__Fashion_13_beachcostume_(22)_dresses__broadmatch|"/>
    <s v="EUR"/>
    <x v="1"/>
    <n v="4.6500000000000004"/>
    <x v="16"/>
    <x v="55"/>
    <n v="4"/>
    <n v="4"/>
  </r>
  <r>
    <x v="0"/>
    <s v="facebook_(1)_ITA__ITA__Fashion_13_beachcostume_(22)_dresses__phrase|"/>
    <s v="EUR"/>
    <x v="0"/>
    <n v="5.58"/>
    <x v="14"/>
    <x v="56"/>
    <n v="4"/>
    <n v="4"/>
  </r>
  <r>
    <x v="0"/>
    <s v="facebook_(1)_ITA__ITA__Fashion_13_beachcostume_(22)_dresses__phrase|"/>
    <s v="EUR"/>
    <x v="1"/>
    <n v="6.33"/>
    <x v="21"/>
    <x v="57"/>
    <n v="4"/>
    <n v="4"/>
  </r>
  <r>
    <x v="0"/>
    <s v="facebook_(1)_ITA__ITA__Fashion_13_beachcostume_(22)_dresses__phrase|"/>
    <s v="EUR"/>
    <x v="2"/>
    <n v="5.61"/>
    <x v="12"/>
    <x v="58"/>
    <n v="4"/>
    <n v="4"/>
  </r>
  <r>
    <x v="0"/>
    <s v="facebook_(1)_ITA__ITA__Fashion_13_beachcostume_(22)_dress_(5)_Teenage__phrase|"/>
    <s v="EUR"/>
    <x v="0"/>
    <n v="4.4800000000000004"/>
    <x v="15"/>
    <x v="59"/>
    <n v="4"/>
    <n v="4"/>
  </r>
  <r>
    <x v="0"/>
    <s v="facebook_(1)_ITA__ITA__Fashion_13_beachcostume_(22)_dress_(5)_Teenage__phrase|"/>
    <s v="EUR"/>
    <x v="1"/>
    <n v="11.45"/>
    <x v="22"/>
    <x v="60"/>
    <n v="4"/>
    <n v="4"/>
  </r>
  <r>
    <x v="0"/>
    <s v="facebook_(1)_ITA__ITA__Fashion_13_beachcostume_(22)_dress_(5)_Teenage__phrase|"/>
    <s v="EUR"/>
    <x v="2"/>
    <n v="5.57"/>
    <x v="23"/>
    <x v="61"/>
    <n v="4"/>
    <n v="4"/>
  </r>
  <r>
    <x v="0"/>
    <s v="facebook_(1)_ITA__ITA__Fashion_13_beachcostume_(22)_dress_(5)___broadmatch|"/>
    <s v="EUR"/>
    <x v="0"/>
    <n v="6.18"/>
    <x v="13"/>
    <x v="62"/>
    <n v="4"/>
    <n v="4"/>
  </r>
  <r>
    <x v="0"/>
    <s v="facebook_(1)_ITA__ITA__Fashion_13_beachcostume_(22)_dress_(5)___broadmatch|"/>
    <s v="EUR"/>
    <x v="1"/>
    <n v="6.0600000000000005"/>
    <x v="14"/>
    <x v="63"/>
    <n v="4"/>
    <n v="4"/>
  </r>
  <r>
    <x v="0"/>
    <s v="facebook_(1)_ITA__ITA__Fashion_13_beachcostume_(22)_dress_(5)___broadmatch|"/>
    <s v="EUR"/>
    <x v="2"/>
    <n v="4.93"/>
    <x v="18"/>
    <x v="64"/>
    <n v="4"/>
    <n v="4"/>
  </r>
  <r>
    <x v="0"/>
    <s v="facebook_(1)_ITA__ITA__Fashion_13_beachcostume_(22)_dress__broadmatch|"/>
    <s v="EUR"/>
    <x v="0"/>
    <n v="5.04"/>
    <x v="16"/>
    <x v="65"/>
    <n v="4"/>
    <n v="4"/>
  </r>
  <r>
    <x v="0"/>
    <s v="facebook_(1)_ITA__ITA__Fashion_13_beachcostume_(22)_dress__broadmatch|"/>
    <s v="EUR"/>
    <x v="1"/>
    <n v="4"/>
    <x v="0"/>
    <x v="1"/>
    <n v="4"/>
    <n v="4"/>
  </r>
  <r>
    <x v="0"/>
    <s v="facebook_(1)_ITA__ITA__Fashion_13_beachcostume_(22)_dress__broadmatch|"/>
    <s v="EUR"/>
    <x v="2"/>
    <n v="4.1400000000000006"/>
    <x v="15"/>
    <x v="66"/>
    <n v="4"/>
    <n v="4"/>
  </r>
  <r>
    <x v="0"/>
    <s v="facebook_(1)_ITA__ITA__Fashion_13_beachcostume_(22)_dress__phrase|"/>
    <s v="EUR"/>
    <x v="1"/>
    <n v="4.1400000000000006"/>
    <x v="15"/>
    <x v="35"/>
    <n v="4"/>
    <n v="4"/>
  </r>
  <r>
    <x v="0"/>
    <s v="facebook_(1)_ITA__ITA__Fashion_13_beachcostume_(22)_dress__phrase|"/>
    <s v="EUR"/>
    <x v="2"/>
    <n v="4"/>
    <x v="0"/>
    <x v="67"/>
    <n v="4"/>
    <n v="4"/>
  </r>
  <r>
    <x v="1"/>
    <s v="facebook_(1)_AT__DE__Fashion_13_Dresses_(22)_Tops_(5)___broadmatch|"/>
    <s v="EUR"/>
    <x v="0"/>
    <n v="4.18"/>
    <x v="15"/>
    <x v="68"/>
    <n v="4"/>
    <n v="4"/>
  </r>
  <r>
    <x v="1"/>
    <s v="facebook_(1)_AT__DE__Fashion_13_Dresses_(22)_Tops_(5)___broadmatch|"/>
    <s v="EUR"/>
    <x v="1"/>
    <n v="4"/>
    <x v="0"/>
    <x v="47"/>
    <n v="4"/>
    <n v="4"/>
  </r>
  <r>
    <x v="1"/>
    <s v="facebook_(1)_AT__DE__Fashion_13_Dresses_(22)_Tops_(5)___broadmatch|"/>
    <s v="EUR"/>
    <x v="2"/>
    <n v="4.09"/>
    <x v="15"/>
    <x v="35"/>
    <n v="4"/>
    <n v="4"/>
  </r>
  <r>
    <x v="1"/>
    <s v="facebook_(1)_AT__DE__Fashion_13_Dresses_(22)_Dresses_(5)___broadmatch|"/>
    <s v="EUR"/>
    <x v="0"/>
    <n v="5.41"/>
    <x v="18"/>
    <x v="69"/>
    <n v="4"/>
    <n v="4"/>
  </r>
  <r>
    <x v="1"/>
    <s v="facebook_(1)_AT__DE__Fashion_13_Dresses_(22)_Dresses_(5)___broadmatch|"/>
    <s v="EUR"/>
    <x v="1"/>
    <n v="4.8900000000000006"/>
    <x v="18"/>
    <x v="70"/>
    <n v="4"/>
    <n v="4"/>
  </r>
  <r>
    <x v="1"/>
    <s v="facebook_(1)_AT__DE__Fashion_13_Dresses_(22)_Dresses_(5)___broadmatch|"/>
    <s v="EUR"/>
    <x v="2"/>
    <n v="4"/>
    <x v="0"/>
    <x v="71"/>
    <n v="4"/>
    <n v="4"/>
  </r>
  <r>
    <x v="1"/>
    <s v="facebook_(1)_AT__DE__Fashion_13_Dresses_(22)_Dresses__phrase|"/>
    <s v="EUR"/>
    <x v="0"/>
    <n v="4"/>
    <x v="0"/>
    <x v="0"/>
    <n v="4"/>
    <n v="4"/>
  </r>
  <r>
    <x v="1"/>
    <s v="facebook_(1)_AT__DE__Fashion_13_Dresses_(22)_Dresses__phrase|"/>
    <s v="EUR"/>
    <x v="1"/>
    <n v="4"/>
    <x v="0"/>
    <x v="72"/>
    <n v="4"/>
    <n v="4"/>
  </r>
  <r>
    <x v="1"/>
    <s v="facebook_(1)_AT__DE__Fashion_13_Dresses_(22)_Dresses__phrase|"/>
    <s v="EUR"/>
    <x v="2"/>
    <n v="4.0999999999999996"/>
    <x v="15"/>
    <x v="47"/>
    <n v="4"/>
    <n v="4"/>
  </r>
  <r>
    <x v="1"/>
    <s v="facebook_(1)_AT__DE__Fashion_13_Dresses_(22)_Lounge_(5)_Teenage__broadmatch|"/>
    <s v="EUR"/>
    <x v="0"/>
    <n v="4.1400000000000006"/>
    <x v="15"/>
    <x v="3"/>
    <n v="4"/>
    <n v="4"/>
  </r>
  <r>
    <x v="1"/>
    <s v="facebook_(1)_AT__DE__Fashion_13_Dresses_(22)_Lounge_(5)_Teenage__broadmatch|"/>
    <s v="EUR"/>
    <x v="1"/>
    <n v="4"/>
    <x v="0"/>
    <x v="47"/>
    <n v="4"/>
    <n v="4"/>
  </r>
  <r>
    <x v="1"/>
    <s v="facebook_(1)_AT__DE__Fashion_13_Dresses_(22)_Lounge_(5)_Teenage__broadmatch|"/>
    <s v="EUR"/>
    <x v="2"/>
    <n v="4"/>
    <x v="0"/>
    <x v="3"/>
    <n v="4"/>
    <n v="4"/>
  </r>
  <r>
    <x v="1"/>
    <s v="facebook_(1)_AT__DE__Fashion_13_Dresses_(22)_Lounge_(5)_Teenage__phrase|"/>
    <s v="EUR"/>
    <x v="0"/>
    <n v="4"/>
    <x v="0"/>
    <x v="0"/>
    <n v="4"/>
    <n v="4"/>
  </r>
  <r>
    <x v="1"/>
    <s v="facebook_(1)_AT__DE__Fashion_13_Dresses_(22)_Lounge_(5)_Teenage__phrase|"/>
    <s v="EUR"/>
    <x v="1"/>
    <n v="5.75"/>
    <x v="14"/>
    <x v="73"/>
    <n v="4"/>
    <n v="4"/>
  </r>
  <r>
    <x v="1"/>
    <s v="facebook_(1)_AT__DE__Fashion_13_Dresses_(22)_Lounge_(5)_Teenage__phrase|"/>
    <s v="EUR"/>
    <x v="2"/>
    <n v="5.4"/>
    <x v="21"/>
    <x v="18"/>
    <n v="4"/>
    <n v="4"/>
  </r>
  <r>
    <x v="1"/>
    <s v="facebook_(1)_AT__DE__Fashion_13_Dresses_(22)_Lounge_(5)___broadmatch|"/>
    <s v="EUR"/>
    <x v="0"/>
    <n v="5.41"/>
    <x v="16"/>
    <x v="74"/>
    <n v="4"/>
    <n v="4"/>
  </r>
  <r>
    <x v="1"/>
    <s v="facebook_(1)_AT__DE__Fashion_13_Dresses_(22)_Lounge_(5)___broadmatch|"/>
    <s v="EUR"/>
    <x v="1"/>
    <n v="4.32"/>
    <x v="15"/>
    <x v="35"/>
    <n v="4"/>
    <n v="4"/>
  </r>
  <r>
    <x v="1"/>
    <s v="facebook_(1)_AT__DE__Fashion_13_Dresses_(22)_Tops__broadmatch|"/>
    <s v="EUR"/>
    <x v="0"/>
    <n v="4"/>
    <x v="0"/>
    <x v="1"/>
    <n v="4"/>
    <n v="4"/>
  </r>
  <r>
    <x v="1"/>
    <s v="facebook_(1)_AT__DE__Fashion_13_Dresses_(22)_Tops__broadmatch|"/>
    <s v="EUR"/>
    <x v="1"/>
    <n v="4"/>
    <x v="0"/>
    <x v="34"/>
    <n v="4"/>
    <n v="4"/>
  </r>
  <r>
    <x v="1"/>
    <s v="facebook_(1)_AT__DE__Fashion_13_Dresses_(22)_Tops__broadmatch|"/>
    <s v="EUR"/>
    <x v="2"/>
    <n v="4"/>
    <x v="0"/>
    <x v="59"/>
    <n v="4"/>
    <n v="4"/>
  </r>
  <r>
    <x v="1"/>
    <s v="facebook_(1)_AT__DE__Fashion_13_Dresses_(22)_Trousers_(5)_Teenage__broadmatch|"/>
    <s v="EUR"/>
    <x v="0"/>
    <n v="4"/>
    <x v="0"/>
    <x v="34"/>
    <n v="4"/>
    <n v="4"/>
  </r>
  <r>
    <x v="1"/>
    <s v="facebook_(1)_AT__DE__Fashion_13_Dresses_(22)_Trousers_(5)_Teenage__broadmatch|"/>
    <s v="EUR"/>
    <x v="1"/>
    <n v="4"/>
    <x v="0"/>
    <x v="3"/>
    <n v="4"/>
    <n v="4"/>
  </r>
  <r>
    <x v="1"/>
    <s v="facebook_(1)_AT__DE__Fashion_13_Dresses_(22)_Trousers_(5)_Teenage__broadmatch|"/>
    <s v="EUR"/>
    <x v="2"/>
    <n v="4"/>
    <x v="0"/>
    <x v="34"/>
    <n v="4"/>
    <n v="4"/>
  </r>
  <r>
    <x v="1"/>
    <s v="facebook_(1)_AT__DE__Fashion_13_Dresses_(22)_Underwear_(5)___broadmatch|"/>
    <s v="EUR"/>
    <x v="0"/>
    <n v="4.42"/>
    <x v="15"/>
    <x v="68"/>
    <n v="4"/>
    <n v="4"/>
  </r>
  <r>
    <x v="1"/>
    <s v="facebook_(1)_AT__DE__Fashion_13_Dresses_(22)_Underwear_(5)___broadmatch|"/>
    <s v="EUR"/>
    <x v="1"/>
    <n v="4"/>
    <x v="0"/>
    <x v="47"/>
    <n v="4"/>
    <n v="4"/>
  </r>
  <r>
    <x v="1"/>
    <s v="facebook_(1)_AT__DE__Fashion_13_dresses_(22)_Misc__broadmatch|"/>
    <s v="EUR"/>
    <x v="0"/>
    <n v="4.37"/>
    <x v="15"/>
    <x v="53"/>
    <n v="4"/>
    <n v="4"/>
  </r>
  <r>
    <x v="1"/>
    <s v="facebook_(1)_AT__DE__Fashion_13_dresses_(22)_Misc__broadmatch|"/>
    <s v="EUR"/>
    <x v="1"/>
    <n v="4"/>
    <x v="0"/>
    <x v="1"/>
    <n v="4"/>
    <n v="4"/>
  </r>
  <r>
    <x v="1"/>
    <s v="facebook_(1)_AT__DE__Fashion_13_dresses_(22)_Misc__phrase|"/>
    <s v="EUR"/>
    <x v="0"/>
    <n v="4"/>
    <x v="0"/>
    <x v="47"/>
    <n v="4"/>
    <n v="4"/>
  </r>
  <r>
    <x v="1"/>
    <s v="facebook_(1)_AT__DE__Fashion_13_dresses_(22)_Misc__phrase|"/>
    <s v="EUR"/>
    <x v="1"/>
    <n v="4"/>
    <x v="0"/>
    <x v="1"/>
    <n v="4"/>
    <n v="4"/>
  </r>
  <r>
    <x v="1"/>
    <s v="facebook_(1)_AT__DE__Fashion_13_dresses_(22)_Misc__phrase|"/>
    <s v="EUR"/>
    <x v="2"/>
    <n v="4"/>
    <x v="0"/>
    <x v="0"/>
    <n v="4"/>
    <n v="4"/>
  </r>
  <r>
    <x v="1"/>
    <s v="facebook_(1)_AT__DE__Fashion_13_Outsidecloth_(22)_Jackets_(5)___phrase|"/>
    <s v="EUR"/>
    <x v="1"/>
    <n v="4.95"/>
    <x v="16"/>
    <x v="75"/>
    <n v="4"/>
    <n v="4"/>
  </r>
  <r>
    <x v="1"/>
    <s v="facebook_(1)_AT__DE__Fashion_13_Outsidecloth_(22)_Jackets__broadmatch|"/>
    <s v="EUR"/>
    <x v="0"/>
    <n v="8"/>
    <x v="24"/>
    <x v="76"/>
    <n v="4"/>
    <n v="4"/>
  </r>
  <r>
    <x v="1"/>
    <s v="facebook_(1)_AT__DE__Fashion_13_Shoes_(22)_Active__broadmatch|"/>
    <s v="EUR"/>
    <x v="0"/>
    <n v="4.8599999999999994"/>
    <x v="16"/>
    <x v="68"/>
    <n v="4"/>
    <n v="4"/>
  </r>
  <r>
    <x v="1"/>
    <s v="facebook_(1)_AT__DE__Fashion_13_Shoes_(22)_Active__phrase|"/>
    <s v="EUR"/>
    <x v="0"/>
    <n v="4"/>
    <x v="0"/>
    <x v="47"/>
    <n v="4"/>
    <n v="4"/>
  </r>
  <r>
    <x v="1"/>
    <s v="facebook_(1)_AT__DE__Fashion_13_Shoes_(22)_Active__phrase|"/>
    <s v="EUR"/>
    <x v="1"/>
    <n v="4"/>
    <x v="0"/>
    <x v="24"/>
    <n v="4"/>
    <n v="4"/>
  </r>
  <r>
    <x v="1"/>
    <s v="facebook_(1)_AT__DE__Fashion_13_Shoes_(22)_Active__phrase|"/>
    <s v="EUR"/>
    <x v="2"/>
    <n v="4.4000000000000004"/>
    <x v="15"/>
    <x v="33"/>
    <n v="4"/>
    <n v="4"/>
  </r>
  <r>
    <x v="1"/>
    <s v="facebook_(1)_AT__DE__Fashion_13_Shoes_(22)_Casual_(5)___broadmatch|"/>
    <s v="EUR"/>
    <x v="1"/>
    <n v="6.5299999999999994"/>
    <x v="12"/>
    <x v="20"/>
    <n v="4"/>
    <n v="4"/>
  </r>
  <r>
    <x v="1"/>
    <s v="facebook_(1)_AT__DE__Fashion_13_Shoes_(22)_Casual__broadmatch|"/>
    <s v="EUR"/>
    <x v="0"/>
    <n v="4.1100000000000003"/>
    <x v="15"/>
    <x v="51"/>
    <n v="4"/>
    <n v="4"/>
  </r>
  <r>
    <x v="1"/>
    <s v="facebook_(1)_AT__DE__Fashion_13_Shoes_(22)_Casual__broadmatch|"/>
    <s v="EUR"/>
    <x v="1"/>
    <n v="4"/>
    <x v="0"/>
    <x v="1"/>
    <n v="4"/>
    <n v="4"/>
  </r>
  <r>
    <x v="2"/>
    <s v="facebook_(1)_ESP__ESP__Fashion_13_Accessories_(22)_dresses__broadmatch|"/>
    <s v="EUR"/>
    <x v="0"/>
    <n v="17.96"/>
    <x v="8"/>
    <x v="77"/>
    <n v="5"/>
    <n v="26.5"/>
  </r>
  <r>
    <x v="2"/>
    <s v="facebook_(1)_ESP__ESP__Fashion_13_Accessories_(22)_dresses__broadmatch|"/>
    <s v="EUR"/>
    <x v="1"/>
    <n v="11.6"/>
    <x v="25"/>
    <x v="78"/>
    <n v="4"/>
    <n v="4"/>
  </r>
  <r>
    <x v="2"/>
    <s v="facebook_(1)_ESP__ESP__Fashion_13_Accessories_(22)_dresses__phrase|"/>
    <s v="EUR"/>
    <x v="0"/>
    <n v="8.39"/>
    <x v="14"/>
    <x v="79"/>
    <n v="4"/>
    <n v="4"/>
  </r>
  <r>
    <x v="2"/>
    <s v="facebook_(1)_ESP__ESP__Fashion_13_Accessories_(22)_dresses__phrase|"/>
    <s v="EUR"/>
    <x v="1"/>
    <n v="11.11"/>
    <x v="13"/>
    <x v="80"/>
    <n v="4"/>
    <n v="4"/>
  </r>
  <r>
    <x v="2"/>
    <s v="facebook_(1)_ESP__ESP__Fashion_13_Accessories_(22)_dresses__phrase|"/>
    <s v="EUR"/>
    <x v="2"/>
    <n v="13.69"/>
    <x v="25"/>
    <x v="81"/>
    <n v="4"/>
    <n v="4"/>
  </r>
  <r>
    <x v="2"/>
    <s v="facebook_(1)_ESP__ESP__Fashion_13_Dresses_(22)_Active_(5)___phrase|"/>
    <s v="EUR"/>
    <x v="1"/>
    <n v="5.87"/>
    <x v="16"/>
    <x v="70"/>
    <n v="4"/>
    <n v="4"/>
  </r>
  <r>
    <x v="2"/>
    <s v="facebook_(1)_ESP__ESP__Fashion_13_Dresses_(22)_Active_(5)___phrase|"/>
    <s v="EUR"/>
    <x v="2"/>
    <n v="4"/>
    <x v="0"/>
    <x v="34"/>
    <n v="4"/>
    <n v="4"/>
  </r>
  <r>
    <x v="2"/>
    <s v="facebook_(1)_ESP__ESP__Fashion_13_Dresses_(22)_Tops_(5)_Teenage__phrase|"/>
    <s v="EUR"/>
    <x v="0"/>
    <n v="4"/>
    <x v="0"/>
    <x v="51"/>
    <n v="4"/>
    <n v="4"/>
  </r>
  <r>
    <x v="2"/>
    <s v="facebook_(1)_ESP__ESP__Fashion_13_Dresses_(22)_Tops_(5)_Teenage__phrase|"/>
    <s v="EUR"/>
    <x v="1"/>
    <n v="4"/>
    <x v="0"/>
    <x v="47"/>
    <n v="4"/>
    <n v="4"/>
  </r>
  <r>
    <x v="2"/>
    <s v="facebook_(1)_ESP__ESP__Fashion_13_Dresses_(22)_Tops_(5)_Teenage__phrase|"/>
    <s v="EUR"/>
    <x v="2"/>
    <n v="56.16"/>
    <x v="26"/>
    <x v="82"/>
    <n v="7"/>
    <n v="99"/>
  </r>
  <r>
    <x v="2"/>
    <s v="facebook_(1)_ESP__ESP__Fashion_13_Dresses_(22)_Tops_(5)___broadmatch|"/>
    <s v="EUR"/>
    <x v="0"/>
    <n v="82.96"/>
    <x v="27"/>
    <x v="83"/>
    <n v="4"/>
    <n v="4"/>
  </r>
  <r>
    <x v="2"/>
    <s v="facebook_(1)_ESP__ESP__Fashion_13_Dresses_(22)_Tops_(5)___broadmatch|"/>
    <s v="EUR"/>
    <x v="1"/>
    <n v="17.18"/>
    <x v="24"/>
    <x v="84"/>
    <n v="5"/>
    <n v="63"/>
  </r>
  <r>
    <x v="2"/>
    <s v="facebook_(1)_ESP__ESP__Fashion_13_Dresses_(22)_Tops_(5)___broadmatch|"/>
    <s v="EUR"/>
    <x v="2"/>
    <n v="4"/>
    <x v="0"/>
    <x v="1"/>
    <n v="4"/>
    <n v="4"/>
  </r>
  <r>
    <x v="2"/>
    <s v="facebook_(1)_ESP__ESP__Fashion_13_Dresses_(22)_Tops_(5)___phrase|"/>
    <s v="EUR"/>
    <x v="0"/>
    <n v="4"/>
    <x v="0"/>
    <x v="34"/>
    <n v="4"/>
    <n v="4"/>
  </r>
  <r>
    <x v="2"/>
    <s v="facebook_(1)_ESP__ESP__Fashion_13_Dresses_(22)_Tops_(5)___phrase|"/>
    <s v="EUR"/>
    <x v="1"/>
    <n v="4"/>
    <x v="0"/>
    <x v="1"/>
    <n v="4"/>
    <n v="4"/>
  </r>
  <r>
    <x v="2"/>
    <s v="facebook_(1)_ESP__ESP__Fashion_13_Dresses_(22)_Tops_(5)___phrase|"/>
    <s v="EUR"/>
    <x v="2"/>
    <n v="5.98"/>
    <x v="14"/>
    <x v="70"/>
    <n v="4"/>
    <n v="4"/>
  </r>
  <r>
    <x v="2"/>
    <s v="facebook_(1)_ESP__ESP__Fashion_13_Dresses_(22)_Tops__broadmatch|"/>
    <s v="EUR"/>
    <x v="0"/>
    <n v="4"/>
    <x v="0"/>
    <x v="47"/>
    <n v="4"/>
    <n v="4"/>
  </r>
  <r>
    <x v="2"/>
    <s v="facebook_(1)_ESP__ESP__Fashion_13_Dresses_(22)_Tops__broadmatch|"/>
    <s v="EUR"/>
    <x v="1"/>
    <n v="4"/>
    <x v="0"/>
    <x v="35"/>
    <n v="4"/>
    <n v="4"/>
  </r>
  <r>
    <x v="2"/>
    <s v="facebook_(1)_ESP__ESP__Fashion_13_Dresses_(22)_Tops__broadmatch|"/>
    <s v="EUR"/>
    <x v="2"/>
    <n v="4"/>
    <x v="0"/>
    <x v="85"/>
    <n v="4"/>
    <n v="4"/>
  </r>
  <r>
    <x v="2"/>
    <s v="facebook_(1)_ESP__ESP__Fashion_13_Dresses_(22)_Tops__phrase|"/>
    <s v="EUR"/>
    <x v="0"/>
    <n v="4"/>
    <x v="0"/>
    <x v="34"/>
    <n v="4"/>
    <n v="4"/>
  </r>
  <r>
    <x v="2"/>
    <s v="facebook_(1)_ESP__ESP__Fashion_13_Dresses_(22)_Tops__phrase|"/>
    <s v="EUR"/>
    <x v="1"/>
    <n v="6.77"/>
    <x v="18"/>
    <x v="86"/>
    <n v="4"/>
    <n v="4"/>
  </r>
  <r>
    <x v="2"/>
    <s v="facebook_(1)_ESP__ESP__Fashion_13_Dresses_(22)_Tops__phrase|"/>
    <s v="EUR"/>
    <x v="2"/>
    <n v="7.7799999999999994"/>
    <x v="13"/>
    <x v="30"/>
    <n v="4"/>
    <n v="4"/>
  </r>
  <r>
    <x v="2"/>
    <s v="facebook_(1)_ESP__ESP__Fashion_13_Dresses_(22)_Dresses_(5)_Teenage__broadmatch|"/>
    <s v="EUR"/>
    <x v="1"/>
    <n v="4.3100000000000005"/>
    <x v="15"/>
    <x v="34"/>
    <n v="4"/>
    <n v="4"/>
  </r>
  <r>
    <x v="2"/>
    <s v="facebook_(1)_ESP__ESP__Fashion_13_Dresses_(22)_Dresses_(5)_Teenage__broadmatch|"/>
    <s v="EUR"/>
    <x v="2"/>
    <n v="4"/>
    <x v="0"/>
    <x v="53"/>
    <n v="4"/>
    <n v="4"/>
  </r>
  <r>
    <x v="2"/>
    <s v="facebook_(1)_ESP__ESP__Fashion_13_Dresses_(22)_Dresses_(5)___broadmatch|"/>
    <s v="EUR"/>
    <x v="0"/>
    <n v="5.3"/>
    <x v="15"/>
    <x v="51"/>
    <n v="4"/>
    <n v="4"/>
  </r>
  <r>
    <x v="2"/>
    <s v="facebook_(1)_ESP__ESP__Fashion_13_Dresses_(22)_Dresses_(5)___broadmatch|"/>
    <s v="EUR"/>
    <x v="1"/>
    <n v="4"/>
    <x v="0"/>
    <x v="0"/>
    <n v="4"/>
    <n v="4"/>
  </r>
  <r>
    <x v="2"/>
    <s v="facebook_(1)_ESP__ESP__Fashion_13_Dresses_(22)_Dresses_(5)___broadmatch|"/>
    <s v="EUR"/>
    <x v="2"/>
    <n v="4"/>
    <x v="0"/>
    <x v="53"/>
    <n v="4"/>
    <n v="4"/>
  </r>
  <r>
    <x v="2"/>
    <s v="facebook_(1)_ESP__ESP__Fashion_13_Dresses_(22)_Dresses_(5)___phrase|"/>
    <s v="EUR"/>
    <x v="0"/>
    <n v="4.93"/>
    <x v="15"/>
    <x v="2"/>
    <n v="4"/>
    <n v="4"/>
  </r>
  <r>
    <x v="2"/>
    <s v="facebook_(1)_ESP__ESP__Fashion_13_Dresses_(22)_Dresses_(5)___phrase|"/>
    <s v="EUR"/>
    <x v="1"/>
    <n v="5.14"/>
    <x v="15"/>
    <x v="1"/>
    <n v="4"/>
    <n v="4"/>
  </r>
  <r>
    <x v="2"/>
    <s v="facebook_(1)_ESP__ESP__Fashion_13_Dresses_(22)_Dresses_(5)___phrase|"/>
    <s v="EUR"/>
    <x v="2"/>
    <n v="4"/>
    <x v="0"/>
    <x v="52"/>
    <n v="4"/>
    <n v="4"/>
  </r>
  <r>
    <x v="2"/>
    <s v="facebook_(1)_ESP__ESP__Fashion_13_Dresses_(22)_Dresses__broadmatch|"/>
    <s v="EUR"/>
    <x v="0"/>
    <n v="7.1899999999999995"/>
    <x v="12"/>
    <x v="33"/>
    <n v="4"/>
    <n v="4"/>
  </r>
  <r>
    <x v="2"/>
    <s v="facebook_(1)_ESP__ESP__Fashion_13_Dresses_(22)_Dresses__broadmatch|"/>
    <s v="EUR"/>
    <x v="1"/>
    <n v="5.01"/>
    <x v="16"/>
    <x v="24"/>
    <n v="4"/>
    <n v="4"/>
  </r>
  <r>
    <x v="2"/>
    <s v="facebook_(1)_ESP__ESP__Fashion_13_Dresses_(22)_Dresses__broadmatch|"/>
    <s v="EUR"/>
    <x v="2"/>
    <n v="8.66"/>
    <x v="4"/>
    <x v="87"/>
    <n v="4"/>
    <n v="4"/>
  </r>
  <r>
    <x v="2"/>
    <s v="facebook_(1)_ESP__ESP__Fashion_13_Dresses_(22)_Dresses__phrase|"/>
    <s v="EUR"/>
    <x v="0"/>
    <n v="4.41"/>
    <x v="15"/>
    <x v="2"/>
    <n v="4"/>
    <n v="4"/>
  </r>
  <r>
    <x v="2"/>
    <s v="facebook_(1)_ESP__ESP__Fashion_13_Dresses_(22)_Dresses__phrase|"/>
    <s v="EUR"/>
    <x v="1"/>
    <n v="4"/>
    <x v="0"/>
    <x v="1"/>
    <n v="4"/>
    <n v="4"/>
  </r>
  <r>
    <x v="2"/>
    <s v="facebook_(1)_ESP__ESP__Fashion_13_Dresses_(22)_Dresses__phrase|"/>
    <s v="EUR"/>
    <x v="2"/>
    <n v="4.55"/>
    <x v="15"/>
    <x v="72"/>
    <n v="4"/>
    <n v="4"/>
  </r>
  <r>
    <x v="2"/>
    <s v="facebook_(1)_ESP__ESP__Fashion_13_Dresses_(22)_Jackets_(5)___broadmatch|"/>
    <s v="EUR"/>
    <x v="0"/>
    <n v="4"/>
    <x v="0"/>
    <x v="47"/>
    <n v="4"/>
    <n v="4"/>
  </r>
  <r>
    <x v="2"/>
    <s v="facebook_(1)_ESP__ESP__Fashion_13_Dresses_(22)_Jackets_(5)___broadmatch|"/>
    <s v="EUR"/>
    <x v="1"/>
    <n v="4"/>
    <x v="0"/>
    <x v="0"/>
    <n v="4"/>
    <n v="4"/>
  </r>
  <r>
    <x v="2"/>
    <s v="facebook_(1)_ESP__ESP__Fashion_13_Dresses_(22)_Jackets_(5)___phrase|"/>
    <s v="EUR"/>
    <x v="1"/>
    <n v="4"/>
    <x v="0"/>
    <x v="47"/>
    <n v="4"/>
    <n v="4"/>
  </r>
  <r>
    <x v="2"/>
    <s v="facebook_(1)_ESP__ESP__Fashion_13_Dresses_(22)_Jackets_(5)___phrase|"/>
    <s v="EUR"/>
    <x v="2"/>
    <n v="4.87"/>
    <x v="15"/>
    <x v="1"/>
    <n v="4"/>
    <n v="4"/>
  </r>
  <r>
    <x v="2"/>
    <s v="facebook_(1)_ESP__ESP__Fashion_13_Dresses_(22)_Jackets_(5)___broadmatch|"/>
    <s v="EUR"/>
    <x v="1"/>
    <n v="6.83"/>
    <x v="18"/>
    <x v="2"/>
    <n v="4"/>
    <n v="4"/>
  </r>
  <r>
    <x v="2"/>
    <s v="facebook_(1)_ESP__ESP__Fashion_13_Dresses_(22)_Jackets_(5)___phrase|"/>
    <s v="EUR"/>
    <x v="2"/>
    <n v="4"/>
    <x v="0"/>
    <x v="3"/>
    <n v="4"/>
    <n v="4"/>
  </r>
  <r>
    <x v="2"/>
    <s v="facebook_(1)_ESP__ESP__Fashion_13_Dresses_(22)_Jackets__phrase|"/>
    <s v="EUR"/>
    <x v="1"/>
    <n v="19.420000000000002"/>
    <x v="24"/>
    <x v="88"/>
    <n v="4"/>
    <n v="4"/>
  </r>
  <r>
    <x v="2"/>
    <s v="facebook_(1)_ESP__ESP__Fashion_13_Dresses_(22)_Jackets__phrase|"/>
    <s v="EUR"/>
    <x v="2"/>
    <n v="4"/>
    <x v="0"/>
    <x v="0"/>
    <n v="4"/>
    <n v="4"/>
  </r>
  <r>
    <x v="2"/>
    <s v="facebook_(1)_ESP__ESP__Fashion_13_Dresses_(22)_Lounge_(5)_Teenage__phrase|"/>
    <s v="EUR"/>
    <x v="0"/>
    <n v="4"/>
    <x v="0"/>
    <x v="0"/>
    <n v="4"/>
    <n v="4"/>
  </r>
  <r>
    <x v="2"/>
    <s v="facebook_(1)_ESP__ESP__Fashion_13_Dresses_(22)_Lounge_(5)_Teenage__phrase|"/>
    <s v="EUR"/>
    <x v="1"/>
    <n v="4"/>
    <x v="0"/>
    <x v="0"/>
    <n v="4"/>
    <n v="4"/>
  </r>
  <r>
    <x v="2"/>
    <s v="facebook_(1)_ESP__ESP__Fashion_13_Dresses_(22)_Lounge_(5)_Teenage__phrase|"/>
    <s v="EUR"/>
    <x v="2"/>
    <n v="4"/>
    <x v="0"/>
    <x v="0"/>
    <n v="4"/>
    <n v="4"/>
  </r>
  <r>
    <x v="2"/>
    <s v="facebook_(1)_ESP__ESP__Fashion_13_Dresses_(22)_Lounge_(5)___broadmatch|"/>
    <s v="EUR"/>
    <x v="0"/>
    <n v="4"/>
    <x v="0"/>
    <x v="34"/>
    <n v="4"/>
    <n v="4"/>
  </r>
  <r>
    <x v="2"/>
    <s v="facebook_(1)_ESP__ESP__Fashion_13_Dresses_(22)_Lounge_(5)___broadmatch|"/>
    <s v="EUR"/>
    <x v="2"/>
    <n v="4"/>
    <x v="0"/>
    <x v="3"/>
    <n v="4"/>
    <n v="4"/>
  </r>
  <r>
    <x v="2"/>
    <s v="facebook_(1)_ESP__ESP__Fashion_13_Dresses_(22)_Lounge__broadmatch|"/>
    <s v="EUR"/>
    <x v="0"/>
    <n v="4"/>
    <x v="0"/>
    <x v="0"/>
    <n v="4"/>
    <n v="4"/>
  </r>
  <r>
    <x v="2"/>
    <s v="facebook_(1)_ESP__ESP__Fashion_13_Dresses_(22)_Lounge__broadmatch|"/>
    <s v="EUR"/>
    <x v="1"/>
    <n v="4"/>
    <x v="0"/>
    <x v="47"/>
    <n v="4"/>
    <n v="4"/>
  </r>
  <r>
    <x v="2"/>
    <s v="facebook_(1)_ESP__ESP__Fashion_13_Dresses_(22)_Lounge__broadmatch|"/>
    <s v="EUR"/>
    <x v="2"/>
    <n v="4"/>
    <x v="0"/>
    <x v="47"/>
    <n v="4"/>
    <n v="4"/>
  </r>
  <r>
    <x v="2"/>
    <s v="facebook_(1)_ESP__ESP__Fashion_13_Dresses_(22)_dresses__broadmatch|"/>
    <s v="EUR"/>
    <x v="0"/>
    <n v="4.8499999999999996"/>
    <x v="15"/>
    <x v="2"/>
    <n v="4"/>
    <n v="4"/>
  </r>
  <r>
    <x v="2"/>
    <s v="facebook_(1)_ESP__ESP__Fashion_13_Dresses_(22)_dresses__broadmatch|"/>
    <s v="EUR"/>
    <x v="1"/>
    <n v="4"/>
    <x v="0"/>
    <x v="0"/>
    <n v="4"/>
    <n v="4"/>
  </r>
  <r>
    <x v="2"/>
    <s v="facebook_(1)_ESP__ESP__Fashion_13_Dresses_(22)_dresses__broadmatch|"/>
    <s v="EUR"/>
    <x v="2"/>
    <n v="4"/>
    <x v="0"/>
    <x v="53"/>
    <n v="4"/>
    <n v="4"/>
  </r>
  <r>
    <x v="2"/>
    <s v="facebook_(1)_ESP__ESP__Fashion_13_Dresses_(22)_dresses__phrase|"/>
    <s v="EUR"/>
    <x v="0"/>
    <n v="4"/>
    <x v="0"/>
    <x v="0"/>
    <n v="4"/>
    <n v="4"/>
  </r>
  <r>
    <x v="2"/>
    <s v="facebook_(1)_ESP__ESP__Fashion_13_Dresses_(22)_dresses__phrase|"/>
    <s v="EUR"/>
    <x v="1"/>
    <n v="4"/>
    <x v="0"/>
    <x v="53"/>
    <n v="4"/>
    <n v="4"/>
  </r>
  <r>
    <x v="2"/>
    <s v="facebook_(1)_ESP__ESP__Fashion_13_Dresses_(22)_dresses__phrase|"/>
    <s v="EUR"/>
    <x v="2"/>
    <n v="4"/>
    <x v="0"/>
    <x v="0"/>
    <n v="4"/>
    <n v="4"/>
  </r>
  <r>
    <x v="2"/>
    <s v="facebook_(1)_ESP__ESP__Fashion_13_Dresses_(22)_Tops_(5)_Teenage__broadmatch|"/>
    <s v="EUR"/>
    <x v="0"/>
    <n v="4"/>
    <x v="0"/>
    <x v="34"/>
    <n v="4"/>
    <n v="4"/>
  </r>
  <r>
    <x v="2"/>
    <s v="facebook_(1)_ESP__ESP__Fashion_13_Dresses_(22)_Tops_(5)_Teenage__broadmatch|"/>
    <s v="EUR"/>
    <x v="1"/>
    <n v="4"/>
    <x v="0"/>
    <x v="47"/>
    <n v="4"/>
    <n v="4"/>
  </r>
  <r>
    <x v="2"/>
    <s v="facebook_(1)_ESP__ESP__Fashion_13_Dresses_(22)_Tops_(5)_Teenage__broadmatch|"/>
    <s v="EUR"/>
    <x v="2"/>
    <n v="4.25"/>
    <x v="15"/>
    <x v="1"/>
    <n v="4"/>
    <n v="4"/>
  </r>
  <r>
    <x v="2"/>
    <s v="facebook_(1)_ESP__ESP__Fashion_13_Dresses_(22)_Tops_(5)_Teenage__phrase|"/>
    <s v="EUR"/>
    <x v="0"/>
    <n v="5"/>
    <x v="16"/>
    <x v="3"/>
    <n v="4"/>
    <n v="4"/>
  </r>
  <r>
    <x v="2"/>
    <s v="facebook_(1)_ESP__ESP__Fashion_13_Dresses_(22)_Tops_(5)_Teenage__phrase|"/>
    <s v="EUR"/>
    <x v="1"/>
    <n v="4"/>
    <x v="0"/>
    <x v="0"/>
    <n v="4"/>
    <n v="4"/>
  </r>
  <r>
    <x v="2"/>
    <s v="facebook_(1)_ESP__ESP__Fashion_13_Dresses_(22)_Tops_(5)_Teenage__phrase|"/>
    <s v="EUR"/>
    <x v="2"/>
    <n v="4.2699999999999996"/>
    <x v="15"/>
    <x v="35"/>
    <n v="4"/>
    <n v="4"/>
  </r>
  <r>
    <x v="2"/>
    <s v="facebook_(1)_ESP__ESP__Fashion_13_Dresses_(22)_Tops_(5)___broadmatch|"/>
    <s v="EUR"/>
    <x v="0"/>
    <n v="4"/>
    <x v="0"/>
    <x v="89"/>
    <n v="4"/>
    <n v="4"/>
  </r>
  <r>
    <x v="2"/>
    <s v="facebook_(1)_ESP__ESP__Fashion_13_Dresses_(22)_Tops_(5)___broadmatch|"/>
    <s v="EUR"/>
    <x v="1"/>
    <n v="4.3"/>
    <x v="15"/>
    <x v="90"/>
    <n v="4"/>
    <n v="4"/>
  </r>
  <r>
    <x v="2"/>
    <s v="facebook_(1)_ESP__ESP__Fashion_13_Dresses_(22)_Tops_(5)___broadmatch|"/>
    <s v="EUR"/>
    <x v="2"/>
    <n v="23.44"/>
    <x v="24"/>
    <x v="73"/>
    <n v="4"/>
    <n v="4"/>
  </r>
  <r>
    <x v="2"/>
    <s v="facebook_(1)_ESP__ESP__Fashion_13_Dresses_(22)_Tops_(5)___phrase|"/>
    <s v="EUR"/>
    <x v="0"/>
    <n v="8.01"/>
    <x v="16"/>
    <x v="91"/>
    <n v="4"/>
    <n v="4"/>
  </r>
  <r>
    <x v="2"/>
    <s v="facebook_(1)_ESP__ESP__Fashion_13_Dresses_(22)_Tops_(5)___phrase|"/>
    <s v="EUR"/>
    <x v="1"/>
    <n v="4.76"/>
    <x v="15"/>
    <x v="92"/>
    <n v="4"/>
    <n v="4"/>
  </r>
  <r>
    <x v="2"/>
    <s v="facebook_(1)_ESP__ESP__Fashion_13_Dresses_(22)_Tops_(5)___phrase|"/>
    <s v="EUR"/>
    <x v="2"/>
    <n v="23.75"/>
    <x v="11"/>
    <x v="93"/>
    <n v="5"/>
    <n v="46.99"/>
  </r>
  <r>
    <x v="2"/>
    <s v="facebook_(1)_ESP__ESP__Fashion_13_Dresses_(22)_Tops_(5)___broadmatch|"/>
    <s v="EUR"/>
    <x v="0"/>
    <n v="18.52"/>
    <x v="28"/>
    <x v="94"/>
    <n v="4"/>
    <n v="4"/>
  </r>
  <r>
    <x v="2"/>
    <s v="facebook_(1)_ESP__ESP__Fashion_13_Dresses_(22)_Tops_(5)___broadmatch|"/>
    <s v="EUR"/>
    <x v="1"/>
    <n v="8.32"/>
    <x v="24"/>
    <x v="95"/>
    <n v="4"/>
    <n v="4"/>
  </r>
  <r>
    <x v="2"/>
    <s v="facebook_(1)_ESP__ESP__Fashion_13_Dresses_(22)_Tops_(5)___broadmatch|"/>
    <s v="EUR"/>
    <x v="2"/>
    <n v="7.3"/>
    <x v="21"/>
    <x v="55"/>
    <n v="4"/>
    <n v="4"/>
  </r>
  <r>
    <x v="2"/>
    <s v="facebook_(1)_ESP__ESP__Fashion_13_Dresses_(22)_Tops_(5)___phrase|"/>
    <s v="EUR"/>
    <x v="0"/>
    <n v="5.83"/>
    <x v="21"/>
    <x v="96"/>
    <n v="4"/>
    <n v="4"/>
  </r>
  <r>
    <x v="2"/>
    <s v="facebook_(1)_ESP__ESP__Fashion_13_Dresses_(22)_Tops_(5)___phrase|"/>
    <s v="EUR"/>
    <x v="1"/>
    <n v="4.74"/>
    <x v="16"/>
    <x v="66"/>
    <n v="4"/>
    <n v="4"/>
  </r>
  <r>
    <x v="2"/>
    <s v="facebook_(1)_ESP__ESP__Fashion_13_Dresses_(22)_Tops_(5)___phrase|"/>
    <s v="EUR"/>
    <x v="2"/>
    <n v="4"/>
    <x v="0"/>
    <x v="0"/>
    <n v="4"/>
    <n v="4"/>
  </r>
  <r>
    <x v="2"/>
    <s v="facebook_(1)_ESP__ESP__Fashion_13_Dresses_(22)_Tops__broadmatch|"/>
    <s v="EUR"/>
    <x v="0"/>
    <n v="4"/>
    <x v="0"/>
    <x v="0"/>
    <n v="4"/>
    <n v="4"/>
  </r>
  <r>
    <x v="2"/>
    <s v="facebook_(1)_ESP__ESP__Fashion_13_Dresses_(22)_Tops__broadmatch|"/>
    <s v="EUR"/>
    <x v="1"/>
    <n v="4.26"/>
    <x v="15"/>
    <x v="97"/>
    <n v="4"/>
    <n v="4"/>
  </r>
  <r>
    <x v="2"/>
    <s v="facebook_(1)_ESP__ESP__Fashion_13_Dresses_(22)_Tops__broadmatch|"/>
    <s v="EUR"/>
    <x v="2"/>
    <n v="4.62"/>
    <x v="12"/>
    <x v="88"/>
    <n v="4"/>
    <n v="4"/>
  </r>
  <r>
    <x v="2"/>
    <s v="facebook_(1)_ESP__ESP__Fashion_13_Dresses_(22)_Tops__phrase|"/>
    <s v="EUR"/>
    <x v="0"/>
    <n v="4.2"/>
    <x v="15"/>
    <x v="3"/>
    <n v="4"/>
    <n v="4"/>
  </r>
  <r>
    <x v="2"/>
    <s v="facebook_(1)_ESP__ESP__Fashion_13_Dresses_(22)_Tops__phrase|"/>
    <s v="EUR"/>
    <x v="1"/>
    <n v="10.25"/>
    <x v="24"/>
    <x v="98"/>
    <n v="4"/>
    <n v="4"/>
  </r>
  <r>
    <x v="2"/>
    <s v="facebook_(1)_ESP__ESP__Fashion_13_Dresses_(22)_Tops__phrase|"/>
    <s v="EUR"/>
    <x v="2"/>
    <n v="19.14"/>
    <x v="29"/>
    <x v="99"/>
    <n v="4"/>
    <n v="4"/>
  </r>
  <r>
    <x v="2"/>
    <s v="facebook_(1)_ESP__ESP__Fashion_13_Dresses_(22)_Trousers_(5)_Teenage__broadmatch|"/>
    <s v="EUR"/>
    <x v="0"/>
    <n v="7.41"/>
    <x v="17"/>
    <x v="100"/>
    <n v="4"/>
    <n v="4"/>
  </r>
  <r>
    <x v="2"/>
    <s v="facebook_(1)_ESP__ESP__Fashion_13_Dresses_(22)_Trousers_(5)_Teenage__broadmatch|"/>
    <s v="EUR"/>
    <x v="1"/>
    <n v="82.33"/>
    <x v="30"/>
    <x v="101"/>
    <n v="4"/>
    <n v="4"/>
  </r>
  <r>
    <x v="2"/>
    <s v="facebook_(1)_ESP__ESP__Fashion_13_Dresses_(22)_Trousers_(5)_Teenage__broadmatch|"/>
    <s v="EUR"/>
    <x v="2"/>
    <n v="229.16"/>
    <x v="31"/>
    <x v="102"/>
    <n v="7"/>
    <n v="176.37"/>
  </r>
  <r>
    <x v="2"/>
    <s v="facebook_(1)_ESP__ESP__Fashion_13_Dresses_(22)_Trousers__broadmatch|"/>
    <s v="EUR"/>
    <x v="0"/>
    <n v="49.52"/>
    <x v="32"/>
    <x v="103"/>
    <n v="5"/>
    <n v="33.5"/>
  </r>
  <r>
    <x v="2"/>
    <s v="facebook_(1)_ESP__ESP__Fashion_13_Dresses_(22)_Trousers__broadmatch|"/>
    <s v="EUR"/>
    <x v="1"/>
    <n v="8.82"/>
    <x v="13"/>
    <x v="104"/>
    <n v="4"/>
    <n v="4"/>
  </r>
  <r>
    <x v="2"/>
    <s v="facebook_(1)_ESP__ESP__Fashion_13_Dresses_(22)_Trousers__broadmatch|"/>
    <s v="EUR"/>
    <x v="2"/>
    <n v="17.54"/>
    <x v="5"/>
    <x v="105"/>
    <n v="4"/>
    <n v="4"/>
  </r>
  <r>
    <x v="2"/>
    <s v="facebook_(1)_ESP__ESP__Fashion_13_Dresses_(22)_Trousers__phrase|"/>
    <s v="EUR"/>
    <x v="0"/>
    <n v="6.24"/>
    <x v="21"/>
    <x v="106"/>
    <n v="4"/>
    <n v="4"/>
  </r>
  <r>
    <x v="2"/>
    <s v="facebook_(1)_ESP__ESP__Fashion_13_Dresses_(22)_Trousers__phrase|"/>
    <s v="EUR"/>
    <x v="1"/>
    <n v="4"/>
    <x v="0"/>
    <x v="1"/>
    <n v="4"/>
    <n v="4"/>
  </r>
  <r>
    <x v="2"/>
    <s v="facebook_(1)_ESP__ESP__Fashion_13_Dresses_(22)_Trousers__phrase|"/>
    <s v="EUR"/>
    <x v="2"/>
    <n v="4"/>
    <x v="0"/>
    <x v="53"/>
    <n v="4"/>
    <n v="4"/>
  </r>
  <r>
    <x v="2"/>
    <s v="facebook_(1)_ESP__ESP__Fashion_13_Dresses_(22)_Underwear_(5)___broadmatch|"/>
    <s v="EUR"/>
    <x v="1"/>
    <n v="4"/>
    <x v="0"/>
    <x v="0"/>
    <n v="4"/>
    <n v="4"/>
  </r>
  <r>
    <x v="2"/>
    <s v="facebook_(1)_ESP__ESP__Fashion_13_Dresses_(22)_Underwear__phrase|"/>
    <s v="EUR"/>
    <x v="0"/>
    <n v="4"/>
    <x v="0"/>
    <x v="47"/>
    <n v="4"/>
    <n v="4"/>
  </r>
  <r>
    <x v="2"/>
    <s v="facebook_(1)_ESP__ESP__Fashion_13_LE_(22)_Misc_(5)_Teenage__broadmatch|"/>
    <s v="EUR"/>
    <x v="0"/>
    <n v="4"/>
    <x v="0"/>
    <x v="47"/>
    <n v="4"/>
    <n v="4"/>
  </r>
  <r>
    <x v="2"/>
    <s v="facebook_(1)_ESP__ESP__Fashion_13_LE_(22)_Misc_(5)_Teenage__broadmatch|"/>
    <s v="EUR"/>
    <x v="1"/>
    <n v="4"/>
    <x v="0"/>
    <x v="0"/>
    <n v="4"/>
    <n v="4"/>
  </r>
  <r>
    <x v="2"/>
    <s v="facebook_(1)_ESP__ESP__Fashion_13_LE_(22)_Misc_(5)___broadmatch|"/>
    <s v="EUR"/>
    <x v="0"/>
    <n v="4.3499999999999996"/>
    <x v="15"/>
    <x v="47"/>
    <n v="4"/>
    <n v="4"/>
  </r>
  <r>
    <x v="2"/>
    <s v="facebook_(1)_ESP__ESP__Fashion_13_LE_(22)_Misc_(5)___broadmatch|"/>
    <s v="EUR"/>
    <x v="1"/>
    <n v="4"/>
    <x v="0"/>
    <x v="47"/>
    <n v="4"/>
    <n v="4"/>
  </r>
  <r>
    <x v="2"/>
    <s v="facebook_(1)_ESP__ESP__Fashion_13_LE_(22)_Misc_(5)___broadmatch|"/>
    <s v="EUR"/>
    <x v="2"/>
    <n v="4"/>
    <x v="0"/>
    <x v="53"/>
    <n v="4"/>
    <n v="4"/>
  </r>
  <r>
    <x v="2"/>
    <s v="facebook_(1)_ESP__ESP__Fashion_13_LE_(22)_Misc_(5)___broadmatch|"/>
    <s v="EUR"/>
    <x v="0"/>
    <n v="4"/>
    <x v="0"/>
    <x v="35"/>
    <n v="4"/>
    <n v="4"/>
  </r>
  <r>
    <x v="2"/>
    <s v="facebook_(1)_ESP__ESP__Fashion_13_LE_(22)_Misc_(5)___broadmatch|"/>
    <s v="EUR"/>
    <x v="1"/>
    <n v="4"/>
    <x v="0"/>
    <x v="34"/>
    <n v="4"/>
    <n v="4"/>
  </r>
  <r>
    <x v="2"/>
    <s v="facebook_(1)_ESP__ESP__Fashion_13_dresses_(22)_Misc__broadmatch|"/>
    <s v="EUR"/>
    <x v="0"/>
    <n v="4"/>
    <x v="0"/>
    <x v="51"/>
    <n v="4"/>
    <n v="4"/>
  </r>
  <r>
    <x v="2"/>
    <s v="facebook_(1)_ESP__ESP__Fashion_13_dresses_(22)_Misc__broadmatch|"/>
    <s v="EUR"/>
    <x v="1"/>
    <n v="4"/>
    <x v="0"/>
    <x v="1"/>
    <n v="4"/>
    <n v="4"/>
  </r>
  <r>
    <x v="2"/>
    <s v="facebook_(1)_ESP__ESP__Fashion_13_dresses_(22)_Misc__broadmatch|"/>
    <s v="EUR"/>
    <x v="2"/>
    <n v="7.35"/>
    <x v="18"/>
    <x v="107"/>
    <n v="4"/>
    <n v="4"/>
  </r>
  <r>
    <x v="2"/>
    <s v="facebook_(1)_ESP__ESP__Fashion_13_dresses_(22)_Misc__phrase|"/>
    <s v="EUR"/>
    <x v="0"/>
    <n v="9.85"/>
    <x v="6"/>
    <x v="108"/>
    <n v="4"/>
    <n v="4"/>
  </r>
  <r>
    <x v="2"/>
    <s v="facebook_(1)_ESP__ESP__Fashion_13_dresses_(22)_Misc__phrase|"/>
    <s v="EUR"/>
    <x v="1"/>
    <n v="5.68"/>
    <x v="18"/>
    <x v="109"/>
    <n v="4"/>
    <n v="4"/>
  </r>
  <r>
    <x v="2"/>
    <s v="facebook_(1)_ESP__ESP__Fashion_13_dresses_(22)_Misc__phrase|"/>
    <s v="EUR"/>
    <x v="2"/>
    <n v="40.340000000000003"/>
    <x v="4"/>
    <x v="110"/>
    <n v="6"/>
    <n v="38.979999999999997"/>
  </r>
  <r>
    <x v="2"/>
    <s v="facebook_(1)_ESP__ESP__Fashion_13_Outsidecloth_(22)_Jackets_(5)_Teenage__broadmatch|"/>
    <s v="EUR"/>
    <x v="0"/>
    <n v="89.63"/>
    <x v="28"/>
    <x v="111"/>
    <n v="6"/>
    <n v="229.07"/>
  </r>
  <r>
    <x v="2"/>
    <s v="facebook_(1)_ESP__ESP__Fashion_13_Outsidecloth_(22)_Jackets_(5)_Teenage__broadmatch|"/>
    <s v="EUR"/>
    <x v="1"/>
    <n v="31.04"/>
    <x v="25"/>
    <x v="76"/>
    <n v="4"/>
    <n v="4"/>
  </r>
  <r>
    <x v="2"/>
    <s v="facebook_(1)_ESP__ESP__Fashion_13_Outsidecloth_(22)_Jackets_(5)_Teenage__phrase|"/>
    <s v="EUR"/>
    <x v="0"/>
    <n v="11.21"/>
    <x v="16"/>
    <x v="112"/>
    <n v="4"/>
    <n v="4"/>
  </r>
  <r>
    <x v="2"/>
    <s v="facebook_(1)_ESP__ESP__Fashion_13_Outsidecloth_(22)_Jackets_(5)_Teenage__phrase|"/>
    <s v="EUR"/>
    <x v="1"/>
    <n v="53.47"/>
    <x v="25"/>
    <x v="113"/>
    <n v="5"/>
    <n v="33.5"/>
  </r>
  <r>
    <x v="2"/>
    <s v="facebook_(1)_ESP__ESP__Fashion_13_Outsidecloth_(22)_Jackets_(5)_Teenage__phrase|"/>
    <s v="EUR"/>
    <x v="2"/>
    <n v="4"/>
    <x v="0"/>
    <x v="35"/>
    <n v="4"/>
    <n v="4"/>
  </r>
  <r>
    <x v="2"/>
    <s v="facebook_(1)_ESP__ESP__Fashion_13_Outsidecloth_(22)_Jackets_(5)___broadmatch|"/>
    <s v="EUR"/>
    <x v="0"/>
    <n v="4"/>
    <x v="0"/>
    <x v="114"/>
    <n v="4"/>
    <n v="4"/>
  </r>
  <r>
    <x v="2"/>
    <s v="facebook_(1)_ESP__ESP__Fashion_13_Outsidecloth_(22)_Jackets_(5)___broadmatch|"/>
    <s v="EUR"/>
    <x v="1"/>
    <n v="5.16"/>
    <x v="16"/>
    <x v="76"/>
    <n v="4"/>
    <n v="4"/>
  </r>
  <r>
    <x v="2"/>
    <s v="facebook_(1)_ESP__ESP__Fashion_13_Outsidecloth_(22)_Jackets_(5)___broadmatch|"/>
    <s v="EUR"/>
    <x v="2"/>
    <n v="4"/>
    <x v="0"/>
    <x v="85"/>
    <n v="4"/>
    <n v="4"/>
  </r>
  <r>
    <x v="2"/>
    <s v="facebook_(1)_ESP__ESP__Fashion_13_Outsidecloth_(22)_Jackets_(5)___phrase|"/>
    <s v="EUR"/>
    <x v="0"/>
    <n v="4"/>
    <x v="0"/>
    <x v="34"/>
    <n v="4"/>
    <n v="4"/>
  </r>
  <r>
    <x v="2"/>
    <s v="facebook_(1)_ESP__ESP__Fashion_13_Outsidecloth_(22)_Jackets_(5)___phrase|"/>
    <s v="EUR"/>
    <x v="1"/>
    <n v="4"/>
    <x v="0"/>
    <x v="51"/>
    <n v="4"/>
    <n v="4"/>
  </r>
  <r>
    <x v="2"/>
    <s v="facebook_(1)_ESP__ESP__Fashion_13_Outsidecloth_(22)_Jackets_(5)___phrase|"/>
    <s v="EUR"/>
    <x v="2"/>
    <n v="4"/>
    <x v="0"/>
    <x v="47"/>
    <n v="4"/>
    <n v="4"/>
  </r>
  <r>
    <x v="2"/>
    <s v="facebook_(1)_ESP__ESP__Fashion_13_Outsidecloth_(22)_Jackets_(5)___broadmatch|"/>
    <s v="EUR"/>
    <x v="0"/>
    <n v="32.760000000000005"/>
    <x v="20"/>
    <x v="115"/>
    <n v="4"/>
    <n v="4"/>
  </r>
  <r>
    <x v="2"/>
    <s v="facebook_(1)_ESP__ESP__Fashion_13_Outsidecloth_(22)_Jackets_(5)___broadmatch|"/>
    <s v="EUR"/>
    <x v="1"/>
    <n v="37.43"/>
    <x v="33"/>
    <x v="116"/>
    <n v="6"/>
    <n v="61.46"/>
  </r>
  <r>
    <x v="2"/>
    <s v="facebook_(1)_ESP__ESP__Fashion_13_Outsidecloth_(22)_Jackets_(5)___broadmatch|"/>
    <s v="EUR"/>
    <x v="2"/>
    <n v="11.190000000000001"/>
    <x v="25"/>
    <x v="117"/>
    <n v="4"/>
    <n v="4"/>
  </r>
  <r>
    <x v="2"/>
    <s v="facebook_(1)_ESP__ESP__Fashion_13_Outsidecloth_(22)_Jackets_(5)___phrase|"/>
    <s v="EUR"/>
    <x v="0"/>
    <n v="4.47"/>
    <x v="15"/>
    <x v="118"/>
    <n v="4"/>
    <n v="4"/>
  </r>
  <r>
    <x v="2"/>
    <s v="facebook_(1)_ESP__ESP__Fashion_13_Outsidecloth_(22)_Jackets_(5)___phrase|"/>
    <s v="EUR"/>
    <x v="1"/>
    <n v="7.8100000000000005"/>
    <x v="14"/>
    <x v="119"/>
    <n v="4"/>
    <n v="4"/>
  </r>
  <r>
    <x v="2"/>
    <s v="facebook_(1)_ESP__ESP__Fashion_13_Outsidecloth_(22)_Jackets_(5)___phrase|"/>
    <s v="EUR"/>
    <x v="2"/>
    <n v="14.7"/>
    <x v="12"/>
    <x v="21"/>
    <n v="4"/>
    <n v="4"/>
  </r>
  <r>
    <x v="2"/>
    <s v="facebook_(1)_ESP__ESP__Fashion_13_Outsidecloth_(22)_Jackets__broadmatch|"/>
    <s v="EUR"/>
    <x v="0"/>
    <n v="4.9000000000000004"/>
    <x v="15"/>
    <x v="41"/>
    <n v="4"/>
    <n v="4"/>
  </r>
  <r>
    <x v="2"/>
    <s v="facebook_(1)_ESP__ESP__Fashion_13_Outsidecloth_(22)_Jackets__broadmatch|"/>
    <s v="EUR"/>
    <x v="1"/>
    <n v="6.7"/>
    <x v="23"/>
    <x v="120"/>
    <n v="4"/>
    <n v="4"/>
  </r>
  <r>
    <x v="2"/>
    <s v="facebook_(1)_ESP__ESP__Fashion_13_Outsidecloth_(22)_Jackets__broadmatch|"/>
    <s v="EUR"/>
    <x v="2"/>
    <n v="7.55"/>
    <x v="18"/>
    <x v="18"/>
    <n v="4"/>
    <n v="4"/>
  </r>
  <r>
    <x v="2"/>
    <s v="facebook_(1)_ESP__ESP__Fashion_13_Outsidecloth_(22)_Jackets__phrase|"/>
    <s v="EUR"/>
    <x v="0"/>
    <n v="9.6999999999999993"/>
    <x v="17"/>
    <x v="121"/>
    <n v="4"/>
    <n v="4"/>
  </r>
  <r>
    <x v="2"/>
    <s v="facebook_(1)_ESP__ESP__Fashion_13_Outsidecloth_(22)_Jackets__phrase|"/>
    <s v="EUR"/>
    <x v="1"/>
    <n v="17.04"/>
    <x v="28"/>
    <x v="122"/>
    <n v="5"/>
    <n v="39.82"/>
  </r>
  <r>
    <x v="2"/>
    <s v="facebook_(1)_ESP__ESP__Fashion_13_Outsidecloth_(22)_Jackets__phrase|"/>
    <s v="EUR"/>
    <x v="2"/>
    <n v="15.09"/>
    <x v="24"/>
    <x v="16"/>
    <n v="4"/>
    <n v="4"/>
  </r>
  <r>
    <x v="2"/>
    <s v="facebook_(1)_ESP__ESP__Fashion_13_Outwear_(22)_dresses__phrase|"/>
    <s v="EUR"/>
    <x v="0"/>
    <n v="31.84"/>
    <x v="34"/>
    <x v="123"/>
    <n v="4"/>
    <n v="4"/>
  </r>
  <r>
    <x v="2"/>
    <s v="facebook_(1)_ESP__ESP__Fashion_13_Shoes_(22)_Active_(5)___phrase|"/>
    <s v="EUR"/>
    <x v="0"/>
    <n v="35.72"/>
    <x v="35"/>
    <x v="124"/>
    <n v="4"/>
    <n v="4"/>
  </r>
  <r>
    <x v="2"/>
    <s v="facebook_(1)_ESP__ESP__Fashion_13_Shoes_(22)_Active_(5)___phrase|"/>
    <s v="EUR"/>
    <x v="1"/>
    <n v="17.100000000000001"/>
    <x v="36"/>
    <x v="125"/>
    <n v="6"/>
    <n v="164.15"/>
  </r>
  <r>
    <x v="2"/>
    <s v="facebook_(1)_ESP__ESP__Fashion_13_Shoes_(22)_Active_(5)___phrase|"/>
    <s v="EUR"/>
    <x v="2"/>
    <n v="6.27"/>
    <x v="14"/>
    <x v="126"/>
    <n v="4"/>
    <n v="4"/>
  </r>
  <r>
    <x v="2"/>
    <s v="facebook_(1)_ESP__ESP__Fashion_13_Shoes_(22)_Active__broadmatch|"/>
    <s v="EUR"/>
    <x v="0"/>
    <n v="14.64"/>
    <x v="28"/>
    <x v="127"/>
    <n v="4"/>
    <n v="4"/>
  </r>
  <r>
    <x v="2"/>
    <s v="facebook_(1)_ESP__ESP__Fashion_13_Shoes_(22)_Active__broadmatch|"/>
    <s v="EUR"/>
    <x v="1"/>
    <n v="7.6400000000000006"/>
    <x v="23"/>
    <x v="44"/>
    <n v="4"/>
    <n v="4"/>
  </r>
  <r>
    <x v="2"/>
    <s v="facebook_(1)_ESP__ESP__Fashion_13_Shoes_(22)_Active__broadmatch|"/>
    <s v="EUR"/>
    <x v="2"/>
    <n v="4"/>
    <x v="0"/>
    <x v="0"/>
    <n v="4"/>
    <n v="4"/>
  </r>
  <r>
    <x v="2"/>
    <s v="facebook_(1)_ESP__ESP__Fashion_13_Shoes_(22)_Active__phrase|"/>
    <s v="EUR"/>
    <x v="0"/>
    <n v="4"/>
    <x v="0"/>
    <x v="3"/>
    <n v="4"/>
    <n v="4"/>
  </r>
  <r>
    <x v="2"/>
    <s v="facebook_(1)_ESP__ESP__Fashion_13_Shoes_(22)_Active__phrase|"/>
    <s v="EUR"/>
    <x v="1"/>
    <n v="4"/>
    <x v="0"/>
    <x v="34"/>
    <n v="4"/>
    <n v="4"/>
  </r>
  <r>
    <x v="2"/>
    <s v="facebook_(1)_ESP__ESP__Fashion_13_Shoes_(22)_Active__phrase|"/>
    <s v="EUR"/>
    <x v="2"/>
    <n v="32.760000000000005"/>
    <x v="37"/>
    <x v="128"/>
    <n v="4"/>
    <n v="4"/>
  </r>
  <r>
    <x v="2"/>
    <s v="facebook_(1)_ESP__ESP__Fashion_13_Shoes_(22)_Casual_(5)___phrase|"/>
    <s v="EUR"/>
    <x v="0"/>
    <n v="40.5"/>
    <x v="38"/>
    <x v="129"/>
    <n v="4"/>
    <n v="4"/>
  </r>
  <r>
    <x v="2"/>
    <s v="facebook_(1)_ESP__ESP__Fashion_13_Shoes_(22)_Casual_(5)___phrase|"/>
    <s v="EUR"/>
    <x v="1"/>
    <n v="11.25"/>
    <x v="39"/>
    <x v="130"/>
    <n v="4"/>
    <n v="4"/>
  </r>
  <r>
    <x v="2"/>
    <s v="facebook_(1)_ESP__ESP__Fashion_13_Shoes_(22)_Casual_(5)___phrase|"/>
    <s v="EUR"/>
    <x v="2"/>
    <n v="16.22"/>
    <x v="39"/>
    <x v="131"/>
    <n v="4"/>
    <n v="4"/>
  </r>
  <r>
    <x v="2"/>
    <s v="facebook_(1)_ESP__ESP__Fashion_13_Shoes_(22)_Casual_(5)___broadmatch|"/>
    <s v="EUR"/>
    <x v="0"/>
    <n v="23.88"/>
    <x v="28"/>
    <x v="132"/>
    <n v="4"/>
    <n v="4"/>
  </r>
  <r>
    <x v="2"/>
    <s v="facebook_(1)_ESP__ESP__Fashion_13_Shoes_(22)_Casual_(5)___broadmatch|"/>
    <s v="EUR"/>
    <x v="1"/>
    <n v="5.24"/>
    <x v="12"/>
    <x v="133"/>
    <n v="4"/>
    <n v="4"/>
  </r>
  <r>
    <x v="2"/>
    <s v="facebook_(1)_ESP__ESP__Fashion_13_Shoes_(22)_Casual_(5)___broadmatch|"/>
    <s v="EUR"/>
    <x v="2"/>
    <n v="4"/>
    <x v="0"/>
    <x v="0"/>
    <n v="4"/>
    <n v="4"/>
  </r>
  <r>
    <x v="2"/>
    <s v="facebook_(1)_ESP__ESP__Fashion_13_Shoes_(22)_Casual_(5)___phrase|"/>
    <s v="EUR"/>
    <x v="0"/>
    <n v="4"/>
    <x v="0"/>
    <x v="34"/>
    <n v="4"/>
    <n v="4"/>
  </r>
  <r>
    <x v="2"/>
    <s v="facebook_(1)_ESP__ESP__Fashion_13_Shoes_(22)_Casual_(5)___phrase|"/>
    <s v="EUR"/>
    <x v="1"/>
    <n v="4"/>
    <x v="0"/>
    <x v="1"/>
    <n v="4"/>
    <n v="4"/>
  </r>
  <r>
    <x v="2"/>
    <s v="facebook_(1)_ESP__ESP__Fashion_13_Shoes_(22)_Casual_(5)___phrase|"/>
    <s v="EUR"/>
    <x v="2"/>
    <n v="8.0399999999999991"/>
    <x v="12"/>
    <x v="86"/>
    <n v="4"/>
    <n v="4"/>
  </r>
  <r>
    <x v="2"/>
    <s v="facebook_(1)_ESP__ESP__Fashion_13_Shoes_(22)_Casual__broadmatch|"/>
    <s v="EUR"/>
    <x v="0"/>
    <n v="4"/>
    <x v="0"/>
    <x v="89"/>
    <n v="4"/>
    <n v="4"/>
  </r>
  <r>
    <x v="2"/>
    <s v="facebook_(1)_ESP__ESP__Fashion_13_Shoes_(22)_Casual__broadmatch|"/>
    <s v="EUR"/>
    <x v="1"/>
    <n v="24.18"/>
    <x v="14"/>
    <x v="66"/>
    <n v="4"/>
    <n v="4"/>
  </r>
  <r>
    <x v="2"/>
    <s v="facebook_(1)_ESP__ESP__Fashion_13_Shoes_(22)_Casual__broadmatch|"/>
    <s v="EUR"/>
    <x v="2"/>
    <n v="4"/>
    <x v="0"/>
    <x v="1"/>
    <n v="4"/>
    <n v="4"/>
  </r>
  <r>
    <x v="2"/>
    <s v="facebook_(1)_ESP__ESP__Fashion_13_Shoes_(22)_Ecco__phrase|"/>
    <s v="EUR"/>
    <x v="1"/>
    <n v="4"/>
    <x v="0"/>
    <x v="53"/>
    <n v="4"/>
    <n v="4"/>
  </r>
  <r>
    <x v="2"/>
    <s v="facebook_(1)_ESP__ESP__Fashion_13_Shoes_(22)_Ecco__phrase|"/>
    <s v="EUR"/>
    <x v="2"/>
    <n v="22.35"/>
    <x v="14"/>
    <x v="41"/>
    <n v="5"/>
    <n v="109.36"/>
  </r>
  <r>
    <x v="2"/>
    <s v="facebook_(1)_ESP__ESP__Fashion_13_Shoes_(22)_dresses__broadmatch|"/>
    <s v="EUR"/>
    <x v="0"/>
    <n v="39.06"/>
    <x v="22"/>
    <x v="12"/>
    <n v="4"/>
    <n v="4"/>
  </r>
  <r>
    <x v="2"/>
    <s v="facebook_(1)_ESP__ESP__Fashion_13_Shoes_(22)_dresses__broadmatch|"/>
    <s v="EUR"/>
    <x v="1"/>
    <n v="278.49"/>
    <x v="40"/>
    <x v="134"/>
    <n v="7"/>
    <n v="261.95999999999998"/>
  </r>
  <r>
    <x v="2"/>
    <s v="facebook_(1)_ESP__ESP__Fashion_13_Shoes_(22)_dresses__broadmatch|"/>
    <s v="EUR"/>
    <x v="2"/>
    <n v="8.36"/>
    <x v="15"/>
    <x v="135"/>
    <n v="4"/>
    <n v="4"/>
  </r>
  <r>
    <x v="2"/>
    <s v="facebook_(1)_ESP__ESP__Fashion_13_Shoes_(22)_dresses__phrase|"/>
    <s v="EUR"/>
    <x v="0"/>
    <n v="10.870000000000001"/>
    <x v="14"/>
    <x v="136"/>
    <n v="4"/>
    <n v="4"/>
  </r>
  <r>
    <x v="2"/>
    <s v="facebook_(1)_ESP__ESP__Fashion_13_Shoes_(22)_dresses__phrase|"/>
    <s v="EUR"/>
    <x v="1"/>
    <n v="274.07"/>
    <x v="41"/>
    <x v="137"/>
    <n v="12"/>
    <n v="1115.76"/>
  </r>
  <r>
    <x v="2"/>
    <s v="facebook_(1)_ESP__ESP__Fashion_13_Shoes_(22)_dresses__phrase|"/>
    <s v="EUR"/>
    <x v="2"/>
    <n v="4"/>
    <x v="0"/>
    <x v="68"/>
    <n v="4"/>
    <n v="4"/>
  </r>
  <r>
    <x v="2"/>
    <s v="facebook_(1)_ESP__ESP__Fashion_13_Shoes_(22)_Sandalen__phrase|"/>
    <s v="EUR"/>
    <x v="0"/>
    <n v="4"/>
    <x v="0"/>
    <x v="1"/>
    <n v="4"/>
    <n v="4"/>
  </r>
  <r>
    <x v="2"/>
    <s v="facebook_(1)_ESP__ESP__Fashion_13_Shoes_(22)_Sandalen__phrase|"/>
    <s v="EUR"/>
    <x v="1"/>
    <n v="4"/>
    <x v="0"/>
    <x v="0"/>
    <n v="4"/>
    <n v="4"/>
  </r>
  <r>
    <x v="2"/>
    <s v="facebook_(1)_ESP__ESP__Fashion_13_Shoes_(22)_Sandalen__phrase|"/>
    <s v="EUR"/>
    <x v="2"/>
    <n v="4.4800000000000004"/>
    <x v="15"/>
    <x v="138"/>
    <n v="4"/>
    <n v="4"/>
  </r>
  <r>
    <x v="2"/>
    <s v="facebook_(1)_ESP__ESP__Fashion_13_Shoes_(22)_son_(5)_Teenage__broadmatch|"/>
    <s v="EUR"/>
    <x v="0"/>
    <n v="4.53"/>
    <x v="15"/>
    <x v="139"/>
    <n v="4"/>
    <n v="4"/>
  </r>
  <r>
    <x v="2"/>
    <s v="facebook_(1)_ESP__ESP__Fashion_13_Shoes_(22)_son_(5)_Teenage__broadmatch|"/>
    <s v="EUR"/>
    <x v="1"/>
    <n v="4"/>
    <x v="0"/>
    <x v="52"/>
    <n v="4"/>
    <n v="4"/>
  </r>
  <r>
    <x v="2"/>
    <s v="facebook_(1)_ESP__ESP__Fashion_13_Shoes_(22)_son_(5)_Teenage__phrase|"/>
    <s v="EUR"/>
    <x v="1"/>
    <n v="8.9"/>
    <x v="23"/>
    <x v="140"/>
    <n v="4"/>
    <n v="4"/>
  </r>
  <r>
    <x v="2"/>
    <s v="facebook_(1)_ESP__ESP__Fashion_13_Shoes_(22)_son_(5)___broadmatch|"/>
    <s v="EUR"/>
    <x v="0"/>
    <n v="9.67"/>
    <x v="23"/>
    <x v="141"/>
    <n v="4"/>
    <n v="4"/>
  </r>
  <r>
    <x v="2"/>
    <s v="facebook_(1)_ESP__ESP__Fashion_13_Shoes_(22)_son_(5)___broadmatch|"/>
    <s v="EUR"/>
    <x v="2"/>
    <n v="7.7799999999999994"/>
    <x v="21"/>
    <x v="41"/>
    <n v="5"/>
    <n v="62.16"/>
  </r>
  <r>
    <x v="2"/>
    <s v="facebook_(1)_ESP__ESP__Fashion_13_Shoes_(22)_son_(5)___phrase|"/>
    <s v="EUR"/>
    <x v="1"/>
    <n v="10.620000000000001"/>
    <x v="24"/>
    <x v="141"/>
    <n v="4"/>
    <n v="4"/>
  </r>
  <r>
    <x v="2"/>
    <s v="facebook_(1)_ESP__ESP__Fashion_13_Shoes_(22)_son_(5)___broadmatch|"/>
    <s v="EUR"/>
    <x v="0"/>
    <n v="5.47"/>
    <x v="18"/>
    <x v="121"/>
    <n v="4"/>
    <n v="4"/>
  </r>
  <r>
    <x v="2"/>
    <s v="facebook_(1)_ESP__ESP__Fashion_13_Shoes_(22)_son_(5)___broadmatch|"/>
    <s v="EUR"/>
    <x v="1"/>
    <n v="5.7"/>
    <x v="12"/>
    <x v="142"/>
    <n v="4"/>
    <n v="4"/>
  </r>
  <r>
    <x v="2"/>
    <s v="facebook_(1)_ESP__ESP__Fashion_13_Shoes_(22)_son_(5)___broadmatch|"/>
    <s v="EUR"/>
    <x v="2"/>
    <n v="7.1099999999999994"/>
    <x v="18"/>
    <x v="22"/>
    <n v="4"/>
    <n v="4"/>
  </r>
  <r>
    <x v="2"/>
    <s v="facebook_(1)_ESP__ESP__Fashion_13_Shoes_(22)_son__broadmatch|"/>
    <s v="EUR"/>
    <x v="0"/>
    <n v="10.26"/>
    <x v="14"/>
    <x v="133"/>
    <n v="4"/>
    <n v="4"/>
  </r>
  <r>
    <x v="2"/>
    <s v="facebook_(1)_ESP__ESP__Fashion_13_Shoes_(22)_son__broadmatch|"/>
    <s v="EUR"/>
    <x v="1"/>
    <n v="4"/>
    <x v="0"/>
    <x v="20"/>
    <n v="4"/>
    <n v="4"/>
  </r>
  <r>
    <x v="2"/>
    <s v="facebook_(1)_ESP__ESP__Fashion_13_Shoes_(22)_son__phrase|"/>
    <s v="EUR"/>
    <x v="0"/>
    <n v="4"/>
    <x v="0"/>
    <x v="29"/>
    <n v="4"/>
    <n v="4"/>
  </r>
  <r>
    <x v="2"/>
    <s v="facebook_(1)_ESP__ESP__Fashion_13_Shoes_(22)_son__phrase|"/>
    <s v="EUR"/>
    <x v="1"/>
    <n v="4"/>
    <x v="0"/>
    <x v="20"/>
    <n v="4"/>
    <n v="4"/>
  </r>
  <r>
    <x v="2"/>
    <s v="facebook_(1)_ESP__ESP__Fashion_13_Shoes_(22)_son__phrase|"/>
    <s v="EUR"/>
    <x v="2"/>
    <n v="4"/>
    <x v="0"/>
    <x v="47"/>
    <n v="4"/>
    <n v="4"/>
  </r>
  <r>
    <x v="2"/>
    <s v="facebook_(1)_ESP__ESP__Fashion_13_SummerSale_(22)_Dresses__broadmatch|"/>
    <s v="EUR"/>
    <x v="1"/>
    <n v="19.45"/>
    <x v="42"/>
    <x v="143"/>
    <n v="5"/>
    <n v="135.49"/>
  </r>
  <r>
    <x v="2"/>
    <s v="facebook_(1)_ESP__ESP__Fashion_13_SummerSale_(22)_Dresses__broadmatch|"/>
    <s v="EUR"/>
    <x v="2"/>
    <n v="16.869999999999997"/>
    <x v="36"/>
    <x v="144"/>
    <n v="5"/>
    <n v="53.43"/>
  </r>
  <r>
    <x v="2"/>
    <s v="facebook_(1)_ESP__ESP__Fashion_13_SummerSale_(22)_Shoes__broadmatch|"/>
    <s v="EUR"/>
    <x v="1"/>
    <n v="8.7800000000000011"/>
    <x v="13"/>
    <x v="145"/>
    <n v="4"/>
    <n v="4"/>
  </r>
  <r>
    <x v="2"/>
    <s v="facebook_(1)_ESP__ESP__Fashion_13_SummerSale_(22)_Shoes__broadmatch|"/>
    <s v="EUR"/>
    <x v="2"/>
    <n v="8.4"/>
    <x v="21"/>
    <x v="146"/>
    <n v="4"/>
    <n v="4"/>
  </r>
  <r>
    <x v="2"/>
    <s v="facebook_(1)_ESP__ESP__Fashion_13_beachcostume_(22)_Beachwear_(5)_Teenage__phrase|"/>
    <s v="EUR"/>
    <x v="1"/>
    <n v="10.98"/>
    <x v="25"/>
    <x v="147"/>
    <n v="4"/>
    <n v="4"/>
  </r>
  <r>
    <x v="2"/>
    <s v="facebook_(1)_ESP__ESP__Fashion_13_beachcostume_(22)_Beachwear_(5)___phrase|"/>
    <s v="EUR"/>
    <x v="0"/>
    <n v="6.26"/>
    <x v="12"/>
    <x v="118"/>
    <n v="4"/>
    <n v="4"/>
  </r>
  <r>
    <x v="2"/>
    <s v="facebook_(1)_ESP__ESP__Fashion_13_beachcostume_(22)_Beachwear_(5)___phrase|"/>
    <s v="EUR"/>
    <x v="1"/>
    <n v="5.3100000000000005"/>
    <x v="15"/>
    <x v="47"/>
    <n v="4"/>
    <n v="4"/>
  </r>
  <r>
    <x v="2"/>
    <s v="facebook_(1)_ESP__ESP__Fashion_13_beachcostume_(22)_Beachwear_(5)___phrase|"/>
    <s v="EUR"/>
    <x v="2"/>
    <n v="4.97"/>
    <x v="16"/>
    <x v="97"/>
    <n v="4"/>
    <n v="4"/>
  </r>
  <r>
    <x v="2"/>
    <s v="facebook_(1)_ESP__ESP__Fashion_13_beachcostume_(22)_Beachwear_(5)___broadmatch|"/>
    <s v="EUR"/>
    <x v="0"/>
    <n v="4.6400000000000006"/>
    <x v="15"/>
    <x v="148"/>
    <n v="4"/>
    <n v="4"/>
  </r>
  <r>
    <x v="2"/>
    <s v="facebook_(1)_ESP__ESP__Fashion_13_beachcostume_(22)_Beachwear_(5)___phrase|"/>
    <s v="EUR"/>
    <x v="0"/>
    <n v="6.6899999999999995"/>
    <x v="18"/>
    <x v="138"/>
    <n v="4"/>
    <n v="4"/>
  </r>
  <r>
    <x v="2"/>
    <s v="facebook_(1)_ESP__ESP__Fashion_13_beachcostume_(22)_Beachwear_(5)___phrase|"/>
    <s v="EUR"/>
    <x v="1"/>
    <n v="9.98"/>
    <x v="23"/>
    <x v="80"/>
    <n v="4"/>
    <n v="4"/>
  </r>
  <r>
    <x v="2"/>
    <s v="facebook_(1)_ESP__ESP__Fashion_13_beachcostume_(22)_Beachwear__broadmatch|"/>
    <s v="EUR"/>
    <x v="0"/>
    <n v="11.83"/>
    <x v="43"/>
    <x v="149"/>
    <n v="4"/>
    <n v="4"/>
  </r>
  <r>
    <x v="2"/>
    <s v="facebook_(1)_ESP__ESP__Fashion_13_beachcostume_(22)_Beachwear__broadmatch|"/>
    <s v="EUR"/>
    <x v="1"/>
    <n v="4"/>
    <x v="0"/>
    <x v="150"/>
    <n v="4"/>
    <n v="4"/>
  </r>
  <r>
    <x v="2"/>
    <s v="facebook_(1)_ESP__ESP__Fashion_13_beachcostume_(22)_Beachwear__broadmatch|"/>
    <s v="EUR"/>
    <x v="2"/>
    <n v="5.22"/>
    <x v="12"/>
    <x v="70"/>
    <n v="4"/>
    <n v="4"/>
  </r>
  <r>
    <x v="2"/>
    <s v="facebook_(1)_ESP__ESP__Fashion_13_beachcostume_(22)_Beachwear__phrase|"/>
    <s v="EUR"/>
    <x v="0"/>
    <n v="4.5"/>
    <x v="12"/>
    <x v="151"/>
    <n v="4"/>
    <n v="4"/>
  </r>
  <r>
    <x v="2"/>
    <s v="facebook_(1)_ESP__ESP__Fashion_13_beachcostume_(22)_Beachwear__phrase|"/>
    <s v="EUR"/>
    <x v="1"/>
    <n v="4.5600000000000005"/>
    <x v="16"/>
    <x v="90"/>
    <n v="4"/>
    <n v="4"/>
  </r>
  <r>
    <x v="2"/>
    <s v="facebook_(1)_ESP__ESP__Fashion_13_beachcostume_(22)_Beachwear__phrase|"/>
    <s v="EUR"/>
    <x v="2"/>
    <n v="4"/>
    <x v="0"/>
    <x v="152"/>
    <n v="4"/>
    <n v="4"/>
  </r>
  <r>
    <x v="2"/>
    <s v="facebook_(1)_ESP__ESP__Fashion_13_beachcostume_(22)_dresses__broadmatch|"/>
    <s v="EUR"/>
    <x v="0"/>
    <n v="4.3900000000000006"/>
    <x v="15"/>
    <x v="150"/>
    <n v="4"/>
    <n v="4"/>
  </r>
  <r>
    <x v="2"/>
    <s v="facebook_(1)_ESP__ESP__Fashion_13_beachcostume_(22)_dresses__phrase|"/>
    <s v="EUR"/>
    <x v="0"/>
    <n v="4"/>
    <x v="0"/>
    <x v="29"/>
    <n v="4"/>
    <n v="4"/>
  </r>
  <r>
    <x v="2"/>
    <s v="facebook_(1)_ESP__ESP__Fashion_13_beachcostume_(22)_dresses__phrase|"/>
    <s v="EUR"/>
    <x v="1"/>
    <n v="4"/>
    <x v="0"/>
    <x v="47"/>
    <n v="4"/>
    <n v="4"/>
  </r>
  <r>
    <x v="2"/>
    <s v="facebook_(1)_ESP__ESP__Fashion_13_beachcostume_(22)_dresses_(5)_Teenage__broadmatch|"/>
    <s v="EUR"/>
    <x v="0"/>
    <n v="4"/>
    <x v="0"/>
    <x v="0"/>
    <n v="4"/>
    <n v="4"/>
  </r>
  <r>
    <x v="2"/>
    <s v="facebook_(1)_ESP__ESP__Fashion_13_beachcostume_(22)_dresses_(5)_Teenage__broadmatch|"/>
    <s v="EUR"/>
    <x v="1"/>
    <n v="4"/>
    <x v="0"/>
    <x v="34"/>
    <n v="4"/>
    <n v="4"/>
  </r>
  <r>
    <x v="2"/>
    <s v="facebook_(1)_ESP__ESP__Fashion_13_beachcostume_(22)_dresses_(5)_Teenage__phrase|"/>
    <s v="EUR"/>
    <x v="0"/>
    <n v="4.4399999999999995"/>
    <x v="15"/>
    <x v="150"/>
    <n v="4"/>
    <n v="4"/>
  </r>
  <r>
    <x v="2"/>
    <s v="facebook_(1)_ESP__ESP__Fashion_13_beachcostume_(22)_dresses_(5)_Teenage__phrase|"/>
    <s v="EUR"/>
    <x v="1"/>
    <n v="4.3100000000000005"/>
    <x v="15"/>
    <x v="24"/>
    <n v="4"/>
    <n v="4"/>
  </r>
  <r>
    <x v="2"/>
    <s v="facebook_(1)_ESP__ESP__Fashion_13_beachcostume_(22)_dresses_(5)_Teenage__phrase|"/>
    <s v="EUR"/>
    <x v="2"/>
    <n v="4"/>
    <x v="0"/>
    <x v="72"/>
    <n v="4"/>
    <n v="4"/>
  </r>
  <r>
    <x v="2"/>
    <s v="facebook_(1)_ESP__ESP__Fashion_13_beachcostume_(22)_dresses_(5)___broadmatch|"/>
    <s v="EUR"/>
    <x v="2"/>
    <n v="4"/>
    <x v="0"/>
    <x v="142"/>
    <n v="4"/>
    <n v="4"/>
  </r>
  <r>
    <x v="2"/>
    <s v="facebook_(1)_ESP__ESP__Fashion_13_beachcostume_(22)_dresses_(5)___phrase|"/>
    <s v="EUR"/>
    <x v="0"/>
    <n v="7.13"/>
    <x v="17"/>
    <x v="153"/>
    <n v="4"/>
    <n v="4"/>
  </r>
  <r>
    <x v="2"/>
    <s v="facebook_(1)_ESP__ESP__Fashion_13_beachcostume_(22)_dresses_(5)___phrase|"/>
    <s v="EUR"/>
    <x v="1"/>
    <n v="4.3900000000000006"/>
    <x v="15"/>
    <x v="154"/>
    <n v="4"/>
    <n v="4"/>
  </r>
  <r>
    <x v="2"/>
    <s v="facebook_(1)_ESP__ESP__Fashion_13_beachcostume_(22)_dresses_(5)___phrase|"/>
    <s v="EUR"/>
    <x v="2"/>
    <n v="4"/>
    <x v="0"/>
    <x v="0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11"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t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6E57C-45FB-4566-A23B-F08B94CAC7C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9" firstHeaderRow="1" firstDataRow="2" firstDataCol="1" rowPageCount="2" colPageCount="1"/>
  <pivotFields count="9"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45">
        <item x="0"/>
        <item x="15"/>
        <item x="16"/>
        <item x="12"/>
        <item x="18"/>
        <item x="14"/>
        <item x="21"/>
        <item x="17"/>
        <item x="13"/>
        <item x="24"/>
        <item x="23"/>
        <item x="6"/>
        <item x="4"/>
        <item x="25"/>
        <item x="11"/>
        <item x="39"/>
        <item x="22"/>
        <item x="9"/>
        <item x="43"/>
        <item x="8"/>
        <item x="5"/>
        <item x="20"/>
        <item x="28"/>
        <item x="36"/>
        <item x="7"/>
        <item x="10"/>
        <item x="42"/>
        <item x="34"/>
        <item x="29"/>
        <item x="3"/>
        <item x="2"/>
        <item x="26"/>
        <item x="33"/>
        <item x="37"/>
        <item x="41"/>
        <item x="1"/>
        <item x="35"/>
        <item x="19"/>
        <item x="38"/>
        <item x="40"/>
        <item x="32"/>
        <item x="27"/>
        <item x="30"/>
        <item x="31"/>
        <item t="default"/>
      </items>
    </pivotField>
    <pivotField axis="axisPage" showAll="0">
      <items count="156">
        <item x="0"/>
        <item x="1"/>
        <item x="47"/>
        <item x="34"/>
        <item x="53"/>
        <item x="3"/>
        <item x="51"/>
        <item x="35"/>
        <item x="89"/>
        <item x="52"/>
        <item x="20"/>
        <item x="72"/>
        <item x="90"/>
        <item x="29"/>
        <item x="138"/>
        <item x="85"/>
        <item x="59"/>
        <item x="152"/>
        <item x="68"/>
        <item x="24"/>
        <item x="33"/>
        <item x="2"/>
        <item x="97"/>
        <item x="150"/>
        <item x="71"/>
        <item x="21"/>
        <item x="151"/>
        <item x="86"/>
        <item x="70"/>
        <item x="135"/>
        <item x="67"/>
        <item x="75"/>
        <item x="114"/>
        <item x="50"/>
        <item x="58"/>
        <item x="154"/>
        <item x="69"/>
        <item x="64"/>
        <item x="25"/>
        <item x="22"/>
        <item x="42"/>
        <item x="65"/>
        <item x="92"/>
        <item x="142"/>
        <item x="23"/>
        <item x="66"/>
        <item x="88"/>
        <item x="109"/>
        <item x="46"/>
        <item x="118"/>
        <item x="19"/>
        <item x="57"/>
        <item x="139"/>
        <item x="119"/>
        <item x="18"/>
        <item x="41"/>
        <item x="74"/>
        <item x="49"/>
        <item x="148"/>
        <item x="76"/>
        <item x="107"/>
        <item x="133"/>
        <item x="32"/>
        <item x="48"/>
        <item x="80"/>
        <item x="91"/>
        <item x="40"/>
        <item x="16"/>
        <item x="146"/>
        <item x="153"/>
        <item x="79"/>
        <item x="27"/>
        <item x="55"/>
        <item x="9"/>
        <item x="136"/>
        <item x="141"/>
        <item x="113"/>
        <item x="26"/>
        <item x="30"/>
        <item x="73"/>
        <item x="44"/>
        <item x="31"/>
        <item x="45"/>
        <item x="140"/>
        <item x="121"/>
        <item x="63"/>
        <item x="62"/>
        <item x="145"/>
        <item x="100"/>
        <item x="108"/>
        <item x="87"/>
        <item x="120"/>
        <item x="28"/>
        <item x="84"/>
        <item x="56"/>
        <item x="43"/>
        <item x="17"/>
        <item x="8"/>
        <item x="106"/>
        <item x="15"/>
        <item x="7"/>
        <item x="96"/>
        <item x="147"/>
        <item x="81"/>
        <item x="98"/>
        <item x="117"/>
        <item x="61"/>
        <item x="131"/>
        <item x="110"/>
        <item x="126"/>
        <item x="95"/>
        <item x="77"/>
        <item x="93"/>
        <item x="39"/>
        <item x="149"/>
        <item x="127"/>
        <item x="14"/>
        <item x="38"/>
        <item x="13"/>
        <item x="122"/>
        <item x="132"/>
        <item x="111"/>
        <item x="12"/>
        <item x="36"/>
        <item x="130"/>
        <item x="78"/>
        <item x="125"/>
        <item x="104"/>
        <item x="112"/>
        <item x="54"/>
        <item x="82"/>
        <item x="60"/>
        <item x="99"/>
        <item x="144"/>
        <item x="11"/>
        <item x="94"/>
        <item x="6"/>
        <item x="105"/>
        <item x="143"/>
        <item x="115"/>
        <item x="123"/>
        <item x="116"/>
        <item x="137"/>
        <item x="128"/>
        <item x="10"/>
        <item x="134"/>
        <item x="5"/>
        <item x="37"/>
        <item x="124"/>
        <item x="83"/>
        <item x="4"/>
        <item x="129"/>
        <item x="103"/>
        <item x="101"/>
        <item x="10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6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mail/u/0/India/FFNDWLvmjXFCrbBqvcFMgxnqSdtGmH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workbookViewId="0">
      <selection activeCell="B3" sqref="B3"/>
    </sheetView>
  </sheetViews>
  <sheetFormatPr defaultRowHeight="15" x14ac:dyDescent="0.25"/>
  <cols>
    <col min="1" max="1" width="12.42578125" customWidth="1"/>
    <col min="2" max="2" width="15.28515625" customWidth="1"/>
    <col min="3" max="3" width="11.85546875" bestFit="1" customWidth="1"/>
    <col min="4" max="4" width="11.85546875" customWidth="1"/>
    <col min="5" max="6" width="11.85546875" bestFit="1" customWidth="1"/>
    <col min="7" max="7" width="10.42578125" bestFit="1" customWidth="1"/>
    <col min="8" max="8" width="14.140625" bestFit="1" customWidth="1"/>
    <col min="9" max="9" width="15.140625" bestFit="1" customWidth="1"/>
    <col min="10" max="10" width="11.85546875" customWidth="1"/>
    <col min="11" max="11" width="15.42578125" customWidth="1"/>
    <col min="12" max="12" width="21.28515625" bestFit="1" customWidth="1"/>
    <col min="13" max="13" width="14.140625" bestFit="1" customWidth="1"/>
    <col min="14" max="14" width="15.42578125" bestFit="1" customWidth="1"/>
    <col min="15" max="15" width="21.28515625" bestFit="1" customWidth="1"/>
    <col min="16" max="16" width="14.140625" bestFit="1" customWidth="1"/>
  </cols>
  <sheetData>
    <row r="3" spans="1:5" x14ac:dyDescent="0.25">
      <c r="A3" s="3" t="s">
        <v>176</v>
      </c>
      <c r="B3" s="3" t="s">
        <v>175</v>
      </c>
    </row>
    <row r="4" spans="1:5" x14ac:dyDescent="0.25">
      <c r="A4" s="3" t="s">
        <v>173</v>
      </c>
      <c r="B4" t="s">
        <v>8</v>
      </c>
      <c r="C4" t="s">
        <v>9</v>
      </c>
      <c r="D4" t="s">
        <v>10</v>
      </c>
      <c r="E4" t="s">
        <v>174</v>
      </c>
    </row>
    <row r="5" spans="1:5" x14ac:dyDescent="0.25">
      <c r="A5" s="4" t="s">
        <v>5</v>
      </c>
      <c r="B5" s="5">
        <v>0.24260355029585798</v>
      </c>
      <c r="C5" s="5">
        <v>0.23364485981308411</v>
      </c>
      <c r="D5" s="5">
        <v>0.2356020942408377</v>
      </c>
      <c r="E5" s="5">
        <v>0.23764705882352941</v>
      </c>
    </row>
    <row r="6" spans="1:5" x14ac:dyDescent="0.25">
      <c r="A6" s="4" t="s">
        <v>7</v>
      </c>
      <c r="B6" s="5">
        <v>7.2232334932980313E-2</v>
      </c>
      <c r="C6" s="5">
        <v>8.9189189189189194E-2</v>
      </c>
      <c r="D6" s="5">
        <v>7.4091224820560311E-2</v>
      </c>
      <c r="E6" s="5">
        <v>7.7755259326920331E-2</v>
      </c>
    </row>
    <row r="7" spans="1:5" x14ac:dyDescent="0.25">
      <c r="A7" s="4" t="s">
        <v>6</v>
      </c>
      <c r="B7" s="5">
        <v>7.5251179003485755E-2</v>
      </c>
      <c r="C7" s="5">
        <v>8.6922677737415674E-2</v>
      </c>
      <c r="D7" s="5">
        <v>7.4216743708269126E-2</v>
      </c>
      <c r="E7" s="5">
        <v>7.8495049504950495E-2</v>
      </c>
    </row>
    <row r="8" spans="1:5" x14ac:dyDescent="0.25">
      <c r="A8" s="4" t="s">
        <v>174</v>
      </c>
      <c r="B8" s="5">
        <v>7.641176810588983E-2</v>
      </c>
      <c r="C8" s="5">
        <v>9.1846099541122481E-2</v>
      </c>
      <c r="D8" s="5">
        <v>7.5930055157845316E-2</v>
      </c>
      <c r="E8" s="5">
        <v>8.0749567081718474E-2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32"/>
  <sheetViews>
    <sheetView topLeftCell="C129" workbookViewId="0">
      <selection activeCell="E1" sqref="E1:E1048576"/>
    </sheetView>
  </sheetViews>
  <sheetFormatPr defaultRowHeight="15" x14ac:dyDescent="0.25"/>
  <cols>
    <col min="1" max="1" width="17.7109375" customWidth="1"/>
    <col min="2" max="2" width="74.85546875" customWidth="1"/>
    <col min="3" max="3" width="14.85546875" customWidth="1"/>
    <col min="4" max="4" width="30.5703125" customWidth="1"/>
    <col min="5" max="5" width="11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6</v>
      </c>
      <c r="B2" t="s">
        <v>33</v>
      </c>
      <c r="C2" t="s">
        <v>4</v>
      </c>
      <c r="D2" t="s">
        <v>8</v>
      </c>
      <c r="E2">
        <v>4</v>
      </c>
      <c r="F2">
        <v>4</v>
      </c>
      <c r="G2">
        <v>5</v>
      </c>
      <c r="H2">
        <v>4</v>
      </c>
      <c r="I2">
        <v>4</v>
      </c>
    </row>
    <row r="3" spans="1:9" x14ac:dyDescent="0.25">
      <c r="A3" t="s">
        <v>6</v>
      </c>
      <c r="B3" t="s">
        <v>33</v>
      </c>
      <c r="C3" t="s">
        <v>4</v>
      </c>
      <c r="D3" t="s">
        <v>9</v>
      </c>
      <c r="E3">
        <v>4</v>
      </c>
      <c r="F3">
        <v>4</v>
      </c>
      <c r="G3">
        <v>6</v>
      </c>
      <c r="H3">
        <v>4</v>
      </c>
      <c r="I3">
        <v>4</v>
      </c>
    </row>
    <row r="4" spans="1:9" x14ac:dyDescent="0.25">
      <c r="A4" t="s">
        <v>6</v>
      </c>
      <c r="B4" t="s">
        <v>34</v>
      </c>
      <c r="C4" t="s">
        <v>4</v>
      </c>
      <c r="D4" t="s">
        <v>8</v>
      </c>
      <c r="E4">
        <v>4</v>
      </c>
      <c r="F4">
        <v>4</v>
      </c>
      <c r="G4">
        <v>27</v>
      </c>
      <c r="H4">
        <v>4</v>
      </c>
      <c r="I4">
        <v>4</v>
      </c>
    </row>
    <row r="5" spans="1:9" x14ac:dyDescent="0.25">
      <c r="A5" t="s">
        <v>6</v>
      </c>
      <c r="B5" t="s">
        <v>34</v>
      </c>
      <c r="C5" t="s">
        <v>4</v>
      </c>
      <c r="D5" t="s">
        <v>9</v>
      </c>
      <c r="E5">
        <v>4</v>
      </c>
      <c r="F5">
        <v>4</v>
      </c>
      <c r="G5">
        <v>10</v>
      </c>
      <c r="H5">
        <v>4</v>
      </c>
      <c r="I5">
        <v>4</v>
      </c>
    </row>
    <row r="6" spans="1:9" x14ac:dyDescent="0.25">
      <c r="A6" t="s">
        <v>6</v>
      </c>
      <c r="B6" t="s">
        <v>34</v>
      </c>
      <c r="C6" t="s">
        <v>4</v>
      </c>
      <c r="D6" t="s">
        <v>10</v>
      </c>
      <c r="E6">
        <v>4</v>
      </c>
      <c r="F6">
        <v>4</v>
      </c>
      <c r="G6">
        <v>6</v>
      </c>
      <c r="H6">
        <v>4</v>
      </c>
      <c r="I6">
        <v>4</v>
      </c>
    </row>
    <row r="7" spans="1:9" x14ac:dyDescent="0.25">
      <c r="A7" t="s">
        <v>6</v>
      </c>
      <c r="B7" t="s">
        <v>34</v>
      </c>
      <c r="C7" t="s">
        <v>4</v>
      </c>
      <c r="D7" t="s">
        <v>8</v>
      </c>
      <c r="E7">
        <v>32.519999999999996</v>
      </c>
      <c r="F7">
        <v>59</v>
      </c>
      <c r="G7">
        <v>1182</v>
      </c>
      <c r="H7">
        <v>7</v>
      </c>
      <c r="I7">
        <v>108.5</v>
      </c>
    </row>
    <row r="8" spans="1:9" x14ac:dyDescent="0.25">
      <c r="A8" t="s">
        <v>6</v>
      </c>
      <c r="B8" t="s">
        <v>35</v>
      </c>
      <c r="C8" t="s">
        <v>4</v>
      </c>
      <c r="D8" t="s">
        <v>10</v>
      </c>
      <c r="E8">
        <v>16.91</v>
      </c>
      <c r="F8">
        <v>42</v>
      </c>
      <c r="G8">
        <v>876</v>
      </c>
      <c r="H8">
        <v>6</v>
      </c>
      <c r="I8">
        <v>264</v>
      </c>
    </row>
    <row r="9" spans="1:9" x14ac:dyDescent="0.25">
      <c r="A9" t="s">
        <v>6</v>
      </c>
      <c r="B9" t="s">
        <v>36</v>
      </c>
      <c r="C9" t="s">
        <v>4</v>
      </c>
      <c r="D9" t="s">
        <v>8</v>
      </c>
      <c r="E9">
        <v>14.21</v>
      </c>
      <c r="F9">
        <v>34</v>
      </c>
      <c r="G9">
        <v>559</v>
      </c>
      <c r="H9">
        <v>4</v>
      </c>
      <c r="I9">
        <v>4</v>
      </c>
    </row>
    <row r="10" spans="1:9" x14ac:dyDescent="0.25">
      <c r="A10" t="s">
        <v>6</v>
      </c>
      <c r="B10" t="s">
        <v>36</v>
      </c>
      <c r="C10" t="s">
        <v>4</v>
      </c>
      <c r="D10" t="s">
        <v>10</v>
      </c>
      <c r="E10">
        <v>13.15</v>
      </c>
      <c r="F10">
        <v>16</v>
      </c>
      <c r="G10">
        <v>195</v>
      </c>
      <c r="H10">
        <v>4</v>
      </c>
      <c r="I10">
        <v>4</v>
      </c>
    </row>
    <row r="11" spans="1:9" x14ac:dyDescent="0.25">
      <c r="A11" t="s">
        <v>6</v>
      </c>
      <c r="B11" t="s">
        <v>35</v>
      </c>
      <c r="C11" t="s">
        <v>4</v>
      </c>
      <c r="D11" t="s">
        <v>8</v>
      </c>
      <c r="E11">
        <v>17.670000000000002</v>
      </c>
      <c r="F11">
        <v>25</v>
      </c>
      <c r="G11">
        <v>179</v>
      </c>
      <c r="H11">
        <v>4</v>
      </c>
      <c r="I11">
        <v>4</v>
      </c>
    </row>
    <row r="12" spans="1:9" x14ac:dyDescent="0.25">
      <c r="A12" t="s">
        <v>6</v>
      </c>
      <c r="B12" t="s">
        <v>35</v>
      </c>
      <c r="C12" t="s">
        <v>4</v>
      </c>
      <c r="D12" t="s">
        <v>9</v>
      </c>
      <c r="E12">
        <v>9.370000000000001</v>
      </c>
      <c r="F12">
        <v>15</v>
      </c>
      <c r="G12">
        <v>110</v>
      </c>
      <c r="H12">
        <v>4</v>
      </c>
      <c r="I12">
        <v>4</v>
      </c>
    </row>
    <row r="13" spans="1:9" x14ac:dyDescent="0.25">
      <c r="A13" t="s">
        <v>6</v>
      </c>
      <c r="B13" t="s">
        <v>35</v>
      </c>
      <c r="C13" t="s">
        <v>4</v>
      </c>
      <c r="D13" t="s">
        <v>10</v>
      </c>
      <c r="E13">
        <v>17.100000000000001</v>
      </c>
      <c r="F13">
        <v>29</v>
      </c>
      <c r="G13">
        <v>786</v>
      </c>
      <c r="H13">
        <v>4</v>
      </c>
      <c r="I13">
        <v>4</v>
      </c>
    </row>
    <row r="14" spans="1:9" x14ac:dyDescent="0.25">
      <c r="A14" t="s">
        <v>6</v>
      </c>
      <c r="B14" t="s">
        <v>111</v>
      </c>
      <c r="C14" t="s">
        <v>4</v>
      </c>
      <c r="D14" t="s">
        <v>8</v>
      </c>
      <c r="E14">
        <v>9.4600000000000009</v>
      </c>
      <c r="F14">
        <v>24</v>
      </c>
      <c r="G14">
        <v>539</v>
      </c>
      <c r="H14">
        <v>4</v>
      </c>
      <c r="I14">
        <v>4</v>
      </c>
    </row>
    <row r="15" spans="1:9" x14ac:dyDescent="0.25">
      <c r="A15" t="s">
        <v>6</v>
      </c>
      <c r="B15" t="s">
        <v>111</v>
      </c>
      <c r="C15" t="s">
        <v>4</v>
      </c>
      <c r="D15" t="s">
        <v>9</v>
      </c>
      <c r="E15">
        <v>10.6</v>
      </c>
      <c r="F15">
        <v>21</v>
      </c>
      <c r="G15">
        <v>370</v>
      </c>
      <c r="H15">
        <v>4</v>
      </c>
      <c r="I15">
        <v>4</v>
      </c>
    </row>
    <row r="16" spans="1:9" x14ac:dyDescent="0.25">
      <c r="A16" t="s">
        <v>6</v>
      </c>
      <c r="B16" t="s">
        <v>111</v>
      </c>
      <c r="C16" t="s">
        <v>4</v>
      </c>
      <c r="D16" t="s">
        <v>10</v>
      </c>
      <c r="E16">
        <v>20.45</v>
      </c>
      <c r="F16">
        <v>30</v>
      </c>
      <c r="G16">
        <v>328</v>
      </c>
      <c r="H16">
        <v>5</v>
      </c>
      <c r="I16">
        <v>84</v>
      </c>
    </row>
    <row r="17" spans="1:9" x14ac:dyDescent="0.25">
      <c r="A17" t="s">
        <v>6</v>
      </c>
      <c r="B17" t="s">
        <v>112</v>
      </c>
      <c r="C17" t="s">
        <v>4</v>
      </c>
      <c r="D17" t="s">
        <v>8</v>
      </c>
      <c r="E17">
        <v>9.2100000000000009</v>
      </c>
      <c r="F17">
        <v>21</v>
      </c>
      <c r="G17">
        <v>322</v>
      </c>
      <c r="H17">
        <v>4</v>
      </c>
      <c r="I17">
        <v>4</v>
      </c>
    </row>
    <row r="18" spans="1:9" x14ac:dyDescent="0.25">
      <c r="A18" t="s">
        <v>6</v>
      </c>
      <c r="B18" t="s">
        <v>112</v>
      </c>
      <c r="C18" t="s">
        <v>4</v>
      </c>
      <c r="D18" t="s">
        <v>9</v>
      </c>
      <c r="E18">
        <v>9.0599999999999987</v>
      </c>
      <c r="F18">
        <v>18</v>
      </c>
      <c r="G18">
        <v>186</v>
      </c>
      <c r="H18">
        <v>4</v>
      </c>
      <c r="I18">
        <v>4</v>
      </c>
    </row>
    <row r="19" spans="1:9" x14ac:dyDescent="0.25">
      <c r="A19" t="s">
        <v>6</v>
      </c>
      <c r="B19" t="s">
        <v>112</v>
      </c>
      <c r="C19" t="s">
        <v>4</v>
      </c>
      <c r="D19" t="s">
        <v>10</v>
      </c>
      <c r="E19">
        <v>5.39</v>
      </c>
      <c r="F19">
        <v>7</v>
      </c>
      <c r="G19">
        <v>100</v>
      </c>
      <c r="H19">
        <v>4</v>
      </c>
      <c r="I19">
        <v>4</v>
      </c>
    </row>
    <row r="20" spans="1:9" x14ac:dyDescent="0.25">
      <c r="A20" t="s">
        <v>6</v>
      </c>
      <c r="B20" t="s">
        <v>112</v>
      </c>
      <c r="C20" t="s">
        <v>4</v>
      </c>
      <c r="D20" t="s">
        <v>8</v>
      </c>
      <c r="E20">
        <v>6.09</v>
      </c>
      <c r="F20">
        <v>12</v>
      </c>
      <c r="G20">
        <v>176</v>
      </c>
      <c r="H20">
        <v>5</v>
      </c>
      <c r="I20">
        <v>54</v>
      </c>
    </row>
    <row r="21" spans="1:9" x14ac:dyDescent="0.25">
      <c r="A21" t="s">
        <v>6</v>
      </c>
      <c r="B21" t="s">
        <v>112</v>
      </c>
      <c r="C21" t="s">
        <v>4</v>
      </c>
      <c r="D21" t="s">
        <v>9</v>
      </c>
      <c r="E21">
        <v>5.37</v>
      </c>
      <c r="F21">
        <v>9</v>
      </c>
      <c r="G21">
        <v>71</v>
      </c>
      <c r="H21">
        <v>4</v>
      </c>
      <c r="I21">
        <v>4</v>
      </c>
    </row>
    <row r="22" spans="1:9" x14ac:dyDescent="0.25">
      <c r="A22" t="s">
        <v>6</v>
      </c>
      <c r="B22" t="s">
        <v>112</v>
      </c>
      <c r="C22" t="s">
        <v>4</v>
      </c>
      <c r="D22" t="s">
        <v>10</v>
      </c>
      <c r="E22">
        <v>4.5600000000000005</v>
      </c>
      <c r="F22">
        <v>7</v>
      </c>
      <c r="G22">
        <v>65</v>
      </c>
      <c r="H22">
        <v>4</v>
      </c>
      <c r="I22">
        <v>4</v>
      </c>
    </row>
    <row r="23" spans="1:9" x14ac:dyDescent="0.25">
      <c r="A23" t="s">
        <v>6</v>
      </c>
      <c r="B23" t="s">
        <v>113</v>
      </c>
      <c r="C23" t="s">
        <v>4</v>
      </c>
      <c r="D23" t="s">
        <v>8</v>
      </c>
      <c r="E23">
        <v>4</v>
      </c>
      <c r="F23">
        <v>4</v>
      </c>
      <c r="G23">
        <v>15</v>
      </c>
      <c r="H23">
        <v>4</v>
      </c>
      <c r="I23">
        <v>4</v>
      </c>
    </row>
    <row r="24" spans="1:9" x14ac:dyDescent="0.25">
      <c r="A24" t="s">
        <v>6</v>
      </c>
      <c r="B24" t="s">
        <v>113</v>
      </c>
      <c r="C24" t="s">
        <v>4</v>
      </c>
      <c r="D24" t="s">
        <v>9</v>
      </c>
      <c r="E24">
        <v>4</v>
      </c>
      <c r="F24">
        <v>4</v>
      </c>
      <c r="G24">
        <v>15</v>
      </c>
      <c r="H24">
        <v>4</v>
      </c>
      <c r="I24">
        <v>4</v>
      </c>
    </row>
    <row r="25" spans="1:9" x14ac:dyDescent="0.25">
      <c r="A25" t="s">
        <v>6</v>
      </c>
      <c r="B25" t="s">
        <v>113</v>
      </c>
      <c r="C25" t="s">
        <v>4</v>
      </c>
      <c r="D25" t="s">
        <v>10</v>
      </c>
      <c r="E25">
        <v>4</v>
      </c>
      <c r="F25">
        <v>4</v>
      </c>
      <c r="G25">
        <v>6</v>
      </c>
      <c r="H25">
        <v>4</v>
      </c>
      <c r="I25">
        <v>4</v>
      </c>
    </row>
    <row r="26" spans="1:9" x14ac:dyDescent="0.25">
      <c r="A26" t="s">
        <v>6</v>
      </c>
      <c r="B26" t="s">
        <v>114</v>
      </c>
      <c r="C26" t="s">
        <v>4</v>
      </c>
      <c r="D26" t="s">
        <v>8</v>
      </c>
      <c r="E26">
        <v>4.5199999999999996</v>
      </c>
      <c r="F26">
        <v>5</v>
      </c>
      <c r="G26">
        <v>32</v>
      </c>
      <c r="H26">
        <v>4</v>
      </c>
      <c r="I26">
        <v>4</v>
      </c>
    </row>
    <row r="27" spans="1:9" x14ac:dyDescent="0.25">
      <c r="A27" t="s">
        <v>6</v>
      </c>
      <c r="B27" t="s">
        <v>114</v>
      </c>
      <c r="C27" t="s">
        <v>4</v>
      </c>
      <c r="D27" t="s">
        <v>9</v>
      </c>
      <c r="E27">
        <v>4.0600000000000005</v>
      </c>
      <c r="F27">
        <v>5</v>
      </c>
      <c r="G27">
        <v>10</v>
      </c>
      <c r="H27">
        <v>4</v>
      </c>
      <c r="I27">
        <v>4</v>
      </c>
    </row>
    <row r="28" spans="1:9" x14ac:dyDescent="0.25">
      <c r="A28" t="s">
        <v>6</v>
      </c>
      <c r="B28" t="s">
        <v>114</v>
      </c>
      <c r="C28" t="s">
        <v>4</v>
      </c>
      <c r="D28" t="s">
        <v>10</v>
      </c>
      <c r="E28">
        <v>4</v>
      </c>
      <c r="F28">
        <v>4</v>
      </c>
      <c r="G28">
        <v>15</v>
      </c>
      <c r="H28">
        <v>4</v>
      </c>
      <c r="I28">
        <v>4</v>
      </c>
    </row>
    <row r="29" spans="1:9" x14ac:dyDescent="0.25">
      <c r="A29" t="s">
        <v>6</v>
      </c>
      <c r="B29" t="s">
        <v>115</v>
      </c>
      <c r="C29" t="s">
        <v>4</v>
      </c>
      <c r="D29" t="s">
        <v>8</v>
      </c>
      <c r="E29">
        <v>5.51</v>
      </c>
      <c r="F29">
        <v>7</v>
      </c>
      <c r="G29">
        <v>50</v>
      </c>
      <c r="H29">
        <v>4</v>
      </c>
      <c r="I29">
        <v>4</v>
      </c>
    </row>
    <row r="30" spans="1:9" x14ac:dyDescent="0.25">
      <c r="A30" t="s">
        <v>6</v>
      </c>
      <c r="B30" t="s">
        <v>115</v>
      </c>
      <c r="C30" t="s">
        <v>4</v>
      </c>
      <c r="D30" t="s">
        <v>9</v>
      </c>
      <c r="E30">
        <v>4.9000000000000004</v>
      </c>
      <c r="F30">
        <v>6</v>
      </c>
      <c r="G30">
        <v>55</v>
      </c>
      <c r="H30">
        <v>4</v>
      </c>
      <c r="I30">
        <v>4</v>
      </c>
    </row>
    <row r="31" spans="1:9" x14ac:dyDescent="0.25">
      <c r="A31" t="s">
        <v>6</v>
      </c>
      <c r="B31" t="s">
        <v>115</v>
      </c>
      <c r="C31" t="s">
        <v>4</v>
      </c>
      <c r="D31" t="s">
        <v>10</v>
      </c>
      <c r="E31">
        <v>4</v>
      </c>
      <c r="F31">
        <v>4</v>
      </c>
      <c r="G31">
        <v>25</v>
      </c>
      <c r="H31">
        <v>4</v>
      </c>
      <c r="I31">
        <v>4</v>
      </c>
    </row>
    <row r="32" spans="1:9" x14ac:dyDescent="0.25">
      <c r="A32" t="s">
        <v>6</v>
      </c>
      <c r="B32" t="s">
        <v>37</v>
      </c>
      <c r="C32" t="s">
        <v>4</v>
      </c>
      <c r="D32" t="s">
        <v>10</v>
      </c>
      <c r="E32">
        <v>5.2</v>
      </c>
      <c r="F32">
        <v>6</v>
      </c>
      <c r="G32">
        <v>49</v>
      </c>
      <c r="H32">
        <v>4</v>
      </c>
      <c r="I32">
        <v>4</v>
      </c>
    </row>
    <row r="33" spans="1:9" x14ac:dyDescent="0.25">
      <c r="A33" t="s">
        <v>6</v>
      </c>
      <c r="B33" t="s">
        <v>38</v>
      </c>
      <c r="C33" t="s">
        <v>4</v>
      </c>
      <c r="D33" t="s">
        <v>8</v>
      </c>
      <c r="E33">
        <v>4.82</v>
      </c>
      <c r="F33">
        <v>7</v>
      </c>
      <c r="G33">
        <v>117</v>
      </c>
      <c r="H33">
        <v>4</v>
      </c>
      <c r="I33">
        <v>4</v>
      </c>
    </row>
    <row r="34" spans="1:9" x14ac:dyDescent="0.25">
      <c r="A34" t="s">
        <v>6</v>
      </c>
      <c r="B34" t="s">
        <v>38</v>
      </c>
      <c r="C34" t="s">
        <v>4</v>
      </c>
      <c r="D34" t="s">
        <v>9</v>
      </c>
      <c r="E34">
        <v>6.4399999999999995</v>
      </c>
      <c r="F34">
        <v>11</v>
      </c>
      <c r="G34">
        <v>107</v>
      </c>
      <c r="H34">
        <v>4</v>
      </c>
      <c r="I34">
        <v>4</v>
      </c>
    </row>
    <row r="35" spans="1:9" x14ac:dyDescent="0.25">
      <c r="A35" t="s">
        <v>6</v>
      </c>
      <c r="B35" t="s">
        <v>38</v>
      </c>
      <c r="C35" t="s">
        <v>4</v>
      </c>
      <c r="D35" t="s">
        <v>10</v>
      </c>
      <c r="E35">
        <v>10.129999999999999</v>
      </c>
      <c r="F35">
        <v>15</v>
      </c>
      <c r="G35">
        <v>156</v>
      </c>
      <c r="H35">
        <v>4</v>
      </c>
      <c r="I35">
        <v>4</v>
      </c>
    </row>
    <row r="36" spans="1:9" x14ac:dyDescent="0.25">
      <c r="A36" t="s">
        <v>6</v>
      </c>
      <c r="B36" t="s">
        <v>39</v>
      </c>
      <c r="C36" t="s">
        <v>4</v>
      </c>
      <c r="D36" t="s">
        <v>8</v>
      </c>
      <c r="E36">
        <v>4.12</v>
      </c>
      <c r="F36">
        <v>5</v>
      </c>
      <c r="G36">
        <v>18</v>
      </c>
      <c r="H36">
        <v>4</v>
      </c>
      <c r="I36">
        <v>4</v>
      </c>
    </row>
    <row r="37" spans="1:9" x14ac:dyDescent="0.25">
      <c r="A37" t="s">
        <v>6</v>
      </c>
      <c r="B37" t="s">
        <v>39</v>
      </c>
      <c r="C37" t="s">
        <v>4</v>
      </c>
      <c r="D37" t="s">
        <v>9</v>
      </c>
      <c r="E37">
        <v>4.12</v>
      </c>
      <c r="F37">
        <v>5</v>
      </c>
      <c r="G37">
        <v>32</v>
      </c>
      <c r="H37">
        <v>4</v>
      </c>
      <c r="I37">
        <v>4</v>
      </c>
    </row>
    <row r="38" spans="1:9" x14ac:dyDescent="0.25">
      <c r="A38" t="s">
        <v>6</v>
      </c>
      <c r="B38" t="s">
        <v>39</v>
      </c>
      <c r="C38" t="s">
        <v>4</v>
      </c>
      <c r="D38" t="s">
        <v>10</v>
      </c>
      <c r="E38">
        <v>6.26</v>
      </c>
      <c r="F38">
        <v>8</v>
      </c>
      <c r="G38">
        <v>119</v>
      </c>
      <c r="H38">
        <v>4</v>
      </c>
      <c r="I38">
        <v>4</v>
      </c>
    </row>
    <row r="39" spans="1:9" x14ac:dyDescent="0.25">
      <c r="A39" t="s">
        <v>6</v>
      </c>
      <c r="B39" t="s">
        <v>39</v>
      </c>
      <c r="C39" t="s">
        <v>4</v>
      </c>
      <c r="D39" t="s">
        <v>8</v>
      </c>
      <c r="E39">
        <v>7.85</v>
      </c>
      <c r="F39">
        <v>15</v>
      </c>
      <c r="G39">
        <v>125</v>
      </c>
      <c r="H39">
        <v>4</v>
      </c>
      <c r="I39">
        <v>4</v>
      </c>
    </row>
    <row r="40" spans="1:9" x14ac:dyDescent="0.25">
      <c r="A40" t="s">
        <v>6</v>
      </c>
      <c r="B40" t="s">
        <v>39</v>
      </c>
      <c r="C40" t="s">
        <v>4</v>
      </c>
      <c r="D40" t="s">
        <v>9</v>
      </c>
      <c r="E40">
        <v>6.43</v>
      </c>
      <c r="F40">
        <v>12</v>
      </c>
      <c r="G40">
        <v>88</v>
      </c>
      <c r="H40">
        <v>4</v>
      </c>
      <c r="I40">
        <v>4</v>
      </c>
    </row>
    <row r="41" spans="1:9" x14ac:dyDescent="0.25">
      <c r="A41" t="s">
        <v>6</v>
      </c>
      <c r="B41" t="s">
        <v>39</v>
      </c>
      <c r="C41" t="s">
        <v>4</v>
      </c>
      <c r="D41" t="s">
        <v>10</v>
      </c>
      <c r="E41">
        <v>4.18</v>
      </c>
      <c r="F41">
        <v>5</v>
      </c>
      <c r="G41">
        <v>26</v>
      </c>
      <c r="H41">
        <v>4</v>
      </c>
      <c r="I41">
        <v>4</v>
      </c>
    </row>
    <row r="42" spans="1:9" x14ac:dyDescent="0.25">
      <c r="A42" t="s">
        <v>6</v>
      </c>
      <c r="B42" t="s">
        <v>40</v>
      </c>
      <c r="C42" t="s">
        <v>4</v>
      </c>
      <c r="D42" t="s">
        <v>8</v>
      </c>
      <c r="E42">
        <v>4</v>
      </c>
      <c r="F42">
        <v>4</v>
      </c>
      <c r="G42">
        <v>5</v>
      </c>
      <c r="H42">
        <v>4</v>
      </c>
      <c r="I42">
        <v>4</v>
      </c>
    </row>
    <row r="43" spans="1:9" x14ac:dyDescent="0.25">
      <c r="A43" t="s">
        <v>6</v>
      </c>
      <c r="B43" t="s">
        <v>41</v>
      </c>
      <c r="C43" t="s">
        <v>4</v>
      </c>
      <c r="D43" t="s">
        <v>8</v>
      </c>
      <c r="E43">
        <v>4.1500000000000004</v>
      </c>
      <c r="F43">
        <v>5</v>
      </c>
      <c r="G43">
        <v>8</v>
      </c>
      <c r="H43">
        <v>4</v>
      </c>
      <c r="I43">
        <v>4</v>
      </c>
    </row>
    <row r="44" spans="1:9" x14ac:dyDescent="0.25">
      <c r="A44" t="s">
        <v>6</v>
      </c>
      <c r="B44" t="s">
        <v>41</v>
      </c>
      <c r="C44" t="s">
        <v>4</v>
      </c>
      <c r="D44" t="s">
        <v>9</v>
      </c>
      <c r="E44">
        <v>4.45</v>
      </c>
      <c r="F44">
        <v>6</v>
      </c>
      <c r="G44">
        <v>12</v>
      </c>
      <c r="H44">
        <v>4</v>
      </c>
      <c r="I44">
        <v>4</v>
      </c>
    </row>
    <row r="45" spans="1:9" x14ac:dyDescent="0.25">
      <c r="A45" t="s">
        <v>6</v>
      </c>
      <c r="B45" t="s">
        <v>41</v>
      </c>
      <c r="C45" t="s">
        <v>4</v>
      </c>
      <c r="D45" t="s">
        <v>10</v>
      </c>
      <c r="E45">
        <v>4</v>
      </c>
      <c r="F45">
        <v>4</v>
      </c>
      <c r="G45">
        <v>5</v>
      </c>
      <c r="H45">
        <v>4</v>
      </c>
      <c r="I45">
        <v>4</v>
      </c>
    </row>
    <row r="46" spans="1:9" x14ac:dyDescent="0.25">
      <c r="A46" t="s">
        <v>6</v>
      </c>
      <c r="B46" t="s">
        <v>42</v>
      </c>
      <c r="C46" t="s">
        <v>4</v>
      </c>
      <c r="D46" t="s">
        <v>8</v>
      </c>
      <c r="E46">
        <v>4</v>
      </c>
      <c r="F46">
        <v>4</v>
      </c>
      <c r="G46">
        <v>5</v>
      </c>
      <c r="H46">
        <v>4</v>
      </c>
      <c r="I46">
        <v>4</v>
      </c>
    </row>
    <row r="47" spans="1:9" x14ac:dyDescent="0.25">
      <c r="A47" t="s">
        <v>6</v>
      </c>
      <c r="B47" t="s">
        <v>42</v>
      </c>
      <c r="C47" t="s">
        <v>4</v>
      </c>
      <c r="D47" t="s">
        <v>9</v>
      </c>
      <c r="E47">
        <v>17.920000000000002</v>
      </c>
      <c r="F47">
        <v>24</v>
      </c>
      <c r="G47">
        <v>371</v>
      </c>
      <c r="H47">
        <v>5</v>
      </c>
      <c r="I47">
        <v>34</v>
      </c>
    </row>
    <row r="48" spans="1:9" x14ac:dyDescent="0.25">
      <c r="A48" t="s">
        <v>6</v>
      </c>
      <c r="B48" t="s">
        <v>42</v>
      </c>
      <c r="C48" t="s">
        <v>4</v>
      </c>
      <c r="D48" t="s">
        <v>10</v>
      </c>
      <c r="E48">
        <v>4.2300000000000004</v>
      </c>
      <c r="F48">
        <v>6</v>
      </c>
      <c r="G48">
        <v>25</v>
      </c>
      <c r="H48">
        <v>4</v>
      </c>
      <c r="I48">
        <v>4</v>
      </c>
    </row>
    <row r="49" spans="1:9" x14ac:dyDescent="0.25">
      <c r="A49" t="s">
        <v>6</v>
      </c>
      <c r="B49" t="s">
        <v>43</v>
      </c>
      <c r="C49" t="s">
        <v>4</v>
      </c>
      <c r="D49" t="s">
        <v>8</v>
      </c>
      <c r="E49">
        <v>4.25</v>
      </c>
      <c r="F49">
        <v>5</v>
      </c>
      <c r="G49">
        <v>55</v>
      </c>
      <c r="H49">
        <v>4</v>
      </c>
      <c r="I49">
        <v>4</v>
      </c>
    </row>
    <row r="50" spans="1:9" x14ac:dyDescent="0.25">
      <c r="A50" t="s">
        <v>6</v>
      </c>
      <c r="B50" t="s">
        <v>43</v>
      </c>
      <c r="C50" t="s">
        <v>4</v>
      </c>
      <c r="D50" t="s">
        <v>9</v>
      </c>
      <c r="E50">
        <v>56.49</v>
      </c>
      <c r="F50">
        <v>79</v>
      </c>
      <c r="G50">
        <v>1049</v>
      </c>
      <c r="H50">
        <v>4</v>
      </c>
      <c r="I50">
        <v>4</v>
      </c>
    </row>
    <row r="51" spans="1:9" x14ac:dyDescent="0.25">
      <c r="A51" t="s">
        <v>6</v>
      </c>
      <c r="B51" t="s">
        <v>43</v>
      </c>
      <c r="C51" t="s">
        <v>4</v>
      </c>
      <c r="D51" t="s">
        <v>10</v>
      </c>
      <c r="E51">
        <v>7.92</v>
      </c>
      <c r="F51">
        <v>18</v>
      </c>
      <c r="G51">
        <v>327</v>
      </c>
      <c r="H51">
        <v>4</v>
      </c>
      <c r="I51">
        <v>4</v>
      </c>
    </row>
    <row r="52" spans="1:9" x14ac:dyDescent="0.25">
      <c r="A52" t="s">
        <v>6</v>
      </c>
      <c r="B52" t="s">
        <v>44</v>
      </c>
      <c r="C52" t="s">
        <v>4</v>
      </c>
      <c r="D52" t="s">
        <v>8</v>
      </c>
      <c r="E52">
        <v>13.54</v>
      </c>
      <c r="F52">
        <v>26</v>
      </c>
      <c r="G52">
        <v>296</v>
      </c>
      <c r="H52">
        <v>4</v>
      </c>
      <c r="I52">
        <v>4</v>
      </c>
    </row>
    <row r="53" spans="1:9" x14ac:dyDescent="0.25">
      <c r="A53" t="s">
        <v>6</v>
      </c>
      <c r="B53" t="s">
        <v>44</v>
      </c>
      <c r="C53" t="s">
        <v>4</v>
      </c>
      <c r="D53" t="s">
        <v>9</v>
      </c>
      <c r="E53">
        <v>5.6</v>
      </c>
      <c r="F53">
        <v>10</v>
      </c>
      <c r="G53">
        <v>97</v>
      </c>
      <c r="H53">
        <v>4</v>
      </c>
      <c r="I53">
        <v>4</v>
      </c>
    </row>
    <row r="54" spans="1:9" x14ac:dyDescent="0.25">
      <c r="A54" t="s">
        <v>6</v>
      </c>
      <c r="B54" t="s">
        <v>44</v>
      </c>
      <c r="C54" t="s">
        <v>4</v>
      </c>
      <c r="D54" t="s">
        <v>10</v>
      </c>
      <c r="E54">
        <v>4.58</v>
      </c>
      <c r="F54">
        <v>8</v>
      </c>
      <c r="G54">
        <v>73</v>
      </c>
      <c r="H54">
        <v>4</v>
      </c>
      <c r="I54">
        <v>4</v>
      </c>
    </row>
    <row r="55" spans="1:9" x14ac:dyDescent="0.25">
      <c r="A55" t="s">
        <v>6</v>
      </c>
      <c r="B55" t="s">
        <v>45</v>
      </c>
      <c r="C55" t="s">
        <v>4</v>
      </c>
      <c r="D55" t="s">
        <v>8</v>
      </c>
      <c r="E55">
        <v>4.57</v>
      </c>
      <c r="F55">
        <v>7</v>
      </c>
      <c r="G55">
        <v>51</v>
      </c>
      <c r="H55">
        <v>4</v>
      </c>
      <c r="I55">
        <v>4</v>
      </c>
    </row>
    <row r="56" spans="1:9" x14ac:dyDescent="0.25">
      <c r="A56" t="s">
        <v>6</v>
      </c>
      <c r="B56" t="s">
        <v>45</v>
      </c>
      <c r="C56" t="s">
        <v>4</v>
      </c>
      <c r="D56" t="s">
        <v>9</v>
      </c>
      <c r="E56">
        <v>7.62</v>
      </c>
      <c r="F56">
        <v>12</v>
      </c>
      <c r="G56">
        <v>170</v>
      </c>
      <c r="H56">
        <v>4</v>
      </c>
      <c r="I56">
        <v>4</v>
      </c>
    </row>
    <row r="57" spans="1:9" x14ac:dyDescent="0.25">
      <c r="A57" t="s">
        <v>6</v>
      </c>
      <c r="B57" t="s">
        <v>45</v>
      </c>
      <c r="C57" t="s">
        <v>4</v>
      </c>
      <c r="D57" t="s">
        <v>10</v>
      </c>
      <c r="E57">
        <v>6.73</v>
      </c>
      <c r="F57">
        <v>12</v>
      </c>
      <c r="G57">
        <v>124</v>
      </c>
      <c r="H57">
        <v>4</v>
      </c>
      <c r="I57">
        <v>4</v>
      </c>
    </row>
    <row r="58" spans="1:9" x14ac:dyDescent="0.25">
      <c r="A58" t="s">
        <v>6</v>
      </c>
      <c r="B58" t="s">
        <v>124</v>
      </c>
      <c r="C58" t="s">
        <v>4</v>
      </c>
      <c r="D58" t="s">
        <v>8</v>
      </c>
      <c r="E58">
        <v>5.55</v>
      </c>
      <c r="F58">
        <v>8</v>
      </c>
      <c r="G58">
        <v>128</v>
      </c>
      <c r="H58">
        <v>4</v>
      </c>
      <c r="I58">
        <v>4</v>
      </c>
    </row>
    <row r="59" spans="1:9" x14ac:dyDescent="0.25">
      <c r="A59" t="s">
        <v>6</v>
      </c>
      <c r="B59" t="s">
        <v>124</v>
      </c>
      <c r="C59" t="s">
        <v>4</v>
      </c>
      <c r="D59" t="s">
        <v>9</v>
      </c>
      <c r="E59">
        <v>8.34</v>
      </c>
      <c r="F59">
        <v>12</v>
      </c>
      <c r="G59">
        <v>119</v>
      </c>
      <c r="H59">
        <v>4</v>
      </c>
      <c r="I59">
        <v>4</v>
      </c>
    </row>
    <row r="60" spans="1:9" x14ac:dyDescent="0.25">
      <c r="A60" t="s">
        <v>6</v>
      </c>
      <c r="B60" t="s">
        <v>124</v>
      </c>
      <c r="C60" t="s">
        <v>4</v>
      </c>
      <c r="D60" t="s">
        <v>10</v>
      </c>
      <c r="E60">
        <v>5</v>
      </c>
      <c r="F60">
        <v>8</v>
      </c>
      <c r="G60">
        <v>88</v>
      </c>
      <c r="H60">
        <v>4</v>
      </c>
      <c r="I60">
        <v>4</v>
      </c>
    </row>
    <row r="61" spans="1:9" x14ac:dyDescent="0.25">
      <c r="A61" t="s">
        <v>6</v>
      </c>
      <c r="B61" t="s">
        <v>125</v>
      </c>
      <c r="C61" t="s">
        <v>4</v>
      </c>
      <c r="D61" t="s">
        <v>8</v>
      </c>
      <c r="E61">
        <v>7.42</v>
      </c>
      <c r="F61">
        <v>10</v>
      </c>
      <c r="G61">
        <v>62</v>
      </c>
      <c r="H61">
        <v>4</v>
      </c>
      <c r="I61">
        <v>4</v>
      </c>
    </row>
    <row r="62" spans="1:9" x14ac:dyDescent="0.25">
      <c r="A62" t="s">
        <v>6</v>
      </c>
      <c r="B62" t="s">
        <v>125</v>
      </c>
      <c r="C62" t="s">
        <v>4</v>
      </c>
      <c r="D62" t="s">
        <v>9</v>
      </c>
      <c r="E62">
        <v>4</v>
      </c>
      <c r="F62">
        <v>4</v>
      </c>
      <c r="G62">
        <v>6</v>
      </c>
      <c r="H62">
        <v>4</v>
      </c>
      <c r="I62">
        <v>4</v>
      </c>
    </row>
    <row r="63" spans="1:9" x14ac:dyDescent="0.25">
      <c r="A63" t="s">
        <v>6</v>
      </c>
      <c r="B63" t="s">
        <v>126</v>
      </c>
      <c r="C63" t="s">
        <v>4</v>
      </c>
      <c r="D63" t="s">
        <v>8</v>
      </c>
      <c r="E63">
        <v>4</v>
      </c>
      <c r="F63">
        <v>4</v>
      </c>
      <c r="G63">
        <v>7</v>
      </c>
      <c r="H63">
        <v>4</v>
      </c>
      <c r="I63">
        <v>4</v>
      </c>
    </row>
    <row r="64" spans="1:9" x14ac:dyDescent="0.25">
      <c r="A64" t="s">
        <v>6</v>
      </c>
      <c r="B64" t="s">
        <v>126</v>
      </c>
      <c r="C64" t="s">
        <v>4</v>
      </c>
      <c r="D64" t="s">
        <v>9</v>
      </c>
      <c r="E64">
        <v>5.64</v>
      </c>
      <c r="F64">
        <v>8</v>
      </c>
      <c r="G64">
        <v>93</v>
      </c>
      <c r="H64">
        <v>4</v>
      </c>
      <c r="I64">
        <v>4</v>
      </c>
    </row>
    <row r="65" spans="1:9" x14ac:dyDescent="0.25">
      <c r="A65" t="s">
        <v>6</v>
      </c>
      <c r="B65" t="s">
        <v>126</v>
      </c>
      <c r="C65" t="s">
        <v>4</v>
      </c>
      <c r="D65" t="s">
        <v>10</v>
      </c>
      <c r="E65">
        <v>4.75</v>
      </c>
      <c r="F65">
        <v>6</v>
      </c>
      <c r="G65">
        <v>77</v>
      </c>
      <c r="H65">
        <v>4</v>
      </c>
      <c r="I65">
        <v>4</v>
      </c>
    </row>
    <row r="66" spans="1:9" x14ac:dyDescent="0.25">
      <c r="A66" t="s">
        <v>6</v>
      </c>
      <c r="B66" t="s">
        <v>127</v>
      </c>
      <c r="C66" t="s">
        <v>4</v>
      </c>
      <c r="D66" t="s">
        <v>8</v>
      </c>
      <c r="E66">
        <v>4.91</v>
      </c>
      <c r="F66">
        <v>8</v>
      </c>
      <c r="G66">
        <v>41</v>
      </c>
      <c r="H66">
        <v>4</v>
      </c>
      <c r="I66">
        <v>4</v>
      </c>
    </row>
    <row r="67" spans="1:9" x14ac:dyDescent="0.25">
      <c r="A67" t="s">
        <v>6</v>
      </c>
      <c r="B67" t="s">
        <v>127</v>
      </c>
      <c r="C67" t="s">
        <v>4</v>
      </c>
      <c r="D67" t="s">
        <v>9</v>
      </c>
      <c r="E67">
        <v>4</v>
      </c>
      <c r="F67">
        <v>4</v>
      </c>
      <c r="G67">
        <v>8</v>
      </c>
      <c r="H67">
        <v>4</v>
      </c>
      <c r="I67">
        <v>4</v>
      </c>
    </row>
    <row r="68" spans="1:9" x14ac:dyDescent="0.25">
      <c r="A68" t="s">
        <v>6</v>
      </c>
      <c r="B68" t="s">
        <v>127</v>
      </c>
      <c r="C68" t="s">
        <v>4</v>
      </c>
      <c r="D68" t="s">
        <v>10</v>
      </c>
      <c r="E68">
        <v>4</v>
      </c>
      <c r="F68">
        <v>4</v>
      </c>
      <c r="G68">
        <v>11</v>
      </c>
      <c r="H68">
        <v>4</v>
      </c>
      <c r="I68">
        <v>4</v>
      </c>
    </row>
    <row r="69" spans="1:9" x14ac:dyDescent="0.25">
      <c r="A69" t="s">
        <v>6</v>
      </c>
      <c r="B69" t="s">
        <v>128</v>
      </c>
      <c r="C69" t="s">
        <v>4</v>
      </c>
      <c r="D69" t="s">
        <v>9</v>
      </c>
      <c r="E69">
        <v>4</v>
      </c>
      <c r="F69">
        <v>4</v>
      </c>
      <c r="G69">
        <v>10</v>
      </c>
      <c r="H69">
        <v>4</v>
      </c>
      <c r="I69">
        <v>4</v>
      </c>
    </row>
    <row r="70" spans="1:9" x14ac:dyDescent="0.25">
      <c r="A70" t="s">
        <v>6</v>
      </c>
      <c r="B70" t="s">
        <v>128</v>
      </c>
      <c r="C70" t="s">
        <v>4</v>
      </c>
      <c r="D70" t="s">
        <v>8</v>
      </c>
      <c r="E70">
        <v>4</v>
      </c>
      <c r="F70">
        <v>4</v>
      </c>
      <c r="G70">
        <v>14</v>
      </c>
      <c r="H70">
        <v>4</v>
      </c>
      <c r="I70">
        <v>4</v>
      </c>
    </row>
    <row r="71" spans="1:9" x14ac:dyDescent="0.25">
      <c r="A71" t="s">
        <v>6</v>
      </c>
      <c r="B71" t="s">
        <v>128</v>
      </c>
      <c r="C71" t="s">
        <v>4</v>
      </c>
      <c r="D71" t="s">
        <v>9</v>
      </c>
      <c r="E71">
        <v>4</v>
      </c>
      <c r="F71">
        <v>4</v>
      </c>
      <c r="G71">
        <v>5</v>
      </c>
      <c r="H71">
        <v>4</v>
      </c>
      <c r="I71">
        <v>4</v>
      </c>
    </row>
    <row r="72" spans="1:9" x14ac:dyDescent="0.25">
      <c r="A72" t="s">
        <v>6</v>
      </c>
      <c r="B72" t="s">
        <v>128</v>
      </c>
      <c r="C72" t="s">
        <v>4</v>
      </c>
      <c r="D72" t="s">
        <v>10</v>
      </c>
      <c r="E72">
        <v>4</v>
      </c>
      <c r="F72">
        <v>4</v>
      </c>
      <c r="G72">
        <v>9</v>
      </c>
      <c r="H72">
        <v>4</v>
      </c>
      <c r="I72">
        <v>4</v>
      </c>
    </row>
    <row r="73" spans="1:9" x14ac:dyDescent="0.25">
      <c r="A73" t="s">
        <v>6</v>
      </c>
      <c r="B73" t="s">
        <v>129</v>
      </c>
      <c r="C73" t="s">
        <v>4</v>
      </c>
      <c r="D73" t="s">
        <v>8</v>
      </c>
      <c r="E73">
        <v>14.43</v>
      </c>
      <c r="F73">
        <v>24</v>
      </c>
      <c r="G73">
        <v>485</v>
      </c>
      <c r="H73">
        <v>4</v>
      </c>
      <c r="I73">
        <v>4</v>
      </c>
    </row>
    <row r="74" spans="1:9" x14ac:dyDescent="0.25">
      <c r="A74" t="s">
        <v>6</v>
      </c>
      <c r="B74" t="s">
        <v>129</v>
      </c>
      <c r="C74" t="s">
        <v>4</v>
      </c>
      <c r="D74" t="s">
        <v>9</v>
      </c>
      <c r="E74">
        <v>4.6500000000000004</v>
      </c>
      <c r="F74">
        <v>6</v>
      </c>
      <c r="G74">
        <v>109</v>
      </c>
      <c r="H74">
        <v>4</v>
      </c>
      <c r="I74">
        <v>4</v>
      </c>
    </row>
    <row r="75" spans="1:9" x14ac:dyDescent="0.25">
      <c r="A75" t="s">
        <v>6</v>
      </c>
      <c r="B75" t="s">
        <v>130</v>
      </c>
      <c r="C75" t="s">
        <v>4</v>
      </c>
      <c r="D75" t="s">
        <v>8</v>
      </c>
      <c r="E75">
        <v>5.58</v>
      </c>
      <c r="F75">
        <v>9</v>
      </c>
      <c r="G75">
        <v>161</v>
      </c>
      <c r="H75">
        <v>4</v>
      </c>
      <c r="I75">
        <v>4</v>
      </c>
    </row>
    <row r="76" spans="1:9" x14ac:dyDescent="0.25">
      <c r="A76" t="s">
        <v>6</v>
      </c>
      <c r="B76" t="s">
        <v>130</v>
      </c>
      <c r="C76" t="s">
        <v>4</v>
      </c>
      <c r="D76" t="s">
        <v>9</v>
      </c>
      <c r="E76">
        <v>6.33</v>
      </c>
      <c r="F76">
        <v>10</v>
      </c>
      <c r="G76">
        <v>66</v>
      </c>
      <c r="H76">
        <v>4</v>
      </c>
      <c r="I76">
        <v>4</v>
      </c>
    </row>
    <row r="77" spans="1:9" x14ac:dyDescent="0.25">
      <c r="A77" t="s">
        <v>6</v>
      </c>
      <c r="B77" t="s">
        <v>130</v>
      </c>
      <c r="C77" t="s">
        <v>4</v>
      </c>
      <c r="D77" t="s">
        <v>10</v>
      </c>
      <c r="E77">
        <v>5.61</v>
      </c>
      <c r="F77">
        <v>7</v>
      </c>
      <c r="G77">
        <v>43</v>
      </c>
      <c r="H77">
        <v>4</v>
      </c>
      <c r="I77">
        <v>4</v>
      </c>
    </row>
    <row r="78" spans="1:9" x14ac:dyDescent="0.25">
      <c r="A78" t="s">
        <v>6</v>
      </c>
      <c r="B78" t="s">
        <v>131</v>
      </c>
      <c r="C78" t="s">
        <v>4</v>
      </c>
      <c r="D78" t="s">
        <v>8</v>
      </c>
      <c r="E78">
        <v>4.4800000000000004</v>
      </c>
      <c r="F78">
        <v>5</v>
      </c>
      <c r="G78">
        <v>21</v>
      </c>
      <c r="H78">
        <v>4</v>
      </c>
      <c r="I78">
        <v>4</v>
      </c>
    </row>
    <row r="79" spans="1:9" x14ac:dyDescent="0.25">
      <c r="A79" t="s">
        <v>6</v>
      </c>
      <c r="B79" t="s">
        <v>131</v>
      </c>
      <c r="C79" t="s">
        <v>4</v>
      </c>
      <c r="D79" t="s">
        <v>9</v>
      </c>
      <c r="E79">
        <v>11.45</v>
      </c>
      <c r="F79">
        <v>20</v>
      </c>
      <c r="G79">
        <v>522</v>
      </c>
      <c r="H79">
        <v>4</v>
      </c>
      <c r="I79">
        <v>4</v>
      </c>
    </row>
    <row r="80" spans="1:9" x14ac:dyDescent="0.25">
      <c r="A80" t="s">
        <v>6</v>
      </c>
      <c r="B80" t="s">
        <v>131</v>
      </c>
      <c r="C80" t="s">
        <v>4</v>
      </c>
      <c r="D80" t="s">
        <v>10</v>
      </c>
      <c r="E80">
        <v>5.57</v>
      </c>
      <c r="F80">
        <v>14</v>
      </c>
      <c r="G80">
        <v>218</v>
      </c>
      <c r="H80">
        <v>4</v>
      </c>
      <c r="I80">
        <v>4</v>
      </c>
    </row>
    <row r="81" spans="1:9" x14ac:dyDescent="0.25">
      <c r="A81" t="s">
        <v>6</v>
      </c>
      <c r="B81" t="s">
        <v>132</v>
      </c>
      <c r="C81" t="s">
        <v>4</v>
      </c>
      <c r="D81" t="s">
        <v>8</v>
      </c>
      <c r="E81">
        <v>6.18</v>
      </c>
      <c r="F81">
        <v>12</v>
      </c>
      <c r="G81">
        <v>140</v>
      </c>
      <c r="H81">
        <v>4</v>
      </c>
      <c r="I81">
        <v>4</v>
      </c>
    </row>
    <row r="82" spans="1:9" x14ac:dyDescent="0.25">
      <c r="A82" t="s">
        <v>6</v>
      </c>
      <c r="B82" t="s">
        <v>132</v>
      </c>
      <c r="C82" t="s">
        <v>4</v>
      </c>
      <c r="D82" t="s">
        <v>9</v>
      </c>
      <c r="E82">
        <v>6.0600000000000005</v>
      </c>
      <c r="F82">
        <v>9</v>
      </c>
      <c r="G82">
        <v>139</v>
      </c>
      <c r="H82">
        <v>4</v>
      </c>
      <c r="I82">
        <v>4</v>
      </c>
    </row>
    <row r="83" spans="1:9" x14ac:dyDescent="0.25">
      <c r="A83" t="s">
        <v>6</v>
      </c>
      <c r="B83" t="s">
        <v>132</v>
      </c>
      <c r="C83" t="s">
        <v>4</v>
      </c>
      <c r="D83" t="s">
        <v>10</v>
      </c>
      <c r="E83">
        <v>4.93</v>
      </c>
      <c r="F83">
        <v>8</v>
      </c>
      <c r="G83">
        <v>48</v>
      </c>
      <c r="H83">
        <v>4</v>
      </c>
      <c r="I83">
        <v>4</v>
      </c>
    </row>
    <row r="84" spans="1:9" x14ac:dyDescent="0.25">
      <c r="A84" t="s">
        <v>6</v>
      </c>
      <c r="B84" t="s">
        <v>133</v>
      </c>
      <c r="C84" t="s">
        <v>4</v>
      </c>
      <c r="D84" t="s">
        <v>8</v>
      </c>
      <c r="E84">
        <v>5.04</v>
      </c>
      <c r="F84">
        <v>6</v>
      </c>
      <c r="G84">
        <v>52</v>
      </c>
      <c r="H84">
        <v>4</v>
      </c>
      <c r="I84">
        <v>4</v>
      </c>
    </row>
    <row r="85" spans="1:9" x14ac:dyDescent="0.25">
      <c r="A85" t="s">
        <v>6</v>
      </c>
      <c r="B85" t="s">
        <v>133</v>
      </c>
      <c r="C85" t="s">
        <v>4</v>
      </c>
      <c r="D85" t="s">
        <v>9</v>
      </c>
      <c r="E85">
        <v>4</v>
      </c>
      <c r="F85">
        <v>4</v>
      </c>
      <c r="G85">
        <v>6</v>
      </c>
      <c r="H85">
        <v>4</v>
      </c>
      <c r="I85">
        <v>4</v>
      </c>
    </row>
    <row r="86" spans="1:9" x14ac:dyDescent="0.25">
      <c r="A86" t="s">
        <v>6</v>
      </c>
      <c r="B86" t="s">
        <v>133</v>
      </c>
      <c r="C86" t="s">
        <v>4</v>
      </c>
      <c r="D86" t="s">
        <v>10</v>
      </c>
      <c r="E86">
        <v>4.1400000000000006</v>
      </c>
      <c r="F86">
        <v>5</v>
      </c>
      <c r="G86">
        <v>56</v>
      </c>
      <c r="H86">
        <v>4</v>
      </c>
      <c r="I86">
        <v>4</v>
      </c>
    </row>
    <row r="87" spans="1:9" x14ac:dyDescent="0.25">
      <c r="A87" t="s">
        <v>6</v>
      </c>
      <c r="B87" t="s">
        <v>134</v>
      </c>
      <c r="C87" t="s">
        <v>4</v>
      </c>
      <c r="D87" t="s">
        <v>9</v>
      </c>
      <c r="E87">
        <v>4.1400000000000006</v>
      </c>
      <c r="F87">
        <v>5</v>
      </c>
      <c r="G87">
        <v>12</v>
      </c>
      <c r="H87">
        <v>4</v>
      </c>
      <c r="I87">
        <v>4</v>
      </c>
    </row>
    <row r="88" spans="1:9" x14ac:dyDescent="0.25">
      <c r="A88" t="s">
        <v>6</v>
      </c>
      <c r="B88" t="s">
        <v>134</v>
      </c>
      <c r="C88" t="s">
        <v>4</v>
      </c>
      <c r="D88" t="s">
        <v>10</v>
      </c>
      <c r="E88">
        <v>4</v>
      </c>
      <c r="F88">
        <v>4</v>
      </c>
      <c r="G88">
        <v>38</v>
      </c>
      <c r="H88">
        <v>4</v>
      </c>
      <c r="I88">
        <v>4</v>
      </c>
    </row>
    <row r="89" spans="1:9" x14ac:dyDescent="0.25">
      <c r="A89" t="s">
        <v>5</v>
      </c>
      <c r="B89" t="s">
        <v>46</v>
      </c>
      <c r="C89" t="s">
        <v>4</v>
      </c>
      <c r="D89" t="s">
        <v>8</v>
      </c>
      <c r="E89">
        <v>4.18</v>
      </c>
      <c r="F89">
        <v>5</v>
      </c>
      <c r="G89">
        <v>23</v>
      </c>
      <c r="H89">
        <v>4</v>
      </c>
      <c r="I89">
        <v>4</v>
      </c>
    </row>
    <row r="90" spans="1:9" x14ac:dyDescent="0.25">
      <c r="A90" t="s">
        <v>5</v>
      </c>
      <c r="B90" t="s">
        <v>46</v>
      </c>
      <c r="C90" t="s">
        <v>4</v>
      </c>
      <c r="D90" t="s">
        <v>9</v>
      </c>
      <c r="E90">
        <v>4</v>
      </c>
      <c r="F90">
        <v>4</v>
      </c>
      <c r="G90">
        <v>7</v>
      </c>
      <c r="H90">
        <v>4</v>
      </c>
      <c r="I90">
        <v>4</v>
      </c>
    </row>
    <row r="91" spans="1:9" x14ac:dyDescent="0.25">
      <c r="A91" t="s">
        <v>5</v>
      </c>
      <c r="B91" t="s">
        <v>46</v>
      </c>
      <c r="C91" t="s">
        <v>4</v>
      </c>
      <c r="D91" t="s">
        <v>10</v>
      </c>
      <c r="E91">
        <v>4.09</v>
      </c>
      <c r="F91">
        <v>5</v>
      </c>
      <c r="G91">
        <v>12</v>
      </c>
      <c r="H91">
        <v>4</v>
      </c>
      <c r="I91">
        <v>4</v>
      </c>
    </row>
    <row r="92" spans="1:9" x14ac:dyDescent="0.25">
      <c r="A92" t="s">
        <v>5</v>
      </c>
      <c r="B92" t="s">
        <v>47</v>
      </c>
      <c r="C92" t="s">
        <v>4</v>
      </c>
      <c r="D92" t="s">
        <v>8</v>
      </c>
      <c r="E92">
        <v>5.41</v>
      </c>
      <c r="F92">
        <v>8</v>
      </c>
      <c r="G92">
        <v>45</v>
      </c>
      <c r="H92">
        <v>4</v>
      </c>
      <c r="I92">
        <v>4</v>
      </c>
    </row>
    <row r="93" spans="1:9" x14ac:dyDescent="0.25">
      <c r="A93" t="s">
        <v>5</v>
      </c>
      <c r="B93" t="s">
        <v>47</v>
      </c>
      <c r="C93" t="s">
        <v>4</v>
      </c>
      <c r="D93" t="s">
        <v>9</v>
      </c>
      <c r="E93">
        <v>4.8900000000000006</v>
      </c>
      <c r="F93">
        <v>8</v>
      </c>
      <c r="G93">
        <v>35</v>
      </c>
      <c r="H93">
        <v>4</v>
      </c>
      <c r="I93">
        <v>4</v>
      </c>
    </row>
    <row r="94" spans="1:9" x14ac:dyDescent="0.25">
      <c r="A94" t="s">
        <v>5</v>
      </c>
      <c r="B94" t="s">
        <v>47</v>
      </c>
      <c r="C94" t="s">
        <v>4</v>
      </c>
      <c r="D94" t="s">
        <v>10</v>
      </c>
      <c r="E94">
        <v>4</v>
      </c>
      <c r="F94">
        <v>4</v>
      </c>
      <c r="G94">
        <v>31</v>
      </c>
      <c r="H94">
        <v>4</v>
      </c>
      <c r="I94">
        <v>4</v>
      </c>
    </row>
    <row r="95" spans="1:9" x14ac:dyDescent="0.25">
      <c r="A95" t="s">
        <v>5</v>
      </c>
      <c r="B95" t="s">
        <v>48</v>
      </c>
      <c r="C95" t="s">
        <v>4</v>
      </c>
      <c r="D95" t="s">
        <v>8</v>
      </c>
      <c r="E95">
        <v>4</v>
      </c>
      <c r="F95">
        <v>4</v>
      </c>
      <c r="G95">
        <v>5</v>
      </c>
      <c r="H95">
        <v>4</v>
      </c>
      <c r="I95">
        <v>4</v>
      </c>
    </row>
    <row r="96" spans="1:9" x14ac:dyDescent="0.25">
      <c r="A96" t="s">
        <v>5</v>
      </c>
      <c r="B96" t="s">
        <v>48</v>
      </c>
      <c r="C96" t="s">
        <v>4</v>
      </c>
      <c r="D96" t="s">
        <v>9</v>
      </c>
      <c r="E96">
        <v>4</v>
      </c>
      <c r="F96">
        <v>4</v>
      </c>
      <c r="G96">
        <v>16</v>
      </c>
      <c r="H96">
        <v>4</v>
      </c>
      <c r="I96">
        <v>4</v>
      </c>
    </row>
    <row r="97" spans="1:9" x14ac:dyDescent="0.25">
      <c r="A97" t="s">
        <v>5</v>
      </c>
      <c r="B97" t="s">
        <v>48</v>
      </c>
      <c r="C97" t="s">
        <v>4</v>
      </c>
      <c r="D97" t="s">
        <v>10</v>
      </c>
      <c r="E97">
        <v>4.0999999999999996</v>
      </c>
      <c r="F97">
        <v>5</v>
      </c>
      <c r="G97">
        <v>7</v>
      </c>
      <c r="H97">
        <v>4</v>
      </c>
      <c r="I97">
        <v>4</v>
      </c>
    </row>
    <row r="98" spans="1:9" x14ac:dyDescent="0.25">
      <c r="A98" t="s">
        <v>5</v>
      </c>
      <c r="B98" t="s">
        <v>49</v>
      </c>
      <c r="C98" t="s">
        <v>4</v>
      </c>
      <c r="D98" t="s">
        <v>8</v>
      </c>
      <c r="E98">
        <v>4.1400000000000006</v>
      </c>
      <c r="F98">
        <v>5</v>
      </c>
      <c r="G98">
        <v>10</v>
      </c>
      <c r="H98">
        <v>4</v>
      </c>
      <c r="I98">
        <v>4</v>
      </c>
    </row>
    <row r="99" spans="1:9" x14ac:dyDescent="0.25">
      <c r="A99" t="s">
        <v>5</v>
      </c>
      <c r="B99" t="s">
        <v>49</v>
      </c>
      <c r="C99" t="s">
        <v>4</v>
      </c>
      <c r="D99" t="s">
        <v>9</v>
      </c>
      <c r="E99">
        <v>4</v>
      </c>
      <c r="F99">
        <v>4</v>
      </c>
      <c r="G99">
        <v>7</v>
      </c>
      <c r="H99">
        <v>4</v>
      </c>
      <c r="I99">
        <v>4</v>
      </c>
    </row>
    <row r="100" spans="1:9" x14ac:dyDescent="0.25">
      <c r="A100" t="s">
        <v>5</v>
      </c>
      <c r="B100" t="s">
        <v>49</v>
      </c>
      <c r="C100" t="s">
        <v>4</v>
      </c>
      <c r="D100" t="s">
        <v>10</v>
      </c>
      <c r="E100">
        <v>4</v>
      </c>
      <c r="F100">
        <v>4</v>
      </c>
      <c r="G100">
        <v>10</v>
      </c>
      <c r="H100">
        <v>4</v>
      </c>
      <c r="I100">
        <v>4</v>
      </c>
    </row>
    <row r="101" spans="1:9" x14ac:dyDescent="0.25">
      <c r="A101" t="s">
        <v>5</v>
      </c>
      <c r="B101" t="s">
        <v>50</v>
      </c>
      <c r="C101" t="s">
        <v>4</v>
      </c>
      <c r="D101" t="s">
        <v>8</v>
      </c>
      <c r="E101">
        <v>4</v>
      </c>
      <c r="F101">
        <v>4</v>
      </c>
      <c r="G101">
        <v>5</v>
      </c>
      <c r="H101">
        <v>4</v>
      </c>
      <c r="I101">
        <v>4</v>
      </c>
    </row>
    <row r="102" spans="1:9" x14ac:dyDescent="0.25">
      <c r="A102" t="s">
        <v>5</v>
      </c>
      <c r="B102" t="s">
        <v>50</v>
      </c>
      <c r="C102" t="s">
        <v>4</v>
      </c>
      <c r="D102" t="s">
        <v>9</v>
      </c>
      <c r="E102">
        <v>5.75</v>
      </c>
      <c r="F102">
        <v>9</v>
      </c>
      <c r="G102">
        <v>122</v>
      </c>
      <c r="H102">
        <v>4</v>
      </c>
      <c r="I102">
        <v>4</v>
      </c>
    </row>
    <row r="103" spans="1:9" x14ac:dyDescent="0.25">
      <c r="A103" t="s">
        <v>5</v>
      </c>
      <c r="B103" t="s">
        <v>50</v>
      </c>
      <c r="C103" t="s">
        <v>4</v>
      </c>
      <c r="D103" t="s">
        <v>10</v>
      </c>
      <c r="E103">
        <v>5.4</v>
      </c>
      <c r="F103">
        <v>10</v>
      </c>
      <c r="G103">
        <v>71</v>
      </c>
      <c r="H103">
        <v>4</v>
      </c>
      <c r="I103">
        <v>4</v>
      </c>
    </row>
    <row r="104" spans="1:9" x14ac:dyDescent="0.25">
      <c r="A104" t="s">
        <v>5</v>
      </c>
      <c r="B104" t="s">
        <v>51</v>
      </c>
      <c r="C104" t="s">
        <v>4</v>
      </c>
      <c r="D104" t="s">
        <v>8</v>
      </c>
      <c r="E104">
        <v>5.41</v>
      </c>
      <c r="F104">
        <v>6</v>
      </c>
      <c r="G104">
        <v>76</v>
      </c>
      <c r="H104">
        <v>4</v>
      </c>
      <c r="I104">
        <v>4</v>
      </c>
    </row>
    <row r="105" spans="1:9" x14ac:dyDescent="0.25">
      <c r="A105" t="s">
        <v>5</v>
      </c>
      <c r="B105" t="s">
        <v>51</v>
      </c>
      <c r="C105" t="s">
        <v>4</v>
      </c>
      <c r="D105" t="s">
        <v>9</v>
      </c>
      <c r="E105">
        <v>4.32</v>
      </c>
      <c r="F105">
        <v>5</v>
      </c>
      <c r="G105">
        <v>12</v>
      </c>
      <c r="H105">
        <v>4</v>
      </c>
      <c r="I105">
        <v>4</v>
      </c>
    </row>
    <row r="106" spans="1:9" x14ac:dyDescent="0.25">
      <c r="A106" t="s">
        <v>5</v>
      </c>
      <c r="B106" t="s">
        <v>52</v>
      </c>
      <c r="C106" t="s">
        <v>4</v>
      </c>
      <c r="D106" t="s">
        <v>8</v>
      </c>
      <c r="E106">
        <v>4</v>
      </c>
      <c r="F106">
        <v>4</v>
      </c>
      <c r="G106">
        <v>6</v>
      </c>
      <c r="H106">
        <v>4</v>
      </c>
      <c r="I106">
        <v>4</v>
      </c>
    </row>
    <row r="107" spans="1:9" x14ac:dyDescent="0.25">
      <c r="A107" t="s">
        <v>5</v>
      </c>
      <c r="B107" t="s">
        <v>52</v>
      </c>
      <c r="C107" t="s">
        <v>4</v>
      </c>
      <c r="D107" t="s">
        <v>9</v>
      </c>
      <c r="E107">
        <v>4</v>
      </c>
      <c r="F107">
        <v>4</v>
      </c>
      <c r="G107">
        <v>8</v>
      </c>
      <c r="H107">
        <v>4</v>
      </c>
      <c r="I107">
        <v>4</v>
      </c>
    </row>
    <row r="108" spans="1:9" x14ac:dyDescent="0.25">
      <c r="A108" t="s">
        <v>5</v>
      </c>
      <c r="B108" t="s">
        <v>52</v>
      </c>
      <c r="C108" t="s">
        <v>4</v>
      </c>
      <c r="D108" t="s">
        <v>10</v>
      </c>
      <c r="E108">
        <v>4</v>
      </c>
      <c r="F108">
        <v>4</v>
      </c>
      <c r="G108">
        <v>21</v>
      </c>
      <c r="H108">
        <v>4</v>
      </c>
      <c r="I108">
        <v>4</v>
      </c>
    </row>
    <row r="109" spans="1:9" x14ac:dyDescent="0.25">
      <c r="A109" t="s">
        <v>5</v>
      </c>
      <c r="B109" t="s">
        <v>53</v>
      </c>
      <c r="C109" t="s">
        <v>4</v>
      </c>
      <c r="D109" t="s">
        <v>8</v>
      </c>
      <c r="E109">
        <v>4</v>
      </c>
      <c r="F109">
        <v>4</v>
      </c>
      <c r="G109">
        <v>8</v>
      </c>
      <c r="H109">
        <v>4</v>
      </c>
      <c r="I109">
        <v>4</v>
      </c>
    </row>
    <row r="110" spans="1:9" x14ac:dyDescent="0.25">
      <c r="A110" t="s">
        <v>5</v>
      </c>
      <c r="B110" t="s">
        <v>53</v>
      </c>
      <c r="C110" t="s">
        <v>4</v>
      </c>
      <c r="D110" t="s">
        <v>9</v>
      </c>
      <c r="E110">
        <v>4</v>
      </c>
      <c r="F110">
        <v>4</v>
      </c>
      <c r="G110">
        <v>10</v>
      </c>
      <c r="H110">
        <v>4</v>
      </c>
      <c r="I110">
        <v>4</v>
      </c>
    </row>
    <row r="111" spans="1:9" x14ac:dyDescent="0.25">
      <c r="A111" t="s">
        <v>5</v>
      </c>
      <c r="B111" t="s">
        <v>53</v>
      </c>
      <c r="C111" t="s">
        <v>4</v>
      </c>
      <c r="D111" t="s">
        <v>10</v>
      </c>
      <c r="E111">
        <v>4</v>
      </c>
      <c r="F111">
        <v>4</v>
      </c>
      <c r="G111">
        <v>8</v>
      </c>
      <c r="H111">
        <v>4</v>
      </c>
      <c r="I111">
        <v>4</v>
      </c>
    </row>
    <row r="112" spans="1:9" x14ac:dyDescent="0.25">
      <c r="A112" t="s">
        <v>5</v>
      </c>
      <c r="B112" t="s">
        <v>54</v>
      </c>
      <c r="C112" t="s">
        <v>4</v>
      </c>
      <c r="D112" t="s">
        <v>8</v>
      </c>
      <c r="E112">
        <v>4.42</v>
      </c>
      <c r="F112">
        <v>5</v>
      </c>
      <c r="G112">
        <v>23</v>
      </c>
      <c r="H112">
        <v>4</v>
      </c>
      <c r="I112">
        <v>4</v>
      </c>
    </row>
    <row r="113" spans="1:9" x14ac:dyDescent="0.25">
      <c r="A113" t="s">
        <v>5</v>
      </c>
      <c r="B113" t="s">
        <v>54</v>
      </c>
      <c r="C113" t="s">
        <v>4</v>
      </c>
      <c r="D113" t="s">
        <v>9</v>
      </c>
      <c r="E113">
        <v>4</v>
      </c>
      <c r="F113">
        <v>4</v>
      </c>
      <c r="G113">
        <v>7</v>
      </c>
      <c r="H113">
        <v>4</v>
      </c>
      <c r="I113">
        <v>4</v>
      </c>
    </row>
    <row r="114" spans="1:9" x14ac:dyDescent="0.25">
      <c r="A114" t="s">
        <v>5</v>
      </c>
      <c r="B114" t="s">
        <v>55</v>
      </c>
      <c r="C114" t="s">
        <v>4</v>
      </c>
      <c r="D114" t="s">
        <v>8</v>
      </c>
      <c r="E114">
        <v>4.37</v>
      </c>
      <c r="F114">
        <v>5</v>
      </c>
      <c r="G114">
        <v>9</v>
      </c>
      <c r="H114">
        <v>4</v>
      </c>
      <c r="I114">
        <v>4</v>
      </c>
    </row>
    <row r="115" spans="1:9" x14ac:dyDescent="0.25">
      <c r="A115" t="s">
        <v>5</v>
      </c>
      <c r="B115" t="s">
        <v>55</v>
      </c>
      <c r="C115" t="s">
        <v>4</v>
      </c>
      <c r="D115" t="s">
        <v>9</v>
      </c>
      <c r="E115">
        <v>4</v>
      </c>
      <c r="F115">
        <v>4</v>
      </c>
      <c r="G115">
        <v>6</v>
      </c>
      <c r="H115">
        <v>4</v>
      </c>
      <c r="I115">
        <v>4</v>
      </c>
    </row>
    <row r="116" spans="1:9" x14ac:dyDescent="0.25">
      <c r="A116" t="s">
        <v>5</v>
      </c>
      <c r="B116" t="s">
        <v>56</v>
      </c>
      <c r="C116" t="s">
        <v>4</v>
      </c>
      <c r="D116" t="s">
        <v>8</v>
      </c>
      <c r="E116">
        <v>4</v>
      </c>
      <c r="F116">
        <v>4</v>
      </c>
      <c r="G116">
        <v>7</v>
      </c>
      <c r="H116">
        <v>4</v>
      </c>
      <c r="I116">
        <v>4</v>
      </c>
    </row>
    <row r="117" spans="1:9" x14ac:dyDescent="0.25">
      <c r="A117" t="s">
        <v>5</v>
      </c>
      <c r="B117" t="s">
        <v>56</v>
      </c>
      <c r="C117" t="s">
        <v>4</v>
      </c>
      <c r="D117" t="s">
        <v>9</v>
      </c>
      <c r="E117">
        <v>4</v>
      </c>
      <c r="F117">
        <v>4</v>
      </c>
      <c r="G117">
        <v>6</v>
      </c>
      <c r="H117">
        <v>4</v>
      </c>
      <c r="I117">
        <v>4</v>
      </c>
    </row>
    <row r="118" spans="1:9" x14ac:dyDescent="0.25">
      <c r="A118" t="s">
        <v>5</v>
      </c>
      <c r="B118" t="s">
        <v>56</v>
      </c>
      <c r="C118" t="s">
        <v>4</v>
      </c>
      <c r="D118" t="s">
        <v>10</v>
      </c>
      <c r="E118">
        <v>4</v>
      </c>
      <c r="F118">
        <v>4</v>
      </c>
      <c r="G118">
        <v>5</v>
      </c>
      <c r="H118">
        <v>4</v>
      </c>
      <c r="I118">
        <v>4</v>
      </c>
    </row>
    <row r="119" spans="1:9" x14ac:dyDescent="0.25">
      <c r="A119" t="s">
        <v>5</v>
      </c>
      <c r="B119" t="s">
        <v>116</v>
      </c>
      <c r="C119" t="s">
        <v>4</v>
      </c>
      <c r="D119" t="s">
        <v>9</v>
      </c>
      <c r="E119">
        <v>4.95</v>
      </c>
      <c r="F119">
        <v>6</v>
      </c>
      <c r="G119">
        <v>39</v>
      </c>
      <c r="H119">
        <v>4</v>
      </c>
      <c r="I119">
        <v>4</v>
      </c>
    </row>
    <row r="120" spans="1:9" x14ac:dyDescent="0.25">
      <c r="A120" t="s">
        <v>5</v>
      </c>
      <c r="B120" t="s">
        <v>117</v>
      </c>
      <c r="C120" t="s">
        <v>4</v>
      </c>
      <c r="D120" t="s">
        <v>8</v>
      </c>
      <c r="E120">
        <v>8</v>
      </c>
      <c r="F120">
        <v>13</v>
      </c>
      <c r="G120">
        <v>80</v>
      </c>
      <c r="H120">
        <v>4</v>
      </c>
      <c r="I120">
        <v>4</v>
      </c>
    </row>
    <row r="121" spans="1:9" x14ac:dyDescent="0.25">
      <c r="A121" t="s">
        <v>5</v>
      </c>
      <c r="B121" t="s">
        <v>57</v>
      </c>
      <c r="C121" t="s">
        <v>4</v>
      </c>
      <c r="D121" t="s">
        <v>8</v>
      </c>
      <c r="E121">
        <v>4.8599999999999994</v>
      </c>
      <c r="F121">
        <v>6</v>
      </c>
      <c r="G121">
        <v>23</v>
      </c>
      <c r="H121">
        <v>4</v>
      </c>
      <c r="I121">
        <v>4</v>
      </c>
    </row>
    <row r="122" spans="1:9" x14ac:dyDescent="0.25">
      <c r="A122" t="s">
        <v>5</v>
      </c>
      <c r="B122" t="s">
        <v>58</v>
      </c>
      <c r="C122" t="s">
        <v>4</v>
      </c>
      <c r="D122" t="s">
        <v>8</v>
      </c>
      <c r="E122">
        <v>4</v>
      </c>
      <c r="F122">
        <v>4</v>
      </c>
      <c r="G122">
        <v>7</v>
      </c>
      <c r="H122">
        <v>4</v>
      </c>
      <c r="I122">
        <v>4</v>
      </c>
    </row>
    <row r="123" spans="1:9" x14ac:dyDescent="0.25">
      <c r="A123" t="s">
        <v>5</v>
      </c>
      <c r="B123" t="s">
        <v>58</v>
      </c>
      <c r="C123" t="s">
        <v>4</v>
      </c>
      <c r="D123" t="s">
        <v>9</v>
      </c>
      <c r="E123">
        <v>4</v>
      </c>
      <c r="F123">
        <v>4</v>
      </c>
      <c r="G123">
        <v>25</v>
      </c>
      <c r="H123">
        <v>4</v>
      </c>
      <c r="I123">
        <v>4</v>
      </c>
    </row>
    <row r="124" spans="1:9" x14ac:dyDescent="0.25">
      <c r="A124" t="s">
        <v>5</v>
      </c>
      <c r="B124" t="s">
        <v>58</v>
      </c>
      <c r="C124" t="s">
        <v>4</v>
      </c>
      <c r="D124" t="s">
        <v>10</v>
      </c>
      <c r="E124">
        <v>4.4000000000000004</v>
      </c>
      <c r="F124">
        <v>5</v>
      </c>
      <c r="G124">
        <v>26</v>
      </c>
      <c r="H124">
        <v>4</v>
      </c>
      <c r="I124">
        <v>4</v>
      </c>
    </row>
    <row r="125" spans="1:9" x14ac:dyDescent="0.25">
      <c r="A125" t="s">
        <v>5</v>
      </c>
      <c r="B125" t="s">
        <v>59</v>
      </c>
      <c r="C125" t="s">
        <v>4</v>
      </c>
      <c r="D125" t="s">
        <v>9</v>
      </c>
      <c r="E125">
        <v>6.5299999999999994</v>
      </c>
      <c r="F125">
        <v>7</v>
      </c>
      <c r="G125">
        <v>15</v>
      </c>
      <c r="H125">
        <v>4</v>
      </c>
      <c r="I125">
        <v>4</v>
      </c>
    </row>
    <row r="126" spans="1:9" x14ac:dyDescent="0.25">
      <c r="A126" t="s">
        <v>5</v>
      </c>
      <c r="B126" t="s">
        <v>60</v>
      </c>
      <c r="C126" t="s">
        <v>4</v>
      </c>
      <c r="D126" t="s">
        <v>8</v>
      </c>
      <c r="E126">
        <v>4.1100000000000003</v>
      </c>
      <c r="F126">
        <v>5</v>
      </c>
      <c r="G126">
        <v>11</v>
      </c>
      <c r="H126">
        <v>4</v>
      </c>
      <c r="I126">
        <v>4</v>
      </c>
    </row>
    <row r="127" spans="1:9" x14ac:dyDescent="0.25">
      <c r="A127" t="s">
        <v>5</v>
      </c>
      <c r="B127" t="s">
        <v>60</v>
      </c>
      <c r="C127" t="s">
        <v>4</v>
      </c>
      <c r="D127" t="s">
        <v>9</v>
      </c>
      <c r="E127">
        <v>4</v>
      </c>
      <c r="F127">
        <v>4</v>
      </c>
      <c r="G127">
        <v>6</v>
      </c>
      <c r="H127">
        <v>4</v>
      </c>
      <c r="I127">
        <v>4</v>
      </c>
    </row>
    <row r="128" spans="1:9" x14ac:dyDescent="0.25">
      <c r="A128" t="s">
        <v>7</v>
      </c>
      <c r="B128" t="s">
        <v>61</v>
      </c>
      <c r="C128" t="s">
        <v>4</v>
      </c>
      <c r="D128" t="s">
        <v>8</v>
      </c>
      <c r="E128">
        <v>17.96</v>
      </c>
      <c r="F128">
        <v>24</v>
      </c>
      <c r="G128">
        <v>262</v>
      </c>
      <c r="H128">
        <v>5</v>
      </c>
      <c r="I128">
        <v>26.5</v>
      </c>
    </row>
    <row r="129" spans="1:9" x14ac:dyDescent="0.25">
      <c r="A129" t="s">
        <v>7</v>
      </c>
      <c r="B129" t="s">
        <v>61</v>
      </c>
      <c r="C129" t="s">
        <v>4</v>
      </c>
      <c r="D129" t="s">
        <v>9</v>
      </c>
      <c r="E129">
        <v>11.6</v>
      </c>
      <c r="F129">
        <v>17</v>
      </c>
      <c r="G129">
        <v>393</v>
      </c>
      <c r="H129">
        <v>4</v>
      </c>
      <c r="I129">
        <v>4</v>
      </c>
    </row>
    <row r="130" spans="1:9" x14ac:dyDescent="0.25">
      <c r="A130" t="s">
        <v>7</v>
      </c>
      <c r="B130" t="s">
        <v>62</v>
      </c>
      <c r="C130" t="s">
        <v>4</v>
      </c>
      <c r="D130" t="s">
        <v>8</v>
      </c>
      <c r="E130">
        <v>8.39</v>
      </c>
      <c r="F130">
        <v>9</v>
      </c>
      <c r="G130">
        <v>106</v>
      </c>
      <c r="H130">
        <v>4</v>
      </c>
      <c r="I130">
        <v>4</v>
      </c>
    </row>
    <row r="131" spans="1:9" x14ac:dyDescent="0.25">
      <c r="A131" t="s">
        <v>7</v>
      </c>
      <c r="B131" t="s">
        <v>62</v>
      </c>
      <c r="C131" t="s">
        <v>4</v>
      </c>
      <c r="D131" t="s">
        <v>9</v>
      </c>
      <c r="E131">
        <v>11.11</v>
      </c>
      <c r="F131">
        <v>12</v>
      </c>
      <c r="G131">
        <v>95</v>
      </c>
      <c r="H131">
        <v>4</v>
      </c>
      <c r="I131">
        <v>4</v>
      </c>
    </row>
    <row r="132" spans="1:9" x14ac:dyDescent="0.25">
      <c r="A132" t="s">
        <v>7</v>
      </c>
      <c r="B132" t="s">
        <v>62</v>
      </c>
      <c r="C132" t="s">
        <v>4</v>
      </c>
      <c r="D132" t="s">
        <v>10</v>
      </c>
      <c r="E132">
        <v>13.69</v>
      </c>
      <c r="F132">
        <v>17</v>
      </c>
      <c r="G132">
        <v>211</v>
      </c>
      <c r="H132">
        <v>4</v>
      </c>
      <c r="I132">
        <v>4</v>
      </c>
    </row>
    <row r="133" spans="1:9" x14ac:dyDescent="0.25">
      <c r="A133" t="s">
        <v>7</v>
      </c>
      <c r="B133" t="s">
        <v>63</v>
      </c>
      <c r="C133" t="s">
        <v>4</v>
      </c>
      <c r="D133" t="s">
        <v>9</v>
      </c>
      <c r="E133">
        <v>5.87</v>
      </c>
      <c r="F133">
        <v>6</v>
      </c>
      <c r="G133">
        <v>35</v>
      </c>
      <c r="H133">
        <v>4</v>
      </c>
      <c r="I133">
        <v>4</v>
      </c>
    </row>
    <row r="134" spans="1:9" x14ac:dyDescent="0.25">
      <c r="A134" t="s">
        <v>7</v>
      </c>
      <c r="B134" t="s">
        <v>63</v>
      </c>
      <c r="C134" t="s">
        <v>4</v>
      </c>
      <c r="D134" t="s">
        <v>10</v>
      </c>
      <c r="E134">
        <v>4</v>
      </c>
      <c r="F134">
        <v>4</v>
      </c>
      <c r="G134">
        <v>8</v>
      </c>
      <c r="H134">
        <v>4</v>
      </c>
      <c r="I134">
        <v>4</v>
      </c>
    </row>
    <row r="135" spans="1:9" x14ac:dyDescent="0.25">
      <c r="A135" t="s">
        <v>7</v>
      </c>
      <c r="B135" t="s">
        <v>64</v>
      </c>
      <c r="C135" t="s">
        <v>4</v>
      </c>
      <c r="D135" t="s">
        <v>8</v>
      </c>
      <c r="E135">
        <v>4</v>
      </c>
      <c r="F135">
        <v>4</v>
      </c>
      <c r="G135">
        <v>11</v>
      </c>
      <c r="H135">
        <v>4</v>
      </c>
      <c r="I135">
        <v>4</v>
      </c>
    </row>
    <row r="136" spans="1:9" x14ac:dyDescent="0.25">
      <c r="A136" t="s">
        <v>7</v>
      </c>
      <c r="B136" t="s">
        <v>64</v>
      </c>
      <c r="C136" t="s">
        <v>4</v>
      </c>
      <c r="D136" t="s">
        <v>9</v>
      </c>
      <c r="E136">
        <v>4</v>
      </c>
      <c r="F136">
        <v>4</v>
      </c>
      <c r="G136">
        <v>7</v>
      </c>
      <c r="H136">
        <v>4</v>
      </c>
      <c r="I136">
        <v>4</v>
      </c>
    </row>
    <row r="137" spans="1:9" x14ac:dyDescent="0.25">
      <c r="A137" t="s">
        <v>7</v>
      </c>
      <c r="B137" t="s">
        <v>64</v>
      </c>
      <c r="C137" t="s">
        <v>4</v>
      </c>
      <c r="D137" t="s">
        <v>10</v>
      </c>
      <c r="E137">
        <v>56.16</v>
      </c>
      <c r="F137">
        <v>43</v>
      </c>
      <c r="G137">
        <v>517</v>
      </c>
      <c r="H137">
        <v>7</v>
      </c>
      <c r="I137">
        <v>99</v>
      </c>
    </row>
    <row r="138" spans="1:9" x14ac:dyDescent="0.25">
      <c r="A138" t="s">
        <v>7</v>
      </c>
      <c r="B138" t="s">
        <v>65</v>
      </c>
      <c r="C138" t="s">
        <v>4</v>
      </c>
      <c r="D138" t="s">
        <v>8</v>
      </c>
      <c r="E138">
        <v>82.96</v>
      </c>
      <c r="F138">
        <v>90</v>
      </c>
      <c r="G138">
        <v>1139</v>
      </c>
      <c r="H138">
        <v>4</v>
      </c>
      <c r="I138">
        <v>4</v>
      </c>
    </row>
    <row r="139" spans="1:9" x14ac:dyDescent="0.25">
      <c r="A139" t="s">
        <v>7</v>
      </c>
      <c r="B139" t="s">
        <v>65</v>
      </c>
      <c r="C139" t="s">
        <v>4</v>
      </c>
      <c r="D139" t="s">
        <v>9</v>
      </c>
      <c r="E139">
        <v>17.18</v>
      </c>
      <c r="F139">
        <v>13</v>
      </c>
      <c r="G139">
        <v>157</v>
      </c>
      <c r="H139">
        <v>5</v>
      </c>
      <c r="I139">
        <v>63</v>
      </c>
    </row>
    <row r="140" spans="1:9" x14ac:dyDescent="0.25">
      <c r="A140" t="s">
        <v>7</v>
      </c>
      <c r="B140" t="s">
        <v>65</v>
      </c>
      <c r="C140" t="s">
        <v>4</v>
      </c>
      <c r="D140" t="s">
        <v>10</v>
      </c>
      <c r="E140">
        <v>4</v>
      </c>
      <c r="F140">
        <v>4</v>
      </c>
      <c r="G140">
        <v>6</v>
      </c>
      <c r="H140">
        <v>4</v>
      </c>
      <c r="I140">
        <v>4</v>
      </c>
    </row>
    <row r="141" spans="1:9" x14ac:dyDescent="0.25">
      <c r="A141" t="s">
        <v>7</v>
      </c>
      <c r="B141" t="s">
        <v>66</v>
      </c>
      <c r="C141" t="s">
        <v>4</v>
      </c>
      <c r="D141" t="s">
        <v>8</v>
      </c>
      <c r="E141">
        <v>4</v>
      </c>
      <c r="F141">
        <v>4</v>
      </c>
      <c r="G141">
        <v>8</v>
      </c>
      <c r="H141">
        <v>4</v>
      </c>
      <c r="I141">
        <v>4</v>
      </c>
    </row>
    <row r="142" spans="1:9" x14ac:dyDescent="0.25">
      <c r="A142" t="s">
        <v>7</v>
      </c>
      <c r="B142" t="s">
        <v>66</v>
      </c>
      <c r="C142" t="s">
        <v>4</v>
      </c>
      <c r="D142" t="s">
        <v>9</v>
      </c>
      <c r="E142">
        <v>4</v>
      </c>
      <c r="F142">
        <v>4</v>
      </c>
      <c r="G142">
        <v>6</v>
      </c>
      <c r="H142">
        <v>4</v>
      </c>
      <c r="I142">
        <v>4</v>
      </c>
    </row>
    <row r="143" spans="1:9" x14ac:dyDescent="0.25">
      <c r="A143" t="s">
        <v>7</v>
      </c>
      <c r="B143" t="s">
        <v>66</v>
      </c>
      <c r="C143" t="s">
        <v>4</v>
      </c>
      <c r="D143" t="s">
        <v>10</v>
      </c>
      <c r="E143">
        <v>5.98</v>
      </c>
      <c r="F143">
        <v>9</v>
      </c>
      <c r="G143">
        <v>35</v>
      </c>
      <c r="H143">
        <v>4</v>
      </c>
      <c r="I143">
        <v>4</v>
      </c>
    </row>
    <row r="144" spans="1:9" x14ac:dyDescent="0.25">
      <c r="A144" t="s">
        <v>7</v>
      </c>
      <c r="B144" t="s">
        <v>67</v>
      </c>
      <c r="C144" t="s">
        <v>4</v>
      </c>
      <c r="D144" t="s">
        <v>8</v>
      </c>
      <c r="E144">
        <v>4</v>
      </c>
      <c r="F144">
        <v>4</v>
      </c>
      <c r="G144">
        <v>7</v>
      </c>
      <c r="H144">
        <v>4</v>
      </c>
      <c r="I144">
        <v>4</v>
      </c>
    </row>
    <row r="145" spans="1:9" x14ac:dyDescent="0.25">
      <c r="A145" t="s">
        <v>7</v>
      </c>
      <c r="B145" t="s">
        <v>67</v>
      </c>
      <c r="C145" t="s">
        <v>4</v>
      </c>
      <c r="D145" t="s">
        <v>9</v>
      </c>
      <c r="E145">
        <v>4</v>
      </c>
      <c r="F145">
        <v>4</v>
      </c>
      <c r="G145">
        <v>12</v>
      </c>
      <c r="H145">
        <v>4</v>
      </c>
      <c r="I145">
        <v>4</v>
      </c>
    </row>
    <row r="146" spans="1:9" x14ac:dyDescent="0.25">
      <c r="A146" t="s">
        <v>7</v>
      </c>
      <c r="B146" t="s">
        <v>67</v>
      </c>
      <c r="C146" t="s">
        <v>4</v>
      </c>
      <c r="D146" t="s">
        <v>10</v>
      </c>
      <c r="E146">
        <v>4</v>
      </c>
      <c r="F146">
        <v>4</v>
      </c>
      <c r="G146">
        <v>20</v>
      </c>
      <c r="H146">
        <v>4</v>
      </c>
      <c r="I146">
        <v>4</v>
      </c>
    </row>
    <row r="147" spans="1:9" x14ac:dyDescent="0.25">
      <c r="A147" t="s">
        <v>7</v>
      </c>
      <c r="B147" t="s">
        <v>68</v>
      </c>
      <c r="C147" t="s">
        <v>4</v>
      </c>
      <c r="D147" t="s">
        <v>8</v>
      </c>
      <c r="E147">
        <v>4</v>
      </c>
      <c r="F147">
        <v>4</v>
      </c>
      <c r="G147">
        <v>8</v>
      </c>
      <c r="H147">
        <v>4</v>
      </c>
      <c r="I147">
        <v>4</v>
      </c>
    </row>
    <row r="148" spans="1:9" x14ac:dyDescent="0.25">
      <c r="A148" t="s">
        <v>7</v>
      </c>
      <c r="B148" t="s">
        <v>68</v>
      </c>
      <c r="C148" t="s">
        <v>4</v>
      </c>
      <c r="D148" t="s">
        <v>9</v>
      </c>
      <c r="E148">
        <v>6.77</v>
      </c>
      <c r="F148">
        <v>8</v>
      </c>
      <c r="G148">
        <v>34</v>
      </c>
      <c r="H148">
        <v>4</v>
      </c>
      <c r="I148">
        <v>4</v>
      </c>
    </row>
    <row r="149" spans="1:9" x14ac:dyDescent="0.25">
      <c r="A149" t="s">
        <v>7</v>
      </c>
      <c r="B149" t="s">
        <v>68</v>
      </c>
      <c r="C149" t="s">
        <v>4</v>
      </c>
      <c r="D149" t="s">
        <v>10</v>
      </c>
      <c r="E149">
        <v>7.7799999999999994</v>
      </c>
      <c r="F149">
        <v>12</v>
      </c>
      <c r="G149">
        <v>119</v>
      </c>
      <c r="H149">
        <v>4</v>
      </c>
      <c r="I149">
        <v>4</v>
      </c>
    </row>
    <row r="150" spans="1:9" x14ac:dyDescent="0.25">
      <c r="A150" t="s">
        <v>7</v>
      </c>
      <c r="B150" t="s">
        <v>69</v>
      </c>
      <c r="C150" t="s">
        <v>4</v>
      </c>
      <c r="D150" t="s">
        <v>9</v>
      </c>
      <c r="E150">
        <v>4.3100000000000005</v>
      </c>
      <c r="F150">
        <v>5</v>
      </c>
      <c r="G150">
        <v>8</v>
      </c>
      <c r="H150">
        <v>4</v>
      </c>
      <c r="I150">
        <v>4</v>
      </c>
    </row>
    <row r="151" spans="1:9" x14ac:dyDescent="0.25">
      <c r="A151" t="s">
        <v>7</v>
      </c>
      <c r="B151" t="s">
        <v>69</v>
      </c>
      <c r="C151" t="s">
        <v>4</v>
      </c>
      <c r="D151" t="s">
        <v>10</v>
      </c>
      <c r="E151">
        <v>4</v>
      </c>
      <c r="F151">
        <v>4</v>
      </c>
      <c r="G151">
        <v>9</v>
      </c>
      <c r="H151">
        <v>4</v>
      </c>
      <c r="I151">
        <v>4</v>
      </c>
    </row>
    <row r="152" spans="1:9" x14ac:dyDescent="0.25">
      <c r="A152" t="s">
        <v>7</v>
      </c>
      <c r="B152" t="s">
        <v>70</v>
      </c>
      <c r="C152" t="s">
        <v>4</v>
      </c>
      <c r="D152" t="s">
        <v>8</v>
      </c>
      <c r="E152">
        <v>5.3</v>
      </c>
      <c r="F152">
        <v>5</v>
      </c>
      <c r="G152">
        <v>11</v>
      </c>
      <c r="H152">
        <v>4</v>
      </c>
      <c r="I152">
        <v>4</v>
      </c>
    </row>
    <row r="153" spans="1:9" x14ac:dyDescent="0.25">
      <c r="A153" t="s">
        <v>7</v>
      </c>
      <c r="B153" t="s">
        <v>70</v>
      </c>
      <c r="C153" t="s">
        <v>4</v>
      </c>
      <c r="D153" t="s">
        <v>9</v>
      </c>
      <c r="E153">
        <v>4</v>
      </c>
      <c r="F153">
        <v>4</v>
      </c>
      <c r="G153">
        <v>5</v>
      </c>
      <c r="H153">
        <v>4</v>
      </c>
      <c r="I153">
        <v>4</v>
      </c>
    </row>
    <row r="154" spans="1:9" x14ac:dyDescent="0.25">
      <c r="A154" t="s">
        <v>7</v>
      </c>
      <c r="B154" t="s">
        <v>70</v>
      </c>
      <c r="C154" t="s">
        <v>4</v>
      </c>
      <c r="D154" t="s">
        <v>10</v>
      </c>
      <c r="E154">
        <v>4</v>
      </c>
      <c r="F154">
        <v>4</v>
      </c>
      <c r="G154">
        <v>9</v>
      </c>
      <c r="H154">
        <v>4</v>
      </c>
      <c r="I154">
        <v>4</v>
      </c>
    </row>
    <row r="155" spans="1:9" x14ac:dyDescent="0.25">
      <c r="A155" t="s">
        <v>7</v>
      </c>
      <c r="B155" t="s">
        <v>71</v>
      </c>
      <c r="C155" t="s">
        <v>4</v>
      </c>
      <c r="D155" t="s">
        <v>8</v>
      </c>
      <c r="E155">
        <v>4.93</v>
      </c>
      <c r="F155">
        <v>5</v>
      </c>
      <c r="G155">
        <v>27</v>
      </c>
      <c r="H155">
        <v>4</v>
      </c>
      <c r="I155">
        <v>4</v>
      </c>
    </row>
    <row r="156" spans="1:9" x14ac:dyDescent="0.25">
      <c r="A156" t="s">
        <v>7</v>
      </c>
      <c r="B156" t="s">
        <v>71</v>
      </c>
      <c r="C156" t="s">
        <v>4</v>
      </c>
      <c r="D156" t="s">
        <v>9</v>
      </c>
      <c r="E156">
        <v>5.14</v>
      </c>
      <c r="F156">
        <v>5</v>
      </c>
      <c r="G156">
        <v>6</v>
      </c>
      <c r="H156">
        <v>4</v>
      </c>
      <c r="I156">
        <v>4</v>
      </c>
    </row>
    <row r="157" spans="1:9" x14ac:dyDescent="0.25">
      <c r="A157" t="s">
        <v>7</v>
      </c>
      <c r="B157" t="s">
        <v>71</v>
      </c>
      <c r="C157" t="s">
        <v>4</v>
      </c>
      <c r="D157" t="s">
        <v>10</v>
      </c>
      <c r="E157">
        <v>4</v>
      </c>
      <c r="F157">
        <v>4</v>
      </c>
      <c r="G157">
        <v>14</v>
      </c>
      <c r="H157">
        <v>4</v>
      </c>
      <c r="I157">
        <v>4</v>
      </c>
    </row>
    <row r="158" spans="1:9" x14ac:dyDescent="0.25">
      <c r="A158" t="s">
        <v>7</v>
      </c>
      <c r="B158" t="s">
        <v>72</v>
      </c>
      <c r="C158" t="s">
        <v>4</v>
      </c>
      <c r="D158" t="s">
        <v>8</v>
      </c>
      <c r="E158">
        <v>7.1899999999999995</v>
      </c>
      <c r="F158">
        <v>7</v>
      </c>
      <c r="G158">
        <v>26</v>
      </c>
      <c r="H158">
        <v>4</v>
      </c>
      <c r="I158">
        <v>4</v>
      </c>
    </row>
    <row r="159" spans="1:9" x14ac:dyDescent="0.25">
      <c r="A159" t="s">
        <v>7</v>
      </c>
      <c r="B159" t="s">
        <v>72</v>
      </c>
      <c r="C159" t="s">
        <v>4</v>
      </c>
      <c r="D159" t="s">
        <v>9</v>
      </c>
      <c r="E159">
        <v>5.01</v>
      </c>
      <c r="F159">
        <v>6</v>
      </c>
      <c r="G159">
        <v>25</v>
      </c>
      <c r="H159">
        <v>4</v>
      </c>
      <c r="I159">
        <v>4</v>
      </c>
    </row>
    <row r="160" spans="1:9" x14ac:dyDescent="0.25">
      <c r="A160" t="s">
        <v>7</v>
      </c>
      <c r="B160" t="s">
        <v>72</v>
      </c>
      <c r="C160" t="s">
        <v>4</v>
      </c>
      <c r="D160" t="s">
        <v>10</v>
      </c>
      <c r="E160">
        <v>8.66</v>
      </c>
      <c r="F160">
        <v>16</v>
      </c>
      <c r="G160">
        <v>146</v>
      </c>
      <c r="H160">
        <v>4</v>
      </c>
      <c r="I160">
        <v>4</v>
      </c>
    </row>
    <row r="161" spans="1:9" x14ac:dyDescent="0.25">
      <c r="A161" t="s">
        <v>7</v>
      </c>
      <c r="B161" t="s">
        <v>73</v>
      </c>
      <c r="C161" t="s">
        <v>4</v>
      </c>
      <c r="D161" t="s">
        <v>8</v>
      </c>
      <c r="E161">
        <v>4.41</v>
      </c>
      <c r="F161">
        <v>5</v>
      </c>
      <c r="G161">
        <v>27</v>
      </c>
      <c r="H161">
        <v>4</v>
      </c>
      <c r="I161">
        <v>4</v>
      </c>
    </row>
    <row r="162" spans="1:9" x14ac:dyDescent="0.25">
      <c r="A162" t="s">
        <v>7</v>
      </c>
      <c r="B162" t="s">
        <v>73</v>
      </c>
      <c r="C162" t="s">
        <v>4</v>
      </c>
      <c r="D162" t="s">
        <v>9</v>
      </c>
      <c r="E162">
        <v>4</v>
      </c>
      <c r="F162">
        <v>4</v>
      </c>
      <c r="G162">
        <v>6</v>
      </c>
      <c r="H162">
        <v>4</v>
      </c>
      <c r="I162">
        <v>4</v>
      </c>
    </row>
    <row r="163" spans="1:9" x14ac:dyDescent="0.25">
      <c r="A163" t="s">
        <v>7</v>
      </c>
      <c r="B163" t="s">
        <v>73</v>
      </c>
      <c r="C163" t="s">
        <v>4</v>
      </c>
      <c r="D163" t="s">
        <v>10</v>
      </c>
      <c r="E163">
        <v>4.55</v>
      </c>
      <c r="F163">
        <v>5</v>
      </c>
      <c r="G163">
        <v>16</v>
      </c>
      <c r="H163">
        <v>4</v>
      </c>
      <c r="I163">
        <v>4</v>
      </c>
    </row>
    <row r="164" spans="1:9" x14ac:dyDescent="0.25">
      <c r="A164" t="s">
        <v>7</v>
      </c>
      <c r="B164" t="s">
        <v>74</v>
      </c>
      <c r="C164" t="s">
        <v>4</v>
      </c>
      <c r="D164" t="s">
        <v>8</v>
      </c>
      <c r="E164">
        <v>4</v>
      </c>
      <c r="F164">
        <v>4</v>
      </c>
      <c r="G164">
        <v>7</v>
      </c>
      <c r="H164">
        <v>4</v>
      </c>
      <c r="I164">
        <v>4</v>
      </c>
    </row>
    <row r="165" spans="1:9" x14ac:dyDescent="0.25">
      <c r="A165" t="s">
        <v>7</v>
      </c>
      <c r="B165" t="s">
        <v>74</v>
      </c>
      <c r="C165" t="s">
        <v>4</v>
      </c>
      <c r="D165" t="s">
        <v>9</v>
      </c>
      <c r="E165">
        <v>4</v>
      </c>
      <c r="F165">
        <v>4</v>
      </c>
      <c r="G165">
        <v>5</v>
      </c>
      <c r="H165">
        <v>4</v>
      </c>
      <c r="I165">
        <v>4</v>
      </c>
    </row>
    <row r="166" spans="1:9" x14ac:dyDescent="0.25">
      <c r="A166" t="s">
        <v>7</v>
      </c>
      <c r="B166" t="s">
        <v>75</v>
      </c>
      <c r="C166" t="s">
        <v>4</v>
      </c>
      <c r="D166" t="s">
        <v>9</v>
      </c>
      <c r="E166">
        <v>4</v>
      </c>
      <c r="F166">
        <v>4</v>
      </c>
      <c r="G166">
        <v>7</v>
      </c>
      <c r="H166">
        <v>4</v>
      </c>
      <c r="I166">
        <v>4</v>
      </c>
    </row>
    <row r="167" spans="1:9" x14ac:dyDescent="0.25">
      <c r="A167" t="s">
        <v>7</v>
      </c>
      <c r="B167" t="s">
        <v>75</v>
      </c>
      <c r="C167" t="s">
        <v>4</v>
      </c>
      <c r="D167" t="s">
        <v>10</v>
      </c>
      <c r="E167">
        <v>4.87</v>
      </c>
      <c r="F167">
        <v>5</v>
      </c>
      <c r="G167">
        <v>6</v>
      </c>
      <c r="H167">
        <v>4</v>
      </c>
      <c r="I167">
        <v>4</v>
      </c>
    </row>
    <row r="168" spans="1:9" x14ac:dyDescent="0.25">
      <c r="A168" t="s">
        <v>7</v>
      </c>
      <c r="B168" t="s">
        <v>74</v>
      </c>
      <c r="C168" t="s">
        <v>4</v>
      </c>
      <c r="D168" t="s">
        <v>9</v>
      </c>
      <c r="E168">
        <v>6.83</v>
      </c>
      <c r="F168">
        <v>8</v>
      </c>
      <c r="G168">
        <v>27</v>
      </c>
      <c r="H168">
        <v>4</v>
      </c>
      <c r="I168">
        <v>4</v>
      </c>
    </row>
    <row r="169" spans="1:9" x14ac:dyDescent="0.25">
      <c r="A169" t="s">
        <v>7</v>
      </c>
      <c r="B169" t="s">
        <v>75</v>
      </c>
      <c r="C169" t="s">
        <v>4</v>
      </c>
      <c r="D169" t="s">
        <v>10</v>
      </c>
      <c r="E169">
        <v>4</v>
      </c>
      <c r="F169">
        <v>4</v>
      </c>
      <c r="G169">
        <v>10</v>
      </c>
      <c r="H169">
        <v>4</v>
      </c>
      <c r="I169">
        <v>4</v>
      </c>
    </row>
    <row r="170" spans="1:9" x14ac:dyDescent="0.25">
      <c r="A170" t="s">
        <v>7</v>
      </c>
      <c r="B170" t="s">
        <v>76</v>
      </c>
      <c r="C170" t="s">
        <v>4</v>
      </c>
      <c r="D170" t="s">
        <v>9</v>
      </c>
      <c r="E170">
        <v>19.420000000000002</v>
      </c>
      <c r="F170">
        <v>13</v>
      </c>
      <c r="G170">
        <v>57</v>
      </c>
      <c r="H170">
        <v>4</v>
      </c>
      <c r="I170">
        <v>4</v>
      </c>
    </row>
    <row r="171" spans="1:9" x14ac:dyDescent="0.25">
      <c r="A171" t="s">
        <v>7</v>
      </c>
      <c r="B171" t="s">
        <v>76</v>
      </c>
      <c r="C171" t="s">
        <v>4</v>
      </c>
      <c r="D171" t="s">
        <v>10</v>
      </c>
      <c r="E171">
        <v>4</v>
      </c>
      <c r="F171">
        <v>4</v>
      </c>
      <c r="G171">
        <v>5</v>
      </c>
      <c r="H171">
        <v>4</v>
      </c>
      <c r="I171">
        <v>4</v>
      </c>
    </row>
    <row r="172" spans="1:9" x14ac:dyDescent="0.25">
      <c r="A172" t="s">
        <v>7</v>
      </c>
      <c r="B172" t="s">
        <v>77</v>
      </c>
      <c r="C172" t="s">
        <v>4</v>
      </c>
      <c r="D172" t="s">
        <v>8</v>
      </c>
      <c r="E172">
        <v>4</v>
      </c>
      <c r="F172">
        <v>4</v>
      </c>
      <c r="G172">
        <v>5</v>
      </c>
      <c r="H172">
        <v>4</v>
      </c>
      <c r="I172">
        <v>4</v>
      </c>
    </row>
    <row r="173" spans="1:9" x14ac:dyDescent="0.25">
      <c r="A173" t="s">
        <v>7</v>
      </c>
      <c r="B173" t="s">
        <v>77</v>
      </c>
      <c r="C173" t="s">
        <v>4</v>
      </c>
      <c r="D173" t="s">
        <v>9</v>
      </c>
      <c r="E173">
        <v>4</v>
      </c>
      <c r="F173">
        <v>4</v>
      </c>
      <c r="G173">
        <v>5</v>
      </c>
      <c r="H173">
        <v>4</v>
      </c>
      <c r="I173">
        <v>4</v>
      </c>
    </row>
    <row r="174" spans="1:9" x14ac:dyDescent="0.25">
      <c r="A174" t="s">
        <v>7</v>
      </c>
      <c r="B174" t="s">
        <v>77</v>
      </c>
      <c r="C174" t="s">
        <v>4</v>
      </c>
      <c r="D174" t="s">
        <v>10</v>
      </c>
      <c r="E174">
        <v>4</v>
      </c>
      <c r="F174">
        <v>4</v>
      </c>
      <c r="G174">
        <v>5</v>
      </c>
      <c r="H174">
        <v>4</v>
      </c>
      <c r="I174">
        <v>4</v>
      </c>
    </row>
    <row r="175" spans="1:9" x14ac:dyDescent="0.25">
      <c r="A175" t="s">
        <v>7</v>
      </c>
      <c r="B175" t="s">
        <v>78</v>
      </c>
      <c r="C175" t="s">
        <v>4</v>
      </c>
      <c r="D175" t="s">
        <v>8</v>
      </c>
      <c r="E175">
        <v>4</v>
      </c>
      <c r="F175">
        <v>4</v>
      </c>
      <c r="G175">
        <v>8</v>
      </c>
      <c r="H175">
        <v>4</v>
      </c>
      <c r="I175">
        <v>4</v>
      </c>
    </row>
    <row r="176" spans="1:9" x14ac:dyDescent="0.25">
      <c r="A176" t="s">
        <v>7</v>
      </c>
      <c r="B176" t="s">
        <v>78</v>
      </c>
      <c r="C176" t="s">
        <v>4</v>
      </c>
      <c r="D176" t="s">
        <v>10</v>
      </c>
      <c r="E176">
        <v>4</v>
      </c>
      <c r="F176">
        <v>4</v>
      </c>
      <c r="G176">
        <v>10</v>
      </c>
      <c r="H176">
        <v>4</v>
      </c>
      <c r="I176">
        <v>4</v>
      </c>
    </row>
    <row r="177" spans="1:9" x14ac:dyDescent="0.25">
      <c r="A177" t="s">
        <v>7</v>
      </c>
      <c r="B177" t="s">
        <v>79</v>
      </c>
      <c r="C177" t="s">
        <v>4</v>
      </c>
      <c r="D177" t="s">
        <v>8</v>
      </c>
      <c r="E177">
        <v>4</v>
      </c>
      <c r="F177">
        <v>4</v>
      </c>
      <c r="G177">
        <v>5</v>
      </c>
      <c r="H177">
        <v>4</v>
      </c>
      <c r="I177">
        <v>4</v>
      </c>
    </row>
    <row r="178" spans="1:9" x14ac:dyDescent="0.25">
      <c r="A178" t="s">
        <v>7</v>
      </c>
      <c r="B178" t="s">
        <v>79</v>
      </c>
      <c r="C178" t="s">
        <v>4</v>
      </c>
      <c r="D178" t="s">
        <v>9</v>
      </c>
      <c r="E178">
        <v>4</v>
      </c>
      <c r="F178">
        <v>4</v>
      </c>
      <c r="G178">
        <v>7</v>
      </c>
      <c r="H178">
        <v>4</v>
      </c>
      <c r="I178">
        <v>4</v>
      </c>
    </row>
    <row r="179" spans="1:9" x14ac:dyDescent="0.25">
      <c r="A179" t="s">
        <v>7</v>
      </c>
      <c r="B179" t="s">
        <v>79</v>
      </c>
      <c r="C179" t="s">
        <v>4</v>
      </c>
      <c r="D179" t="s">
        <v>10</v>
      </c>
      <c r="E179">
        <v>4</v>
      </c>
      <c r="F179">
        <v>4</v>
      </c>
      <c r="G179">
        <v>7</v>
      </c>
      <c r="H179">
        <v>4</v>
      </c>
      <c r="I179">
        <v>4</v>
      </c>
    </row>
    <row r="180" spans="1:9" x14ac:dyDescent="0.25">
      <c r="A180" t="s">
        <v>7</v>
      </c>
      <c r="B180" t="s">
        <v>80</v>
      </c>
      <c r="C180" t="s">
        <v>4</v>
      </c>
      <c r="D180" t="s">
        <v>8</v>
      </c>
      <c r="E180">
        <v>4.8499999999999996</v>
      </c>
      <c r="F180">
        <v>5</v>
      </c>
      <c r="G180">
        <v>27</v>
      </c>
      <c r="H180">
        <v>4</v>
      </c>
      <c r="I180">
        <v>4</v>
      </c>
    </row>
    <row r="181" spans="1:9" x14ac:dyDescent="0.25">
      <c r="A181" t="s">
        <v>7</v>
      </c>
      <c r="B181" t="s">
        <v>80</v>
      </c>
      <c r="C181" t="s">
        <v>4</v>
      </c>
      <c r="D181" t="s">
        <v>9</v>
      </c>
      <c r="E181">
        <v>4</v>
      </c>
      <c r="F181">
        <v>4</v>
      </c>
      <c r="G181">
        <v>5</v>
      </c>
      <c r="H181">
        <v>4</v>
      </c>
      <c r="I181">
        <v>4</v>
      </c>
    </row>
    <row r="182" spans="1:9" x14ac:dyDescent="0.25">
      <c r="A182" t="s">
        <v>7</v>
      </c>
      <c r="B182" t="s">
        <v>80</v>
      </c>
      <c r="C182" t="s">
        <v>4</v>
      </c>
      <c r="D182" t="s">
        <v>10</v>
      </c>
      <c r="E182">
        <v>4</v>
      </c>
      <c r="F182">
        <v>4</v>
      </c>
      <c r="G182">
        <v>9</v>
      </c>
      <c r="H182">
        <v>4</v>
      </c>
      <c r="I182">
        <v>4</v>
      </c>
    </row>
    <row r="183" spans="1:9" x14ac:dyDescent="0.25">
      <c r="A183" t="s">
        <v>7</v>
      </c>
      <c r="B183" t="s">
        <v>81</v>
      </c>
      <c r="C183" t="s">
        <v>4</v>
      </c>
      <c r="D183" t="s">
        <v>8</v>
      </c>
      <c r="E183">
        <v>4</v>
      </c>
      <c r="F183">
        <v>4</v>
      </c>
      <c r="G183">
        <v>5</v>
      </c>
      <c r="H183">
        <v>4</v>
      </c>
      <c r="I183">
        <v>4</v>
      </c>
    </row>
    <row r="184" spans="1:9" x14ac:dyDescent="0.25">
      <c r="A184" t="s">
        <v>7</v>
      </c>
      <c r="B184" t="s">
        <v>81</v>
      </c>
      <c r="C184" t="s">
        <v>4</v>
      </c>
      <c r="D184" t="s">
        <v>9</v>
      </c>
      <c r="E184">
        <v>4</v>
      </c>
      <c r="F184">
        <v>4</v>
      </c>
      <c r="G184">
        <v>9</v>
      </c>
      <c r="H184">
        <v>4</v>
      </c>
      <c r="I184">
        <v>4</v>
      </c>
    </row>
    <row r="185" spans="1:9" x14ac:dyDescent="0.25">
      <c r="A185" t="s">
        <v>7</v>
      </c>
      <c r="B185" t="s">
        <v>81</v>
      </c>
      <c r="C185" t="s">
        <v>4</v>
      </c>
      <c r="D185" t="s">
        <v>10</v>
      </c>
      <c r="E185">
        <v>4</v>
      </c>
      <c r="F185">
        <v>4</v>
      </c>
      <c r="G185">
        <v>5</v>
      </c>
      <c r="H185">
        <v>4</v>
      </c>
      <c r="I185">
        <v>4</v>
      </c>
    </row>
    <row r="186" spans="1:9" x14ac:dyDescent="0.25">
      <c r="A186" t="s">
        <v>7</v>
      </c>
      <c r="B186" t="s">
        <v>82</v>
      </c>
      <c r="C186" t="s">
        <v>4</v>
      </c>
      <c r="D186" t="s">
        <v>8</v>
      </c>
      <c r="E186">
        <v>4</v>
      </c>
      <c r="F186">
        <v>4</v>
      </c>
      <c r="G186">
        <v>8</v>
      </c>
      <c r="H186">
        <v>4</v>
      </c>
      <c r="I186">
        <v>4</v>
      </c>
    </row>
    <row r="187" spans="1:9" x14ac:dyDescent="0.25">
      <c r="A187" t="s">
        <v>7</v>
      </c>
      <c r="B187" t="s">
        <v>82</v>
      </c>
      <c r="C187" t="s">
        <v>4</v>
      </c>
      <c r="D187" t="s">
        <v>9</v>
      </c>
      <c r="E187">
        <v>4</v>
      </c>
      <c r="F187">
        <v>4</v>
      </c>
      <c r="G187">
        <v>7</v>
      </c>
      <c r="H187">
        <v>4</v>
      </c>
      <c r="I187">
        <v>4</v>
      </c>
    </row>
    <row r="188" spans="1:9" x14ac:dyDescent="0.25">
      <c r="A188" t="s">
        <v>7</v>
      </c>
      <c r="B188" t="s">
        <v>82</v>
      </c>
      <c r="C188" t="s">
        <v>4</v>
      </c>
      <c r="D188" t="s">
        <v>10</v>
      </c>
      <c r="E188">
        <v>4.25</v>
      </c>
      <c r="F188">
        <v>5</v>
      </c>
      <c r="G188">
        <v>6</v>
      </c>
      <c r="H188">
        <v>4</v>
      </c>
      <c r="I188">
        <v>4</v>
      </c>
    </row>
    <row r="189" spans="1:9" x14ac:dyDescent="0.25">
      <c r="A189" t="s">
        <v>7</v>
      </c>
      <c r="B189" t="s">
        <v>64</v>
      </c>
      <c r="C189" t="s">
        <v>4</v>
      </c>
      <c r="D189" t="s">
        <v>8</v>
      </c>
      <c r="E189">
        <v>5</v>
      </c>
      <c r="F189">
        <v>6</v>
      </c>
      <c r="G189">
        <v>10</v>
      </c>
      <c r="H189">
        <v>4</v>
      </c>
      <c r="I189">
        <v>4</v>
      </c>
    </row>
    <row r="190" spans="1:9" x14ac:dyDescent="0.25">
      <c r="A190" t="s">
        <v>7</v>
      </c>
      <c r="B190" t="s">
        <v>64</v>
      </c>
      <c r="C190" t="s">
        <v>4</v>
      </c>
      <c r="D190" t="s">
        <v>9</v>
      </c>
      <c r="E190">
        <v>4</v>
      </c>
      <c r="F190">
        <v>4</v>
      </c>
      <c r="G190">
        <v>5</v>
      </c>
      <c r="H190">
        <v>4</v>
      </c>
      <c r="I190">
        <v>4</v>
      </c>
    </row>
    <row r="191" spans="1:9" x14ac:dyDescent="0.25">
      <c r="A191" t="s">
        <v>7</v>
      </c>
      <c r="B191" t="s">
        <v>64</v>
      </c>
      <c r="C191" t="s">
        <v>4</v>
      </c>
      <c r="D191" t="s">
        <v>10</v>
      </c>
      <c r="E191">
        <v>4.2699999999999996</v>
      </c>
      <c r="F191">
        <v>5</v>
      </c>
      <c r="G191">
        <v>12</v>
      </c>
      <c r="H191">
        <v>4</v>
      </c>
      <c r="I191">
        <v>4</v>
      </c>
    </row>
    <row r="192" spans="1:9" x14ac:dyDescent="0.25">
      <c r="A192" t="s">
        <v>7</v>
      </c>
      <c r="B192" t="s">
        <v>65</v>
      </c>
      <c r="C192" t="s">
        <v>4</v>
      </c>
      <c r="D192" t="s">
        <v>8</v>
      </c>
      <c r="E192">
        <v>4</v>
      </c>
      <c r="F192">
        <v>4</v>
      </c>
      <c r="G192">
        <v>13</v>
      </c>
      <c r="H192">
        <v>4</v>
      </c>
      <c r="I192">
        <v>4</v>
      </c>
    </row>
    <row r="193" spans="1:9" x14ac:dyDescent="0.25">
      <c r="A193" t="s">
        <v>7</v>
      </c>
      <c r="B193" t="s">
        <v>65</v>
      </c>
      <c r="C193" t="s">
        <v>4</v>
      </c>
      <c r="D193" t="s">
        <v>9</v>
      </c>
      <c r="E193">
        <v>4.3</v>
      </c>
      <c r="F193">
        <v>5</v>
      </c>
      <c r="G193">
        <v>17</v>
      </c>
      <c r="H193">
        <v>4</v>
      </c>
      <c r="I193">
        <v>4</v>
      </c>
    </row>
    <row r="194" spans="1:9" x14ac:dyDescent="0.25">
      <c r="A194" t="s">
        <v>7</v>
      </c>
      <c r="B194" t="s">
        <v>65</v>
      </c>
      <c r="C194" t="s">
        <v>4</v>
      </c>
      <c r="D194" t="s">
        <v>10</v>
      </c>
      <c r="E194">
        <v>23.44</v>
      </c>
      <c r="F194">
        <v>13</v>
      </c>
      <c r="G194">
        <v>122</v>
      </c>
      <c r="H194">
        <v>4</v>
      </c>
      <c r="I194">
        <v>4</v>
      </c>
    </row>
    <row r="195" spans="1:9" x14ac:dyDescent="0.25">
      <c r="A195" t="s">
        <v>7</v>
      </c>
      <c r="B195" t="s">
        <v>66</v>
      </c>
      <c r="C195" t="s">
        <v>4</v>
      </c>
      <c r="D195" t="s">
        <v>8</v>
      </c>
      <c r="E195">
        <v>8.01</v>
      </c>
      <c r="F195">
        <v>6</v>
      </c>
      <c r="G195">
        <v>96</v>
      </c>
      <c r="H195">
        <v>4</v>
      </c>
      <c r="I195">
        <v>4</v>
      </c>
    </row>
    <row r="196" spans="1:9" x14ac:dyDescent="0.25">
      <c r="A196" t="s">
        <v>7</v>
      </c>
      <c r="B196" t="s">
        <v>66</v>
      </c>
      <c r="C196" t="s">
        <v>4</v>
      </c>
      <c r="D196" t="s">
        <v>9</v>
      </c>
      <c r="E196">
        <v>4.76</v>
      </c>
      <c r="F196">
        <v>5</v>
      </c>
      <c r="G196">
        <v>53</v>
      </c>
      <c r="H196">
        <v>4</v>
      </c>
      <c r="I196">
        <v>4</v>
      </c>
    </row>
    <row r="197" spans="1:9" x14ac:dyDescent="0.25">
      <c r="A197" t="s">
        <v>7</v>
      </c>
      <c r="B197" t="s">
        <v>66</v>
      </c>
      <c r="C197" t="s">
        <v>4</v>
      </c>
      <c r="D197" t="s">
        <v>10</v>
      </c>
      <c r="E197">
        <v>23.75</v>
      </c>
      <c r="F197">
        <v>18</v>
      </c>
      <c r="G197">
        <v>268</v>
      </c>
      <c r="H197">
        <v>5</v>
      </c>
      <c r="I197">
        <v>46.99</v>
      </c>
    </row>
    <row r="198" spans="1:9" x14ac:dyDescent="0.25">
      <c r="A198" t="s">
        <v>7</v>
      </c>
      <c r="B198" t="s">
        <v>65</v>
      </c>
      <c r="C198" t="s">
        <v>4</v>
      </c>
      <c r="D198" t="s">
        <v>8</v>
      </c>
      <c r="E198">
        <v>18.52</v>
      </c>
      <c r="F198">
        <v>27</v>
      </c>
      <c r="G198">
        <v>554</v>
      </c>
      <c r="H198">
        <v>4</v>
      </c>
      <c r="I198">
        <v>4</v>
      </c>
    </row>
    <row r="199" spans="1:9" x14ac:dyDescent="0.25">
      <c r="A199" t="s">
        <v>7</v>
      </c>
      <c r="B199" t="s">
        <v>65</v>
      </c>
      <c r="C199" t="s">
        <v>4</v>
      </c>
      <c r="D199" t="s">
        <v>9</v>
      </c>
      <c r="E199">
        <v>8.32</v>
      </c>
      <c r="F199">
        <v>13</v>
      </c>
      <c r="G199">
        <v>255</v>
      </c>
      <c r="H199">
        <v>4</v>
      </c>
      <c r="I199">
        <v>4</v>
      </c>
    </row>
    <row r="200" spans="1:9" x14ac:dyDescent="0.25">
      <c r="A200" t="s">
        <v>7</v>
      </c>
      <c r="B200" t="s">
        <v>65</v>
      </c>
      <c r="C200" t="s">
        <v>4</v>
      </c>
      <c r="D200" t="s">
        <v>10</v>
      </c>
      <c r="E200">
        <v>7.3</v>
      </c>
      <c r="F200">
        <v>10</v>
      </c>
      <c r="G200">
        <v>109</v>
      </c>
      <c r="H200">
        <v>4</v>
      </c>
      <c r="I200">
        <v>4</v>
      </c>
    </row>
    <row r="201" spans="1:9" x14ac:dyDescent="0.25">
      <c r="A201" t="s">
        <v>7</v>
      </c>
      <c r="B201" t="s">
        <v>66</v>
      </c>
      <c r="C201" t="s">
        <v>4</v>
      </c>
      <c r="D201" t="s">
        <v>8</v>
      </c>
      <c r="E201">
        <v>5.83</v>
      </c>
      <c r="F201">
        <v>10</v>
      </c>
      <c r="G201">
        <v>197</v>
      </c>
      <c r="H201">
        <v>4</v>
      </c>
      <c r="I201">
        <v>4</v>
      </c>
    </row>
    <row r="202" spans="1:9" x14ac:dyDescent="0.25">
      <c r="A202" t="s">
        <v>7</v>
      </c>
      <c r="B202" t="s">
        <v>66</v>
      </c>
      <c r="C202" t="s">
        <v>4</v>
      </c>
      <c r="D202" t="s">
        <v>9</v>
      </c>
      <c r="E202">
        <v>4.74</v>
      </c>
      <c r="F202">
        <v>6</v>
      </c>
      <c r="G202">
        <v>56</v>
      </c>
      <c r="H202">
        <v>4</v>
      </c>
      <c r="I202">
        <v>4</v>
      </c>
    </row>
    <row r="203" spans="1:9" x14ac:dyDescent="0.25">
      <c r="A203" t="s">
        <v>7</v>
      </c>
      <c r="B203" t="s">
        <v>66</v>
      </c>
      <c r="C203" t="s">
        <v>4</v>
      </c>
      <c r="D203" t="s">
        <v>10</v>
      </c>
      <c r="E203">
        <v>4</v>
      </c>
      <c r="F203">
        <v>4</v>
      </c>
      <c r="G203">
        <v>5</v>
      </c>
      <c r="H203">
        <v>4</v>
      </c>
      <c r="I203">
        <v>4</v>
      </c>
    </row>
    <row r="204" spans="1:9" x14ac:dyDescent="0.25">
      <c r="A204" t="s">
        <v>7</v>
      </c>
      <c r="B204" t="s">
        <v>67</v>
      </c>
      <c r="C204" t="s">
        <v>4</v>
      </c>
      <c r="D204" t="s">
        <v>8</v>
      </c>
      <c r="E204">
        <v>4</v>
      </c>
      <c r="F204">
        <v>4</v>
      </c>
      <c r="G204">
        <v>5</v>
      </c>
      <c r="H204">
        <v>4</v>
      </c>
      <c r="I204">
        <v>4</v>
      </c>
    </row>
    <row r="205" spans="1:9" x14ac:dyDescent="0.25">
      <c r="A205" t="s">
        <v>7</v>
      </c>
      <c r="B205" t="s">
        <v>67</v>
      </c>
      <c r="C205" t="s">
        <v>4</v>
      </c>
      <c r="D205" t="s">
        <v>9</v>
      </c>
      <c r="E205">
        <v>4.26</v>
      </c>
      <c r="F205">
        <v>5</v>
      </c>
      <c r="G205">
        <v>29</v>
      </c>
      <c r="H205">
        <v>4</v>
      </c>
      <c r="I205">
        <v>4</v>
      </c>
    </row>
    <row r="206" spans="1:9" x14ac:dyDescent="0.25">
      <c r="A206" t="s">
        <v>7</v>
      </c>
      <c r="B206" t="s">
        <v>67</v>
      </c>
      <c r="C206" t="s">
        <v>4</v>
      </c>
      <c r="D206" t="s">
        <v>10</v>
      </c>
      <c r="E206">
        <v>4.62</v>
      </c>
      <c r="F206">
        <v>7</v>
      </c>
      <c r="G206">
        <v>57</v>
      </c>
      <c r="H206">
        <v>4</v>
      </c>
      <c r="I206">
        <v>4</v>
      </c>
    </row>
    <row r="207" spans="1:9" x14ac:dyDescent="0.25">
      <c r="A207" t="s">
        <v>7</v>
      </c>
      <c r="B207" t="s">
        <v>68</v>
      </c>
      <c r="C207" t="s">
        <v>4</v>
      </c>
      <c r="D207" t="s">
        <v>8</v>
      </c>
      <c r="E207">
        <v>4.2</v>
      </c>
      <c r="F207">
        <v>5</v>
      </c>
      <c r="G207">
        <v>10</v>
      </c>
      <c r="H207">
        <v>4</v>
      </c>
      <c r="I207">
        <v>4</v>
      </c>
    </row>
    <row r="208" spans="1:9" x14ac:dyDescent="0.25">
      <c r="A208" t="s">
        <v>7</v>
      </c>
      <c r="B208" t="s">
        <v>68</v>
      </c>
      <c r="C208" t="s">
        <v>4</v>
      </c>
      <c r="D208" t="s">
        <v>9</v>
      </c>
      <c r="E208">
        <v>10.25</v>
      </c>
      <c r="F208">
        <v>13</v>
      </c>
      <c r="G208">
        <v>215</v>
      </c>
      <c r="H208">
        <v>4</v>
      </c>
      <c r="I208">
        <v>4</v>
      </c>
    </row>
    <row r="209" spans="1:9" x14ac:dyDescent="0.25">
      <c r="A209" t="s">
        <v>7</v>
      </c>
      <c r="B209" t="s">
        <v>68</v>
      </c>
      <c r="C209" t="s">
        <v>4</v>
      </c>
      <c r="D209" t="s">
        <v>10</v>
      </c>
      <c r="E209">
        <v>19.14</v>
      </c>
      <c r="F209">
        <v>33</v>
      </c>
      <c r="G209">
        <v>523</v>
      </c>
      <c r="H209">
        <v>4</v>
      </c>
      <c r="I209">
        <v>4</v>
      </c>
    </row>
    <row r="210" spans="1:9" x14ac:dyDescent="0.25">
      <c r="A210" t="s">
        <v>7</v>
      </c>
      <c r="B210" t="s">
        <v>83</v>
      </c>
      <c r="C210" t="s">
        <v>4</v>
      </c>
      <c r="D210" t="s">
        <v>8</v>
      </c>
      <c r="E210">
        <v>7.41</v>
      </c>
      <c r="F210">
        <v>11</v>
      </c>
      <c r="G210">
        <v>143</v>
      </c>
      <c r="H210">
        <v>4</v>
      </c>
      <c r="I210">
        <v>4</v>
      </c>
    </row>
    <row r="211" spans="1:9" x14ac:dyDescent="0.25">
      <c r="A211" t="s">
        <v>7</v>
      </c>
      <c r="B211" t="s">
        <v>83</v>
      </c>
      <c r="C211" t="s">
        <v>4</v>
      </c>
      <c r="D211" t="s">
        <v>9</v>
      </c>
      <c r="E211">
        <v>82.33</v>
      </c>
      <c r="F211">
        <v>123</v>
      </c>
      <c r="G211">
        <v>2227</v>
      </c>
      <c r="H211">
        <v>4</v>
      </c>
      <c r="I211">
        <v>4</v>
      </c>
    </row>
    <row r="212" spans="1:9" x14ac:dyDescent="0.25">
      <c r="A212" t="s">
        <v>7</v>
      </c>
      <c r="B212" t="s">
        <v>83</v>
      </c>
      <c r="C212" t="s">
        <v>4</v>
      </c>
      <c r="D212" t="s">
        <v>10</v>
      </c>
      <c r="E212">
        <v>229.16</v>
      </c>
      <c r="F212">
        <v>379</v>
      </c>
      <c r="G212">
        <v>6997</v>
      </c>
      <c r="H212">
        <v>7</v>
      </c>
      <c r="I212">
        <v>176.37</v>
      </c>
    </row>
    <row r="213" spans="1:9" x14ac:dyDescent="0.25">
      <c r="A213" t="s">
        <v>7</v>
      </c>
      <c r="B213" t="s">
        <v>84</v>
      </c>
      <c r="C213" t="s">
        <v>4</v>
      </c>
      <c r="D213" t="s">
        <v>8</v>
      </c>
      <c r="E213">
        <v>49.52</v>
      </c>
      <c r="F213">
        <v>83</v>
      </c>
      <c r="G213">
        <v>1863</v>
      </c>
      <c r="H213">
        <v>5</v>
      </c>
      <c r="I213">
        <v>33.5</v>
      </c>
    </row>
    <row r="214" spans="1:9" x14ac:dyDescent="0.25">
      <c r="A214" t="s">
        <v>7</v>
      </c>
      <c r="B214" t="s">
        <v>84</v>
      </c>
      <c r="C214" t="s">
        <v>4</v>
      </c>
      <c r="D214" t="s">
        <v>9</v>
      </c>
      <c r="E214">
        <v>8.82</v>
      </c>
      <c r="F214">
        <v>12</v>
      </c>
      <c r="G214">
        <v>434</v>
      </c>
      <c r="H214">
        <v>4</v>
      </c>
      <c r="I214">
        <v>4</v>
      </c>
    </row>
    <row r="215" spans="1:9" x14ac:dyDescent="0.25">
      <c r="A215" t="s">
        <v>7</v>
      </c>
      <c r="B215" t="s">
        <v>84</v>
      </c>
      <c r="C215" t="s">
        <v>4</v>
      </c>
      <c r="D215" t="s">
        <v>10</v>
      </c>
      <c r="E215">
        <v>17.54</v>
      </c>
      <c r="F215">
        <v>25</v>
      </c>
      <c r="G215">
        <v>563</v>
      </c>
      <c r="H215">
        <v>4</v>
      </c>
      <c r="I215">
        <v>4</v>
      </c>
    </row>
    <row r="216" spans="1:9" x14ac:dyDescent="0.25">
      <c r="A216" t="s">
        <v>7</v>
      </c>
      <c r="B216" t="s">
        <v>85</v>
      </c>
      <c r="C216" t="s">
        <v>4</v>
      </c>
      <c r="D216" t="s">
        <v>8</v>
      </c>
      <c r="E216">
        <v>6.24</v>
      </c>
      <c r="F216">
        <v>10</v>
      </c>
      <c r="G216">
        <v>180</v>
      </c>
      <c r="H216">
        <v>4</v>
      </c>
      <c r="I216">
        <v>4</v>
      </c>
    </row>
    <row r="217" spans="1:9" x14ac:dyDescent="0.25">
      <c r="A217" t="s">
        <v>7</v>
      </c>
      <c r="B217" t="s">
        <v>85</v>
      </c>
      <c r="C217" t="s">
        <v>4</v>
      </c>
      <c r="D217" t="s">
        <v>9</v>
      </c>
      <c r="E217">
        <v>4</v>
      </c>
      <c r="F217">
        <v>4</v>
      </c>
      <c r="G217">
        <v>6</v>
      </c>
      <c r="H217">
        <v>4</v>
      </c>
      <c r="I217">
        <v>4</v>
      </c>
    </row>
    <row r="218" spans="1:9" x14ac:dyDescent="0.25">
      <c r="A218" t="s">
        <v>7</v>
      </c>
      <c r="B218" t="s">
        <v>85</v>
      </c>
      <c r="C218" t="s">
        <v>4</v>
      </c>
      <c r="D218" t="s">
        <v>10</v>
      </c>
      <c r="E218">
        <v>4</v>
      </c>
      <c r="F218">
        <v>4</v>
      </c>
      <c r="G218">
        <v>9</v>
      </c>
      <c r="H218">
        <v>4</v>
      </c>
      <c r="I218">
        <v>4</v>
      </c>
    </row>
    <row r="219" spans="1:9" x14ac:dyDescent="0.25">
      <c r="A219" t="s">
        <v>7</v>
      </c>
      <c r="B219" t="s">
        <v>86</v>
      </c>
      <c r="C219" t="s">
        <v>4</v>
      </c>
      <c r="D219" t="s">
        <v>9</v>
      </c>
      <c r="E219">
        <v>4</v>
      </c>
      <c r="F219">
        <v>4</v>
      </c>
      <c r="G219">
        <v>5</v>
      </c>
      <c r="H219">
        <v>4</v>
      </c>
      <c r="I219">
        <v>4</v>
      </c>
    </row>
    <row r="220" spans="1:9" x14ac:dyDescent="0.25">
      <c r="A220" t="s">
        <v>7</v>
      </c>
      <c r="B220" t="s">
        <v>87</v>
      </c>
      <c r="C220" t="s">
        <v>4</v>
      </c>
      <c r="D220" t="s">
        <v>8</v>
      </c>
      <c r="E220">
        <v>4</v>
      </c>
      <c r="F220">
        <v>4</v>
      </c>
      <c r="G220">
        <v>7</v>
      </c>
      <c r="H220">
        <v>4</v>
      </c>
      <c r="I220">
        <v>4</v>
      </c>
    </row>
    <row r="221" spans="1:9" x14ac:dyDescent="0.25">
      <c r="A221" t="s">
        <v>7</v>
      </c>
      <c r="B221" t="s">
        <v>88</v>
      </c>
      <c r="C221" t="s">
        <v>4</v>
      </c>
      <c r="D221" t="s">
        <v>8</v>
      </c>
      <c r="E221">
        <v>4</v>
      </c>
      <c r="F221">
        <v>4</v>
      </c>
      <c r="G221">
        <v>7</v>
      </c>
      <c r="H221">
        <v>4</v>
      </c>
      <c r="I221">
        <v>4</v>
      </c>
    </row>
    <row r="222" spans="1:9" x14ac:dyDescent="0.25">
      <c r="A222" t="s">
        <v>7</v>
      </c>
      <c r="B222" t="s">
        <v>88</v>
      </c>
      <c r="C222" t="s">
        <v>4</v>
      </c>
      <c r="D222" t="s">
        <v>9</v>
      </c>
      <c r="E222">
        <v>4</v>
      </c>
      <c r="F222">
        <v>4</v>
      </c>
      <c r="G222">
        <v>5</v>
      </c>
      <c r="H222">
        <v>4</v>
      </c>
      <c r="I222">
        <v>4</v>
      </c>
    </row>
    <row r="223" spans="1:9" x14ac:dyDescent="0.25">
      <c r="A223" t="s">
        <v>7</v>
      </c>
      <c r="B223" t="s">
        <v>89</v>
      </c>
      <c r="C223" t="s">
        <v>4</v>
      </c>
      <c r="D223" t="s">
        <v>8</v>
      </c>
      <c r="E223">
        <v>4.3499999999999996</v>
      </c>
      <c r="F223">
        <v>5</v>
      </c>
      <c r="G223">
        <v>7</v>
      </c>
      <c r="H223">
        <v>4</v>
      </c>
      <c r="I223">
        <v>4</v>
      </c>
    </row>
    <row r="224" spans="1:9" x14ac:dyDescent="0.25">
      <c r="A224" t="s">
        <v>7</v>
      </c>
      <c r="B224" t="s">
        <v>89</v>
      </c>
      <c r="C224" t="s">
        <v>4</v>
      </c>
      <c r="D224" t="s">
        <v>9</v>
      </c>
      <c r="E224">
        <v>4</v>
      </c>
      <c r="F224">
        <v>4</v>
      </c>
      <c r="G224">
        <v>7</v>
      </c>
      <c r="H224">
        <v>4</v>
      </c>
      <c r="I224">
        <v>4</v>
      </c>
    </row>
    <row r="225" spans="1:9" x14ac:dyDescent="0.25">
      <c r="A225" t="s">
        <v>7</v>
      </c>
      <c r="B225" t="s">
        <v>89</v>
      </c>
      <c r="C225" t="s">
        <v>4</v>
      </c>
      <c r="D225" t="s">
        <v>10</v>
      </c>
      <c r="E225">
        <v>4</v>
      </c>
      <c r="F225">
        <v>4</v>
      </c>
      <c r="G225">
        <v>9</v>
      </c>
      <c r="H225">
        <v>4</v>
      </c>
      <c r="I225">
        <v>4</v>
      </c>
    </row>
    <row r="226" spans="1:9" x14ac:dyDescent="0.25">
      <c r="A226" t="s">
        <v>7</v>
      </c>
      <c r="B226" t="s">
        <v>89</v>
      </c>
      <c r="C226" t="s">
        <v>4</v>
      </c>
      <c r="D226" t="s">
        <v>8</v>
      </c>
      <c r="E226">
        <v>4</v>
      </c>
      <c r="F226">
        <v>4</v>
      </c>
      <c r="G226">
        <v>12</v>
      </c>
      <c r="H226">
        <v>4</v>
      </c>
      <c r="I226">
        <v>4</v>
      </c>
    </row>
    <row r="227" spans="1:9" x14ac:dyDescent="0.25">
      <c r="A227" t="s">
        <v>7</v>
      </c>
      <c r="B227" t="s">
        <v>89</v>
      </c>
      <c r="C227" t="s">
        <v>4</v>
      </c>
      <c r="D227" t="s">
        <v>9</v>
      </c>
      <c r="E227">
        <v>4</v>
      </c>
      <c r="F227">
        <v>4</v>
      </c>
      <c r="G227">
        <v>8</v>
      </c>
      <c r="H227">
        <v>4</v>
      </c>
      <c r="I227">
        <v>4</v>
      </c>
    </row>
    <row r="228" spans="1:9" x14ac:dyDescent="0.25">
      <c r="A228" t="s">
        <v>7</v>
      </c>
      <c r="B228" t="s">
        <v>90</v>
      </c>
      <c r="C228" t="s">
        <v>4</v>
      </c>
      <c r="D228" t="s">
        <v>8</v>
      </c>
      <c r="E228">
        <v>4</v>
      </c>
      <c r="F228">
        <v>4</v>
      </c>
      <c r="G228">
        <v>11</v>
      </c>
      <c r="H228">
        <v>4</v>
      </c>
      <c r="I228">
        <v>4</v>
      </c>
    </row>
    <row r="229" spans="1:9" x14ac:dyDescent="0.25">
      <c r="A229" t="s">
        <v>7</v>
      </c>
      <c r="B229" t="s">
        <v>90</v>
      </c>
      <c r="C229" t="s">
        <v>4</v>
      </c>
      <c r="D229" t="s">
        <v>9</v>
      </c>
      <c r="E229">
        <v>4</v>
      </c>
      <c r="F229">
        <v>4</v>
      </c>
      <c r="G229">
        <v>6</v>
      </c>
      <c r="H229">
        <v>4</v>
      </c>
      <c r="I229">
        <v>4</v>
      </c>
    </row>
    <row r="230" spans="1:9" x14ac:dyDescent="0.25">
      <c r="A230" t="s">
        <v>7</v>
      </c>
      <c r="B230" t="s">
        <v>90</v>
      </c>
      <c r="C230" t="s">
        <v>4</v>
      </c>
      <c r="D230" t="s">
        <v>10</v>
      </c>
      <c r="E230">
        <v>7.35</v>
      </c>
      <c r="F230">
        <v>8</v>
      </c>
      <c r="G230">
        <v>82</v>
      </c>
      <c r="H230">
        <v>4</v>
      </c>
      <c r="I230">
        <v>4</v>
      </c>
    </row>
    <row r="231" spans="1:9" x14ac:dyDescent="0.25">
      <c r="A231" t="s">
        <v>7</v>
      </c>
      <c r="B231" t="s">
        <v>91</v>
      </c>
      <c r="C231" t="s">
        <v>4</v>
      </c>
      <c r="D231" t="s">
        <v>8</v>
      </c>
      <c r="E231">
        <v>9.85</v>
      </c>
      <c r="F231">
        <v>15</v>
      </c>
      <c r="G231">
        <v>144</v>
      </c>
      <c r="H231">
        <v>4</v>
      </c>
      <c r="I231">
        <v>4</v>
      </c>
    </row>
    <row r="232" spans="1:9" x14ac:dyDescent="0.25">
      <c r="A232" t="s">
        <v>7</v>
      </c>
      <c r="B232" t="s">
        <v>91</v>
      </c>
      <c r="C232" t="s">
        <v>4</v>
      </c>
      <c r="D232" t="s">
        <v>9</v>
      </c>
      <c r="E232">
        <v>5.68</v>
      </c>
      <c r="F232">
        <v>8</v>
      </c>
      <c r="G232">
        <v>58</v>
      </c>
      <c r="H232">
        <v>4</v>
      </c>
      <c r="I232">
        <v>4</v>
      </c>
    </row>
    <row r="233" spans="1:9" x14ac:dyDescent="0.25">
      <c r="A233" t="s">
        <v>7</v>
      </c>
      <c r="B233" t="s">
        <v>91</v>
      </c>
      <c r="C233" t="s">
        <v>4</v>
      </c>
      <c r="D233" t="s">
        <v>10</v>
      </c>
      <c r="E233">
        <v>40.340000000000003</v>
      </c>
      <c r="F233">
        <v>16</v>
      </c>
      <c r="G233">
        <v>227</v>
      </c>
      <c r="H233">
        <v>6</v>
      </c>
      <c r="I233">
        <v>38.979999999999997</v>
      </c>
    </row>
    <row r="234" spans="1:9" x14ac:dyDescent="0.25">
      <c r="A234" t="s">
        <v>7</v>
      </c>
      <c r="B234" t="s">
        <v>118</v>
      </c>
      <c r="C234" t="s">
        <v>4</v>
      </c>
      <c r="D234" t="s">
        <v>8</v>
      </c>
      <c r="E234">
        <v>89.63</v>
      </c>
      <c r="F234">
        <v>27</v>
      </c>
      <c r="G234">
        <v>362</v>
      </c>
      <c r="H234">
        <v>6</v>
      </c>
      <c r="I234">
        <v>229.07</v>
      </c>
    </row>
    <row r="235" spans="1:9" x14ac:dyDescent="0.25">
      <c r="A235" t="s">
        <v>7</v>
      </c>
      <c r="B235" t="s">
        <v>118</v>
      </c>
      <c r="C235" t="s">
        <v>4</v>
      </c>
      <c r="D235" t="s">
        <v>9</v>
      </c>
      <c r="E235">
        <v>31.04</v>
      </c>
      <c r="F235">
        <v>17</v>
      </c>
      <c r="G235">
        <v>80</v>
      </c>
      <c r="H235">
        <v>4</v>
      </c>
      <c r="I235">
        <v>4</v>
      </c>
    </row>
    <row r="236" spans="1:9" x14ac:dyDescent="0.25">
      <c r="A236" t="s">
        <v>7</v>
      </c>
      <c r="B236" t="s">
        <v>119</v>
      </c>
      <c r="C236" t="s">
        <v>4</v>
      </c>
      <c r="D236" t="s">
        <v>8</v>
      </c>
      <c r="E236">
        <v>11.21</v>
      </c>
      <c r="F236">
        <v>6</v>
      </c>
      <c r="G236">
        <v>458</v>
      </c>
      <c r="H236">
        <v>4</v>
      </c>
      <c r="I236">
        <v>4</v>
      </c>
    </row>
    <row r="237" spans="1:9" x14ac:dyDescent="0.25">
      <c r="A237" t="s">
        <v>7</v>
      </c>
      <c r="B237" t="s">
        <v>119</v>
      </c>
      <c r="C237" t="s">
        <v>4</v>
      </c>
      <c r="D237" t="s">
        <v>9</v>
      </c>
      <c r="E237">
        <v>53.47</v>
      </c>
      <c r="F237">
        <v>17</v>
      </c>
      <c r="G237">
        <v>116</v>
      </c>
      <c r="H237">
        <v>5</v>
      </c>
      <c r="I237">
        <v>33.5</v>
      </c>
    </row>
    <row r="238" spans="1:9" x14ac:dyDescent="0.25">
      <c r="A238" t="s">
        <v>7</v>
      </c>
      <c r="B238" t="s">
        <v>119</v>
      </c>
      <c r="C238" t="s">
        <v>4</v>
      </c>
      <c r="D238" t="s">
        <v>10</v>
      </c>
      <c r="E238">
        <v>4</v>
      </c>
      <c r="F238">
        <v>4</v>
      </c>
      <c r="G238">
        <v>12</v>
      </c>
      <c r="H238">
        <v>4</v>
      </c>
      <c r="I238">
        <v>4</v>
      </c>
    </row>
    <row r="239" spans="1:9" x14ac:dyDescent="0.25">
      <c r="A239" t="s">
        <v>7</v>
      </c>
      <c r="B239" t="s">
        <v>120</v>
      </c>
      <c r="C239" t="s">
        <v>4</v>
      </c>
      <c r="D239" t="s">
        <v>8</v>
      </c>
      <c r="E239">
        <v>4</v>
      </c>
      <c r="F239">
        <v>4</v>
      </c>
      <c r="G239">
        <v>40</v>
      </c>
      <c r="H239">
        <v>4</v>
      </c>
      <c r="I239">
        <v>4</v>
      </c>
    </row>
    <row r="240" spans="1:9" x14ac:dyDescent="0.25">
      <c r="A240" t="s">
        <v>7</v>
      </c>
      <c r="B240" t="s">
        <v>120</v>
      </c>
      <c r="C240" t="s">
        <v>4</v>
      </c>
      <c r="D240" t="s">
        <v>9</v>
      </c>
      <c r="E240">
        <v>5.16</v>
      </c>
      <c r="F240">
        <v>6</v>
      </c>
      <c r="G240">
        <v>80</v>
      </c>
      <c r="H240">
        <v>4</v>
      </c>
      <c r="I240">
        <v>4</v>
      </c>
    </row>
    <row r="241" spans="1:9" x14ac:dyDescent="0.25">
      <c r="A241" t="s">
        <v>7</v>
      </c>
      <c r="B241" t="s">
        <v>120</v>
      </c>
      <c r="C241" t="s">
        <v>4</v>
      </c>
      <c r="D241" t="s">
        <v>10</v>
      </c>
      <c r="E241">
        <v>4</v>
      </c>
      <c r="F241">
        <v>4</v>
      </c>
      <c r="G241">
        <v>20</v>
      </c>
      <c r="H241">
        <v>4</v>
      </c>
      <c r="I241">
        <v>4</v>
      </c>
    </row>
    <row r="242" spans="1:9" x14ac:dyDescent="0.25">
      <c r="A242" t="s">
        <v>7</v>
      </c>
      <c r="B242" t="s">
        <v>121</v>
      </c>
      <c r="C242" t="s">
        <v>4</v>
      </c>
      <c r="D242" t="s">
        <v>8</v>
      </c>
      <c r="E242">
        <v>4</v>
      </c>
      <c r="F242">
        <v>4</v>
      </c>
      <c r="G242">
        <v>8</v>
      </c>
      <c r="H242">
        <v>4</v>
      </c>
      <c r="I242">
        <v>4</v>
      </c>
    </row>
    <row r="243" spans="1:9" x14ac:dyDescent="0.25">
      <c r="A243" t="s">
        <v>7</v>
      </c>
      <c r="B243" t="s">
        <v>121</v>
      </c>
      <c r="C243" t="s">
        <v>4</v>
      </c>
      <c r="D243" t="s">
        <v>9</v>
      </c>
      <c r="E243">
        <v>4</v>
      </c>
      <c r="F243">
        <v>4</v>
      </c>
      <c r="G243">
        <v>11</v>
      </c>
      <c r="H243">
        <v>4</v>
      </c>
      <c r="I243">
        <v>4</v>
      </c>
    </row>
    <row r="244" spans="1:9" x14ac:dyDescent="0.25">
      <c r="A244" t="s">
        <v>7</v>
      </c>
      <c r="B244" t="s">
        <v>121</v>
      </c>
      <c r="C244" t="s">
        <v>4</v>
      </c>
      <c r="D244" t="s">
        <v>10</v>
      </c>
      <c r="E244">
        <v>4</v>
      </c>
      <c r="F244">
        <v>4</v>
      </c>
      <c r="G244">
        <v>7</v>
      </c>
      <c r="H244">
        <v>4</v>
      </c>
      <c r="I244">
        <v>4</v>
      </c>
    </row>
    <row r="245" spans="1:9" x14ac:dyDescent="0.25">
      <c r="A245" t="s">
        <v>7</v>
      </c>
      <c r="B245" t="s">
        <v>120</v>
      </c>
      <c r="C245" t="s">
        <v>4</v>
      </c>
      <c r="D245" t="s">
        <v>8</v>
      </c>
      <c r="E245">
        <v>32.760000000000005</v>
      </c>
      <c r="F245">
        <v>26</v>
      </c>
      <c r="G245">
        <v>576</v>
      </c>
      <c r="H245">
        <v>4</v>
      </c>
      <c r="I245">
        <v>4</v>
      </c>
    </row>
    <row r="246" spans="1:9" x14ac:dyDescent="0.25">
      <c r="A246" t="s">
        <v>7</v>
      </c>
      <c r="B246" t="s">
        <v>120</v>
      </c>
      <c r="C246" t="s">
        <v>4</v>
      </c>
      <c r="D246" t="s">
        <v>9</v>
      </c>
      <c r="E246">
        <v>37.43</v>
      </c>
      <c r="F246">
        <v>53</v>
      </c>
      <c r="G246">
        <v>723</v>
      </c>
      <c r="H246">
        <v>6</v>
      </c>
      <c r="I246">
        <v>61.46</v>
      </c>
    </row>
    <row r="247" spans="1:9" x14ac:dyDescent="0.25">
      <c r="A247" t="s">
        <v>7</v>
      </c>
      <c r="B247" t="s">
        <v>120</v>
      </c>
      <c r="C247" t="s">
        <v>4</v>
      </c>
      <c r="D247" t="s">
        <v>10</v>
      </c>
      <c r="E247">
        <v>11.190000000000001</v>
      </c>
      <c r="F247">
        <v>17</v>
      </c>
      <c r="G247">
        <v>216</v>
      </c>
      <c r="H247">
        <v>4</v>
      </c>
      <c r="I247">
        <v>4</v>
      </c>
    </row>
    <row r="248" spans="1:9" x14ac:dyDescent="0.25">
      <c r="A248" t="s">
        <v>7</v>
      </c>
      <c r="B248" t="s">
        <v>121</v>
      </c>
      <c r="C248" t="s">
        <v>4</v>
      </c>
      <c r="D248" t="s">
        <v>8</v>
      </c>
      <c r="E248">
        <v>4.47</v>
      </c>
      <c r="F248">
        <v>5</v>
      </c>
      <c r="G248">
        <v>64</v>
      </c>
      <c r="H248">
        <v>4</v>
      </c>
      <c r="I248">
        <v>4</v>
      </c>
    </row>
    <row r="249" spans="1:9" x14ac:dyDescent="0.25">
      <c r="A249" t="s">
        <v>7</v>
      </c>
      <c r="B249" t="s">
        <v>121</v>
      </c>
      <c r="C249" t="s">
        <v>4</v>
      </c>
      <c r="D249" t="s">
        <v>9</v>
      </c>
      <c r="E249">
        <v>7.8100000000000005</v>
      </c>
      <c r="F249">
        <v>9</v>
      </c>
      <c r="G249">
        <v>68</v>
      </c>
      <c r="H249">
        <v>4</v>
      </c>
      <c r="I249">
        <v>4</v>
      </c>
    </row>
    <row r="250" spans="1:9" x14ac:dyDescent="0.25">
      <c r="A250" t="s">
        <v>7</v>
      </c>
      <c r="B250" t="s">
        <v>121</v>
      </c>
      <c r="C250" t="s">
        <v>4</v>
      </c>
      <c r="D250" t="s">
        <v>10</v>
      </c>
      <c r="E250">
        <v>14.7</v>
      </c>
      <c r="F250">
        <v>7</v>
      </c>
      <c r="G250">
        <v>32</v>
      </c>
      <c r="H250">
        <v>4</v>
      </c>
      <c r="I250">
        <v>4</v>
      </c>
    </row>
    <row r="251" spans="1:9" x14ac:dyDescent="0.25">
      <c r="A251" t="s">
        <v>7</v>
      </c>
      <c r="B251" t="s">
        <v>122</v>
      </c>
      <c r="C251" t="s">
        <v>4</v>
      </c>
      <c r="D251" t="s">
        <v>8</v>
      </c>
      <c r="E251">
        <v>4.9000000000000004</v>
      </c>
      <c r="F251">
        <v>5</v>
      </c>
      <c r="G251">
        <v>73</v>
      </c>
      <c r="H251">
        <v>4</v>
      </c>
      <c r="I251">
        <v>4</v>
      </c>
    </row>
    <row r="252" spans="1:9" x14ac:dyDescent="0.25">
      <c r="A252" t="s">
        <v>7</v>
      </c>
      <c r="B252" t="s">
        <v>122</v>
      </c>
      <c r="C252" t="s">
        <v>4</v>
      </c>
      <c r="D252" t="s">
        <v>9</v>
      </c>
      <c r="E252">
        <v>6.7</v>
      </c>
      <c r="F252">
        <v>14</v>
      </c>
      <c r="G252">
        <v>149</v>
      </c>
      <c r="H252">
        <v>4</v>
      </c>
      <c r="I252">
        <v>4</v>
      </c>
    </row>
    <row r="253" spans="1:9" x14ac:dyDescent="0.25">
      <c r="A253" t="s">
        <v>7</v>
      </c>
      <c r="B253" t="s">
        <v>122</v>
      </c>
      <c r="C253" t="s">
        <v>4</v>
      </c>
      <c r="D253" t="s">
        <v>10</v>
      </c>
      <c r="E253">
        <v>7.55</v>
      </c>
      <c r="F253">
        <v>8</v>
      </c>
      <c r="G253">
        <v>71</v>
      </c>
      <c r="H253">
        <v>4</v>
      </c>
      <c r="I253">
        <v>4</v>
      </c>
    </row>
    <row r="254" spans="1:9" x14ac:dyDescent="0.25">
      <c r="A254" t="s">
        <v>7</v>
      </c>
      <c r="B254" t="s">
        <v>123</v>
      </c>
      <c r="C254" t="s">
        <v>4</v>
      </c>
      <c r="D254" t="s">
        <v>8</v>
      </c>
      <c r="E254">
        <v>9.6999999999999993</v>
      </c>
      <c r="F254">
        <v>11</v>
      </c>
      <c r="G254">
        <v>136</v>
      </c>
      <c r="H254">
        <v>4</v>
      </c>
      <c r="I254">
        <v>4</v>
      </c>
    </row>
    <row r="255" spans="1:9" x14ac:dyDescent="0.25">
      <c r="A255" t="s">
        <v>7</v>
      </c>
      <c r="B255" t="s">
        <v>123</v>
      </c>
      <c r="C255" t="s">
        <v>4</v>
      </c>
      <c r="D255" t="s">
        <v>9</v>
      </c>
      <c r="E255">
        <v>17.04</v>
      </c>
      <c r="F255">
        <v>27</v>
      </c>
      <c r="G255">
        <v>343</v>
      </c>
      <c r="H255">
        <v>5</v>
      </c>
      <c r="I255">
        <v>39.82</v>
      </c>
    </row>
    <row r="256" spans="1:9" x14ac:dyDescent="0.25">
      <c r="A256" t="s">
        <v>7</v>
      </c>
      <c r="B256" t="s">
        <v>123</v>
      </c>
      <c r="C256" t="s">
        <v>4</v>
      </c>
      <c r="D256" t="s">
        <v>10</v>
      </c>
      <c r="E256">
        <v>15.09</v>
      </c>
      <c r="F256">
        <v>13</v>
      </c>
      <c r="G256">
        <v>100</v>
      </c>
      <c r="H256">
        <v>4</v>
      </c>
      <c r="I256">
        <v>4</v>
      </c>
    </row>
    <row r="257" spans="1:9" x14ac:dyDescent="0.25">
      <c r="A257" t="s">
        <v>7</v>
      </c>
      <c r="B257" t="s">
        <v>92</v>
      </c>
      <c r="C257" t="s">
        <v>4</v>
      </c>
      <c r="D257" t="s">
        <v>8</v>
      </c>
      <c r="E257">
        <v>31.84</v>
      </c>
      <c r="F257">
        <v>32</v>
      </c>
      <c r="G257">
        <v>643</v>
      </c>
      <c r="H257">
        <v>4</v>
      </c>
      <c r="I257">
        <v>4</v>
      </c>
    </row>
    <row r="258" spans="1:9" x14ac:dyDescent="0.25">
      <c r="A258" t="s">
        <v>7</v>
      </c>
      <c r="B258" t="s">
        <v>93</v>
      </c>
      <c r="C258" t="s">
        <v>4</v>
      </c>
      <c r="D258" t="s">
        <v>8</v>
      </c>
      <c r="E258">
        <v>35.72</v>
      </c>
      <c r="F258">
        <v>63</v>
      </c>
      <c r="G258">
        <v>1089</v>
      </c>
      <c r="H258">
        <v>4</v>
      </c>
      <c r="I258">
        <v>4</v>
      </c>
    </row>
    <row r="259" spans="1:9" x14ac:dyDescent="0.25">
      <c r="A259" t="s">
        <v>7</v>
      </c>
      <c r="B259" t="s">
        <v>93</v>
      </c>
      <c r="C259" t="s">
        <v>4</v>
      </c>
      <c r="D259" t="s">
        <v>9</v>
      </c>
      <c r="E259">
        <v>17.100000000000001</v>
      </c>
      <c r="F259">
        <v>28</v>
      </c>
      <c r="G259">
        <v>419</v>
      </c>
      <c r="H259">
        <v>6</v>
      </c>
      <c r="I259">
        <v>164.15</v>
      </c>
    </row>
    <row r="260" spans="1:9" x14ac:dyDescent="0.25">
      <c r="A260" t="s">
        <v>7</v>
      </c>
      <c r="B260" t="s">
        <v>93</v>
      </c>
      <c r="C260" t="s">
        <v>4</v>
      </c>
      <c r="D260" t="s">
        <v>10</v>
      </c>
      <c r="E260">
        <v>6.27</v>
      </c>
      <c r="F260">
        <v>9</v>
      </c>
      <c r="G260">
        <v>232</v>
      </c>
      <c r="H260">
        <v>4</v>
      </c>
      <c r="I260">
        <v>4</v>
      </c>
    </row>
    <row r="261" spans="1:9" x14ac:dyDescent="0.25">
      <c r="A261" t="s">
        <v>7</v>
      </c>
      <c r="B261" t="s">
        <v>94</v>
      </c>
      <c r="C261" t="s">
        <v>4</v>
      </c>
      <c r="D261" t="s">
        <v>8</v>
      </c>
      <c r="E261">
        <v>14.64</v>
      </c>
      <c r="F261">
        <v>27</v>
      </c>
      <c r="G261">
        <v>321</v>
      </c>
      <c r="H261">
        <v>4</v>
      </c>
      <c r="I261">
        <v>4</v>
      </c>
    </row>
    <row r="262" spans="1:9" x14ac:dyDescent="0.25">
      <c r="A262" t="s">
        <v>7</v>
      </c>
      <c r="B262" t="s">
        <v>94</v>
      </c>
      <c r="C262" t="s">
        <v>4</v>
      </c>
      <c r="D262" t="s">
        <v>9</v>
      </c>
      <c r="E262">
        <v>7.6400000000000006</v>
      </c>
      <c r="F262">
        <v>14</v>
      </c>
      <c r="G262">
        <v>124</v>
      </c>
      <c r="H262">
        <v>4</v>
      </c>
      <c r="I262">
        <v>4</v>
      </c>
    </row>
    <row r="263" spans="1:9" x14ac:dyDescent="0.25">
      <c r="A263" t="s">
        <v>7</v>
      </c>
      <c r="B263" t="s">
        <v>94</v>
      </c>
      <c r="C263" t="s">
        <v>4</v>
      </c>
      <c r="D263" t="s">
        <v>10</v>
      </c>
      <c r="E263">
        <v>4</v>
      </c>
      <c r="F263">
        <v>4</v>
      </c>
      <c r="G263">
        <v>5</v>
      </c>
      <c r="H263">
        <v>4</v>
      </c>
      <c r="I263">
        <v>4</v>
      </c>
    </row>
    <row r="264" spans="1:9" x14ac:dyDescent="0.25">
      <c r="A264" t="s">
        <v>7</v>
      </c>
      <c r="B264" t="s">
        <v>95</v>
      </c>
      <c r="C264" t="s">
        <v>4</v>
      </c>
      <c r="D264" t="s">
        <v>8</v>
      </c>
      <c r="E264">
        <v>4</v>
      </c>
      <c r="F264">
        <v>4</v>
      </c>
      <c r="G264">
        <v>10</v>
      </c>
      <c r="H264">
        <v>4</v>
      </c>
      <c r="I264">
        <v>4</v>
      </c>
    </row>
    <row r="265" spans="1:9" x14ac:dyDescent="0.25">
      <c r="A265" t="s">
        <v>7</v>
      </c>
      <c r="B265" t="s">
        <v>95</v>
      </c>
      <c r="C265" t="s">
        <v>4</v>
      </c>
      <c r="D265" t="s">
        <v>9</v>
      </c>
      <c r="E265">
        <v>4</v>
      </c>
      <c r="F265">
        <v>4</v>
      </c>
      <c r="G265">
        <v>8</v>
      </c>
      <c r="H265">
        <v>4</v>
      </c>
      <c r="I265">
        <v>4</v>
      </c>
    </row>
    <row r="266" spans="1:9" x14ac:dyDescent="0.25">
      <c r="A266" t="s">
        <v>7</v>
      </c>
      <c r="B266" t="s">
        <v>95</v>
      </c>
      <c r="C266" t="s">
        <v>4</v>
      </c>
      <c r="D266" t="s">
        <v>10</v>
      </c>
      <c r="E266">
        <v>32.760000000000005</v>
      </c>
      <c r="F266">
        <v>54</v>
      </c>
      <c r="G266">
        <v>765</v>
      </c>
      <c r="H266">
        <v>4</v>
      </c>
      <c r="I266">
        <v>4</v>
      </c>
    </row>
    <row r="267" spans="1:9" x14ac:dyDescent="0.25">
      <c r="A267" t="s">
        <v>7</v>
      </c>
      <c r="B267" t="s">
        <v>96</v>
      </c>
      <c r="C267" t="s">
        <v>4</v>
      </c>
      <c r="D267" t="s">
        <v>8</v>
      </c>
      <c r="E267">
        <v>40.5</v>
      </c>
      <c r="F267">
        <v>80</v>
      </c>
      <c r="G267">
        <v>1379</v>
      </c>
      <c r="H267">
        <v>4</v>
      </c>
      <c r="I267">
        <v>4</v>
      </c>
    </row>
    <row r="268" spans="1:9" x14ac:dyDescent="0.25">
      <c r="A268" t="s">
        <v>7</v>
      </c>
      <c r="B268" t="s">
        <v>96</v>
      </c>
      <c r="C268" t="s">
        <v>4</v>
      </c>
      <c r="D268" t="s">
        <v>9</v>
      </c>
      <c r="E268">
        <v>11.25</v>
      </c>
      <c r="F268">
        <v>19</v>
      </c>
      <c r="G268">
        <v>381</v>
      </c>
      <c r="H268">
        <v>4</v>
      </c>
      <c r="I268">
        <v>4</v>
      </c>
    </row>
    <row r="269" spans="1:9" x14ac:dyDescent="0.25">
      <c r="A269" t="s">
        <v>7</v>
      </c>
      <c r="B269" t="s">
        <v>96</v>
      </c>
      <c r="C269" t="s">
        <v>4</v>
      </c>
      <c r="D269" t="s">
        <v>10</v>
      </c>
      <c r="E269">
        <v>16.22</v>
      </c>
      <c r="F269">
        <v>19</v>
      </c>
      <c r="G269">
        <v>222</v>
      </c>
      <c r="H269">
        <v>4</v>
      </c>
      <c r="I269">
        <v>4</v>
      </c>
    </row>
    <row r="270" spans="1:9" x14ac:dyDescent="0.25">
      <c r="A270" t="s">
        <v>7</v>
      </c>
      <c r="B270" t="s">
        <v>97</v>
      </c>
      <c r="C270" t="s">
        <v>4</v>
      </c>
      <c r="D270" t="s">
        <v>8</v>
      </c>
      <c r="E270">
        <v>23.88</v>
      </c>
      <c r="F270">
        <v>27</v>
      </c>
      <c r="G270">
        <v>359</v>
      </c>
      <c r="H270">
        <v>4</v>
      </c>
      <c r="I270">
        <v>4</v>
      </c>
    </row>
    <row r="271" spans="1:9" x14ac:dyDescent="0.25">
      <c r="A271" t="s">
        <v>7</v>
      </c>
      <c r="B271" t="s">
        <v>97</v>
      </c>
      <c r="C271" t="s">
        <v>4</v>
      </c>
      <c r="D271" t="s">
        <v>9</v>
      </c>
      <c r="E271">
        <v>5.24</v>
      </c>
      <c r="F271">
        <v>7</v>
      </c>
      <c r="G271">
        <v>84</v>
      </c>
      <c r="H271">
        <v>4</v>
      </c>
      <c r="I271">
        <v>4</v>
      </c>
    </row>
    <row r="272" spans="1:9" x14ac:dyDescent="0.25">
      <c r="A272" t="s">
        <v>7</v>
      </c>
      <c r="B272" t="s">
        <v>97</v>
      </c>
      <c r="C272" t="s">
        <v>4</v>
      </c>
      <c r="D272" t="s">
        <v>10</v>
      </c>
      <c r="E272">
        <v>4</v>
      </c>
      <c r="F272">
        <v>4</v>
      </c>
      <c r="G272">
        <v>5</v>
      </c>
      <c r="H272">
        <v>4</v>
      </c>
      <c r="I272">
        <v>4</v>
      </c>
    </row>
    <row r="273" spans="1:9" x14ac:dyDescent="0.25">
      <c r="A273" t="s">
        <v>7</v>
      </c>
      <c r="B273" t="s">
        <v>96</v>
      </c>
      <c r="C273" t="s">
        <v>4</v>
      </c>
      <c r="D273" t="s">
        <v>8</v>
      </c>
      <c r="E273">
        <v>4</v>
      </c>
      <c r="F273">
        <v>4</v>
      </c>
      <c r="G273">
        <v>8</v>
      </c>
      <c r="H273">
        <v>4</v>
      </c>
      <c r="I273">
        <v>4</v>
      </c>
    </row>
    <row r="274" spans="1:9" x14ac:dyDescent="0.25">
      <c r="A274" t="s">
        <v>7</v>
      </c>
      <c r="B274" t="s">
        <v>96</v>
      </c>
      <c r="C274" t="s">
        <v>4</v>
      </c>
      <c r="D274" t="s">
        <v>9</v>
      </c>
      <c r="E274">
        <v>4</v>
      </c>
      <c r="F274">
        <v>4</v>
      </c>
      <c r="G274">
        <v>6</v>
      </c>
      <c r="H274">
        <v>4</v>
      </c>
      <c r="I274">
        <v>4</v>
      </c>
    </row>
    <row r="275" spans="1:9" x14ac:dyDescent="0.25">
      <c r="A275" t="s">
        <v>7</v>
      </c>
      <c r="B275" t="s">
        <v>96</v>
      </c>
      <c r="C275" t="s">
        <v>4</v>
      </c>
      <c r="D275" t="s">
        <v>10</v>
      </c>
      <c r="E275">
        <v>8.0399999999999991</v>
      </c>
      <c r="F275">
        <v>7</v>
      </c>
      <c r="G275">
        <v>34</v>
      </c>
      <c r="H275">
        <v>4</v>
      </c>
      <c r="I275">
        <v>4</v>
      </c>
    </row>
    <row r="276" spans="1:9" x14ac:dyDescent="0.25">
      <c r="A276" t="s">
        <v>7</v>
      </c>
      <c r="B276" t="s">
        <v>98</v>
      </c>
      <c r="C276" t="s">
        <v>4</v>
      </c>
      <c r="D276" t="s">
        <v>8</v>
      </c>
      <c r="E276">
        <v>4</v>
      </c>
      <c r="F276">
        <v>4</v>
      </c>
      <c r="G276">
        <v>13</v>
      </c>
      <c r="H276">
        <v>4</v>
      </c>
      <c r="I276">
        <v>4</v>
      </c>
    </row>
    <row r="277" spans="1:9" x14ac:dyDescent="0.25">
      <c r="A277" t="s">
        <v>7</v>
      </c>
      <c r="B277" t="s">
        <v>98</v>
      </c>
      <c r="C277" t="s">
        <v>4</v>
      </c>
      <c r="D277" t="s">
        <v>9</v>
      </c>
      <c r="E277">
        <v>24.18</v>
      </c>
      <c r="F277">
        <v>9</v>
      </c>
      <c r="G277">
        <v>56</v>
      </c>
      <c r="H277">
        <v>4</v>
      </c>
      <c r="I277">
        <v>4</v>
      </c>
    </row>
    <row r="278" spans="1:9" x14ac:dyDescent="0.25">
      <c r="A278" t="s">
        <v>7</v>
      </c>
      <c r="B278" t="s">
        <v>98</v>
      </c>
      <c r="C278" t="s">
        <v>4</v>
      </c>
      <c r="D278" t="s">
        <v>10</v>
      </c>
      <c r="E278">
        <v>4</v>
      </c>
      <c r="F278">
        <v>4</v>
      </c>
      <c r="G278">
        <v>6</v>
      </c>
      <c r="H278">
        <v>4</v>
      </c>
      <c r="I278">
        <v>4</v>
      </c>
    </row>
    <row r="279" spans="1:9" x14ac:dyDescent="0.25">
      <c r="A279" t="s">
        <v>7</v>
      </c>
      <c r="B279" t="s">
        <v>99</v>
      </c>
      <c r="C279" t="s">
        <v>4</v>
      </c>
      <c r="D279" t="s">
        <v>9</v>
      </c>
      <c r="E279">
        <v>4</v>
      </c>
      <c r="F279">
        <v>4</v>
      </c>
      <c r="G279">
        <v>9</v>
      </c>
      <c r="H279">
        <v>4</v>
      </c>
      <c r="I279">
        <v>4</v>
      </c>
    </row>
    <row r="280" spans="1:9" x14ac:dyDescent="0.25">
      <c r="A280" t="s">
        <v>7</v>
      </c>
      <c r="B280" t="s">
        <v>99</v>
      </c>
      <c r="C280" t="s">
        <v>4</v>
      </c>
      <c r="D280" t="s">
        <v>10</v>
      </c>
      <c r="E280">
        <v>22.35</v>
      </c>
      <c r="F280">
        <v>9</v>
      </c>
      <c r="G280">
        <v>73</v>
      </c>
      <c r="H280">
        <v>5</v>
      </c>
      <c r="I280">
        <v>109.36</v>
      </c>
    </row>
    <row r="281" spans="1:9" x14ac:dyDescent="0.25">
      <c r="A281" t="s">
        <v>7</v>
      </c>
      <c r="B281" t="s">
        <v>100</v>
      </c>
      <c r="C281" t="s">
        <v>4</v>
      </c>
      <c r="D281" t="s">
        <v>8</v>
      </c>
      <c r="E281">
        <v>39.06</v>
      </c>
      <c r="F281">
        <v>20</v>
      </c>
      <c r="G281">
        <v>370</v>
      </c>
      <c r="H281">
        <v>4</v>
      </c>
      <c r="I281">
        <v>4</v>
      </c>
    </row>
    <row r="282" spans="1:9" x14ac:dyDescent="0.25">
      <c r="A282" t="s">
        <v>7</v>
      </c>
      <c r="B282" t="s">
        <v>100</v>
      </c>
      <c r="C282" t="s">
        <v>4</v>
      </c>
      <c r="D282" t="s">
        <v>9</v>
      </c>
      <c r="E282">
        <v>278.49</v>
      </c>
      <c r="F282">
        <v>82</v>
      </c>
      <c r="G282">
        <v>811</v>
      </c>
      <c r="H282">
        <v>7</v>
      </c>
      <c r="I282">
        <v>261.95999999999998</v>
      </c>
    </row>
    <row r="283" spans="1:9" x14ac:dyDescent="0.25">
      <c r="A283" t="s">
        <v>7</v>
      </c>
      <c r="B283" t="s">
        <v>100</v>
      </c>
      <c r="C283" t="s">
        <v>4</v>
      </c>
      <c r="D283" t="s">
        <v>10</v>
      </c>
      <c r="E283">
        <v>8.36</v>
      </c>
      <c r="F283">
        <v>5</v>
      </c>
      <c r="G283">
        <v>37</v>
      </c>
      <c r="H283">
        <v>4</v>
      </c>
      <c r="I283">
        <v>4</v>
      </c>
    </row>
    <row r="284" spans="1:9" x14ac:dyDescent="0.25">
      <c r="A284" t="s">
        <v>7</v>
      </c>
      <c r="B284" t="s">
        <v>101</v>
      </c>
      <c r="C284" t="s">
        <v>4</v>
      </c>
      <c r="D284" t="s">
        <v>8</v>
      </c>
      <c r="E284">
        <v>10.870000000000001</v>
      </c>
      <c r="F284">
        <v>9</v>
      </c>
      <c r="G284">
        <v>112</v>
      </c>
      <c r="H284">
        <v>4</v>
      </c>
      <c r="I284">
        <v>4</v>
      </c>
    </row>
    <row r="285" spans="1:9" x14ac:dyDescent="0.25">
      <c r="A285" t="s">
        <v>7</v>
      </c>
      <c r="B285" t="s">
        <v>101</v>
      </c>
      <c r="C285" t="s">
        <v>4</v>
      </c>
      <c r="D285" t="s">
        <v>9</v>
      </c>
      <c r="E285">
        <v>274.07</v>
      </c>
      <c r="F285">
        <v>57</v>
      </c>
      <c r="G285">
        <v>725</v>
      </c>
      <c r="H285">
        <v>12</v>
      </c>
      <c r="I285">
        <v>1115.76</v>
      </c>
    </row>
    <row r="286" spans="1:9" x14ac:dyDescent="0.25">
      <c r="A286" t="s">
        <v>7</v>
      </c>
      <c r="B286" t="s">
        <v>101</v>
      </c>
      <c r="C286" t="s">
        <v>4</v>
      </c>
      <c r="D286" t="s">
        <v>10</v>
      </c>
      <c r="E286">
        <v>4</v>
      </c>
      <c r="F286">
        <v>4</v>
      </c>
      <c r="G286">
        <v>23</v>
      </c>
      <c r="H286">
        <v>4</v>
      </c>
      <c r="I286">
        <v>4</v>
      </c>
    </row>
    <row r="287" spans="1:9" x14ac:dyDescent="0.25">
      <c r="A287" t="s">
        <v>7</v>
      </c>
      <c r="B287" t="s">
        <v>102</v>
      </c>
      <c r="C287" t="s">
        <v>4</v>
      </c>
      <c r="D287" t="s">
        <v>8</v>
      </c>
      <c r="E287">
        <v>4</v>
      </c>
      <c r="F287">
        <v>4</v>
      </c>
      <c r="G287">
        <v>6</v>
      </c>
      <c r="H287">
        <v>4</v>
      </c>
      <c r="I287">
        <v>4</v>
      </c>
    </row>
    <row r="288" spans="1:9" x14ac:dyDescent="0.25">
      <c r="A288" t="s">
        <v>7</v>
      </c>
      <c r="B288" t="s">
        <v>102</v>
      </c>
      <c r="C288" t="s">
        <v>4</v>
      </c>
      <c r="D288" t="s">
        <v>9</v>
      </c>
      <c r="E288">
        <v>4</v>
      </c>
      <c r="F288">
        <v>4</v>
      </c>
      <c r="G288">
        <v>5</v>
      </c>
      <c r="H288">
        <v>4</v>
      </c>
      <c r="I288">
        <v>4</v>
      </c>
    </row>
    <row r="289" spans="1:9" x14ac:dyDescent="0.25">
      <c r="A289" t="s">
        <v>7</v>
      </c>
      <c r="B289" t="s">
        <v>102</v>
      </c>
      <c r="C289" t="s">
        <v>4</v>
      </c>
      <c r="D289" t="s">
        <v>10</v>
      </c>
      <c r="E289">
        <v>4.4800000000000004</v>
      </c>
      <c r="F289">
        <v>5</v>
      </c>
      <c r="G289">
        <v>19</v>
      </c>
      <c r="H289">
        <v>4</v>
      </c>
      <c r="I289">
        <v>4</v>
      </c>
    </row>
    <row r="290" spans="1:9" x14ac:dyDescent="0.25">
      <c r="A290" t="s">
        <v>7</v>
      </c>
      <c r="B290" t="s">
        <v>103</v>
      </c>
      <c r="C290" t="s">
        <v>4</v>
      </c>
      <c r="D290" t="s">
        <v>8</v>
      </c>
      <c r="E290">
        <v>4.53</v>
      </c>
      <c r="F290">
        <v>5</v>
      </c>
      <c r="G290">
        <v>67</v>
      </c>
      <c r="H290">
        <v>4</v>
      </c>
      <c r="I290">
        <v>4</v>
      </c>
    </row>
    <row r="291" spans="1:9" x14ac:dyDescent="0.25">
      <c r="A291" t="s">
        <v>7</v>
      </c>
      <c r="B291" t="s">
        <v>103</v>
      </c>
      <c r="C291" t="s">
        <v>4</v>
      </c>
      <c r="D291" t="s">
        <v>9</v>
      </c>
      <c r="E291">
        <v>4</v>
      </c>
      <c r="F291">
        <v>4</v>
      </c>
      <c r="G291">
        <v>14</v>
      </c>
      <c r="H291">
        <v>4</v>
      </c>
      <c r="I291">
        <v>4</v>
      </c>
    </row>
    <row r="292" spans="1:9" x14ac:dyDescent="0.25">
      <c r="A292" t="s">
        <v>7</v>
      </c>
      <c r="B292" t="s">
        <v>104</v>
      </c>
      <c r="C292" t="s">
        <v>4</v>
      </c>
      <c r="D292" t="s">
        <v>9</v>
      </c>
      <c r="E292">
        <v>8.9</v>
      </c>
      <c r="F292">
        <v>14</v>
      </c>
      <c r="G292">
        <v>134</v>
      </c>
      <c r="H292">
        <v>4</v>
      </c>
      <c r="I292">
        <v>4</v>
      </c>
    </row>
    <row r="293" spans="1:9" x14ac:dyDescent="0.25">
      <c r="A293" t="s">
        <v>7</v>
      </c>
      <c r="B293" t="s">
        <v>105</v>
      </c>
      <c r="C293" t="s">
        <v>4</v>
      </c>
      <c r="D293" t="s">
        <v>8</v>
      </c>
      <c r="E293">
        <v>9.67</v>
      </c>
      <c r="F293">
        <v>14</v>
      </c>
      <c r="G293">
        <v>113</v>
      </c>
      <c r="H293">
        <v>4</v>
      </c>
      <c r="I293">
        <v>4</v>
      </c>
    </row>
    <row r="294" spans="1:9" x14ac:dyDescent="0.25">
      <c r="A294" t="s">
        <v>7</v>
      </c>
      <c r="B294" t="s">
        <v>105</v>
      </c>
      <c r="C294" t="s">
        <v>4</v>
      </c>
      <c r="D294" t="s">
        <v>10</v>
      </c>
      <c r="E294">
        <v>7.7799999999999994</v>
      </c>
      <c r="F294">
        <v>10</v>
      </c>
      <c r="G294">
        <v>73</v>
      </c>
      <c r="H294">
        <v>5</v>
      </c>
      <c r="I294">
        <v>62.16</v>
      </c>
    </row>
    <row r="295" spans="1:9" x14ac:dyDescent="0.25">
      <c r="A295" t="s">
        <v>7</v>
      </c>
      <c r="B295" t="s">
        <v>106</v>
      </c>
      <c r="C295" t="s">
        <v>4</v>
      </c>
      <c r="D295" t="s">
        <v>9</v>
      </c>
      <c r="E295">
        <v>10.620000000000001</v>
      </c>
      <c r="F295">
        <v>13</v>
      </c>
      <c r="G295">
        <v>113</v>
      </c>
      <c r="H295">
        <v>4</v>
      </c>
      <c r="I295">
        <v>4</v>
      </c>
    </row>
    <row r="296" spans="1:9" x14ac:dyDescent="0.25">
      <c r="A296" t="s">
        <v>7</v>
      </c>
      <c r="B296" t="s">
        <v>105</v>
      </c>
      <c r="C296" t="s">
        <v>4</v>
      </c>
      <c r="D296" t="s">
        <v>8</v>
      </c>
      <c r="E296">
        <v>5.47</v>
      </c>
      <c r="F296">
        <v>8</v>
      </c>
      <c r="G296">
        <v>136</v>
      </c>
      <c r="H296">
        <v>4</v>
      </c>
      <c r="I296">
        <v>4</v>
      </c>
    </row>
    <row r="297" spans="1:9" x14ac:dyDescent="0.25">
      <c r="A297" t="s">
        <v>7</v>
      </c>
      <c r="B297" t="s">
        <v>105</v>
      </c>
      <c r="C297" t="s">
        <v>4</v>
      </c>
      <c r="D297" t="s">
        <v>9</v>
      </c>
      <c r="E297">
        <v>5.7</v>
      </c>
      <c r="F297">
        <v>7</v>
      </c>
      <c r="G297">
        <v>54</v>
      </c>
      <c r="H297">
        <v>4</v>
      </c>
      <c r="I297">
        <v>4</v>
      </c>
    </row>
    <row r="298" spans="1:9" x14ac:dyDescent="0.25">
      <c r="A298" t="s">
        <v>7</v>
      </c>
      <c r="B298" t="s">
        <v>105</v>
      </c>
      <c r="C298" t="s">
        <v>4</v>
      </c>
      <c r="D298" t="s">
        <v>10</v>
      </c>
      <c r="E298">
        <v>7.1099999999999994</v>
      </c>
      <c r="F298">
        <v>8</v>
      </c>
      <c r="G298">
        <v>50</v>
      </c>
      <c r="H298">
        <v>4</v>
      </c>
      <c r="I298">
        <v>4</v>
      </c>
    </row>
    <row r="299" spans="1:9" x14ac:dyDescent="0.25">
      <c r="A299" t="s">
        <v>7</v>
      </c>
      <c r="B299" t="s">
        <v>107</v>
      </c>
      <c r="C299" t="s">
        <v>4</v>
      </c>
      <c r="D299" t="s">
        <v>8</v>
      </c>
      <c r="E299">
        <v>10.26</v>
      </c>
      <c r="F299">
        <v>9</v>
      </c>
      <c r="G299">
        <v>84</v>
      </c>
      <c r="H299">
        <v>4</v>
      </c>
      <c r="I299">
        <v>4</v>
      </c>
    </row>
    <row r="300" spans="1:9" x14ac:dyDescent="0.25">
      <c r="A300" t="s">
        <v>7</v>
      </c>
      <c r="B300" t="s">
        <v>107</v>
      </c>
      <c r="C300" t="s">
        <v>4</v>
      </c>
      <c r="D300" t="s">
        <v>9</v>
      </c>
      <c r="E300">
        <v>4</v>
      </c>
      <c r="F300">
        <v>4</v>
      </c>
      <c r="G300">
        <v>15</v>
      </c>
      <c r="H300">
        <v>4</v>
      </c>
      <c r="I300">
        <v>4</v>
      </c>
    </row>
    <row r="301" spans="1:9" x14ac:dyDescent="0.25">
      <c r="A301" t="s">
        <v>7</v>
      </c>
      <c r="B301" t="s">
        <v>108</v>
      </c>
      <c r="C301" t="s">
        <v>4</v>
      </c>
      <c r="D301" t="s">
        <v>8</v>
      </c>
      <c r="E301">
        <v>4</v>
      </c>
      <c r="F301">
        <v>4</v>
      </c>
      <c r="G301">
        <v>18</v>
      </c>
      <c r="H301">
        <v>4</v>
      </c>
      <c r="I301">
        <v>4</v>
      </c>
    </row>
    <row r="302" spans="1:9" x14ac:dyDescent="0.25">
      <c r="A302" t="s">
        <v>7</v>
      </c>
      <c r="B302" t="s">
        <v>108</v>
      </c>
      <c r="C302" t="s">
        <v>4</v>
      </c>
      <c r="D302" t="s">
        <v>9</v>
      </c>
      <c r="E302">
        <v>4</v>
      </c>
      <c r="F302">
        <v>4</v>
      </c>
      <c r="G302">
        <v>15</v>
      </c>
      <c r="H302">
        <v>4</v>
      </c>
      <c r="I302">
        <v>4</v>
      </c>
    </row>
    <row r="303" spans="1:9" x14ac:dyDescent="0.25">
      <c r="A303" t="s">
        <v>7</v>
      </c>
      <c r="B303" t="s">
        <v>108</v>
      </c>
      <c r="C303" t="s">
        <v>4</v>
      </c>
      <c r="D303" t="s">
        <v>10</v>
      </c>
      <c r="E303">
        <v>4</v>
      </c>
      <c r="F303">
        <v>4</v>
      </c>
      <c r="G303">
        <v>7</v>
      </c>
      <c r="H303">
        <v>4</v>
      </c>
      <c r="I303">
        <v>4</v>
      </c>
    </row>
    <row r="304" spans="1:9" x14ac:dyDescent="0.25">
      <c r="A304" t="s">
        <v>7</v>
      </c>
      <c r="B304" t="s">
        <v>109</v>
      </c>
      <c r="C304" t="s">
        <v>4</v>
      </c>
      <c r="D304" t="s">
        <v>9</v>
      </c>
      <c r="E304">
        <v>19.45</v>
      </c>
      <c r="F304">
        <v>31</v>
      </c>
      <c r="G304">
        <v>569</v>
      </c>
      <c r="H304">
        <v>5</v>
      </c>
      <c r="I304">
        <v>135.49</v>
      </c>
    </row>
    <row r="305" spans="1:9" x14ac:dyDescent="0.25">
      <c r="A305" t="s">
        <v>7</v>
      </c>
      <c r="B305" t="s">
        <v>109</v>
      </c>
      <c r="C305" t="s">
        <v>4</v>
      </c>
      <c r="D305" t="s">
        <v>10</v>
      </c>
      <c r="E305">
        <v>16.869999999999997</v>
      </c>
      <c r="F305">
        <v>28</v>
      </c>
      <c r="G305">
        <v>530</v>
      </c>
      <c r="H305">
        <v>5</v>
      </c>
      <c r="I305">
        <v>53.43</v>
      </c>
    </row>
    <row r="306" spans="1:9" x14ac:dyDescent="0.25">
      <c r="A306" t="s">
        <v>7</v>
      </c>
      <c r="B306" t="s">
        <v>110</v>
      </c>
      <c r="C306" t="s">
        <v>4</v>
      </c>
      <c r="D306" t="s">
        <v>9</v>
      </c>
      <c r="E306">
        <v>8.7800000000000011</v>
      </c>
      <c r="F306">
        <v>12</v>
      </c>
      <c r="G306">
        <v>142</v>
      </c>
      <c r="H306">
        <v>4</v>
      </c>
      <c r="I306">
        <v>4</v>
      </c>
    </row>
    <row r="307" spans="1:9" x14ac:dyDescent="0.25">
      <c r="A307" t="s">
        <v>7</v>
      </c>
      <c r="B307" t="s">
        <v>110</v>
      </c>
      <c r="C307" t="s">
        <v>4</v>
      </c>
      <c r="D307" t="s">
        <v>10</v>
      </c>
      <c r="E307">
        <v>8.4</v>
      </c>
      <c r="F307">
        <v>10</v>
      </c>
      <c r="G307">
        <v>101</v>
      </c>
      <c r="H307">
        <v>4</v>
      </c>
      <c r="I307">
        <v>4</v>
      </c>
    </row>
    <row r="308" spans="1:9" x14ac:dyDescent="0.25">
      <c r="A308" t="s">
        <v>7</v>
      </c>
      <c r="B308" t="s">
        <v>135</v>
      </c>
      <c r="C308" t="s">
        <v>4</v>
      </c>
      <c r="D308" t="s">
        <v>9</v>
      </c>
      <c r="E308">
        <v>10.98</v>
      </c>
      <c r="F308">
        <v>17</v>
      </c>
      <c r="G308">
        <v>199</v>
      </c>
      <c r="H308">
        <v>4</v>
      </c>
      <c r="I308">
        <v>4</v>
      </c>
    </row>
    <row r="309" spans="1:9" x14ac:dyDescent="0.25">
      <c r="A309" t="s">
        <v>7</v>
      </c>
      <c r="B309" t="s">
        <v>136</v>
      </c>
      <c r="C309" t="s">
        <v>4</v>
      </c>
      <c r="D309" t="s">
        <v>8</v>
      </c>
      <c r="E309">
        <v>6.26</v>
      </c>
      <c r="F309">
        <v>7</v>
      </c>
      <c r="G309">
        <v>64</v>
      </c>
      <c r="H309">
        <v>4</v>
      </c>
      <c r="I309">
        <v>4</v>
      </c>
    </row>
    <row r="310" spans="1:9" x14ac:dyDescent="0.25">
      <c r="A310" t="s">
        <v>7</v>
      </c>
      <c r="B310" t="s">
        <v>136</v>
      </c>
      <c r="C310" t="s">
        <v>4</v>
      </c>
      <c r="D310" t="s">
        <v>9</v>
      </c>
      <c r="E310">
        <v>5.3100000000000005</v>
      </c>
      <c r="F310">
        <v>5</v>
      </c>
      <c r="G310">
        <v>7</v>
      </c>
      <c r="H310">
        <v>4</v>
      </c>
      <c r="I310">
        <v>4</v>
      </c>
    </row>
    <row r="311" spans="1:9" x14ac:dyDescent="0.25">
      <c r="A311" t="s">
        <v>7</v>
      </c>
      <c r="B311" t="s">
        <v>136</v>
      </c>
      <c r="C311" t="s">
        <v>4</v>
      </c>
      <c r="D311" t="s">
        <v>10</v>
      </c>
      <c r="E311">
        <v>4.97</v>
      </c>
      <c r="F311">
        <v>6</v>
      </c>
      <c r="G311">
        <v>29</v>
      </c>
      <c r="H311">
        <v>4</v>
      </c>
      <c r="I311">
        <v>4</v>
      </c>
    </row>
    <row r="312" spans="1:9" x14ac:dyDescent="0.25">
      <c r="A312" t="s">
        <v>7</v>
      </c>
      <c r="B312" t="s">
        <v>137</v>
      </c>
      <c r="C312" t="s">
        <v>4</v>
      </c>
      <c r="D312" t="s">
        <v>8</v>
      </c>
      <c r="E312">
        <v>4.6400000000000006</v>
      </c>
      <c r="F312">
        <v>5</v>
      </c>
      <c r="G312">
        <v>78</v>
      </c>
      <c r="H312">
        <v>4</v>
      </c>
      <c r="I312">
        <v>4</v>
      </c>
    </row>
    <row r="313" spans="1:9" x14ac:dyDescent="0.25">
      <c r="A313" t="s">
        <v>7</v>
      </c>
      <c r="B313" t="s">
        <v>136</v>
      </c>
      <c r="C313" t="s">
        <v>4</v>
      </c>
      <c r="D313" t="s">
        <v>8</v>
      </c>
      <c r="E313">
        <v>6.6899999999999995</v>
      </c>
      <c r="F313">
        <v>8</v>
      </c>
      <c r="G313">
        <v>19</v>
      </c>
      <c r="H313">
        <v>4</v>
      </c>
      <c r="I313">
        <v>4</v>
      </c>
    </row>
    <row r="314" spans="1:9" x14ac:dyDescent="0.25">
      <c r="A314" t="s">
        <v>7</v>
      </c>
      <c r="B314" t="s">
        <v>136</v>
      </c>
      <c r="C314" t="s">
        <v>4</v>
      </c>
      <c r="D314" t="s">
        <v>9</v>
      </c>
      <c r="E314">
        <v>9.98</v>
      </c>
      <c r="F314">
        <v>14</v>
      </c>
      <c r="G314">
        <v>95</v>
      </c>
      <c r="H314">
        <v>4</v>
      </c>
      <c r="I314">
        <v>4</v>
      </c>
    </row>
    <row r="315" spans="1:9" x14ac:dyDescent="0.25">
      <c r="A315" t="s">
        <v>7</v>
      </c>
      <c r="B315" t="s">
        <v>138</v>
      </c>
      <c r="C315" t="s">
        <v>4</v>
      </c>
      <c r="D315" t="s">
        <v>8</v>
      </c>
      <c r="E315">
        <v>11.83</v>
      </c>
      <c r="F315">
        <v>23</v>
      </c>
      <c r="G315">
        <v>304</v>
      </c>
      <c r="H315">
        <v>4</v>
      </c>
      <c r="I315">
        <v>4</v>
      </c>
    </row>
    <row r="316" spans="1:9" x14ac:dyDescent="0.25">
      <c r="A316" t="s">
        <v>7</v>
      </c>
      <c r="B316" t="s">
        <v>138</v>
      </c>
      <c r="C316" t="s">
        <v>4</v>
      </c>
      <c r="D316" t="s">
        <v>9</v>
      </c>
      <c r="E316">
        <v>4</v>
      </c>
      <c r="F316">
        <v>4</v>
      </c>
      <c r="G316">
        <v>30</v>
      </c>
      <c r="H316">
        <v>4</v>
      </c>
      <c r="I316">
        <v>4</v>
      </c>
    </row>
    <row r="317" spans="1:9" x14ac:dyDescent="0.25">
      <c r="A317" t="s">
        <v>7</v>
      </c>
      <c r="B317" t="s">
        <v>138</v>
      </c>
      <c r="C317" t="s">
        <v>4</v>
      </c>
      <c r="D317" t="s">
        <v>10</v>
      </c>
      <c r="E317">
        <v>5.22</v>
      </c>
      <c r="F317">
        <v>7</v>
      </c>
      <c r="G317">
        <v>35</v>
      </c>
      <c r="H317">
        <v>4</v>
      </c>
      <c r="I317">
        <v>4</v>
      </c>
    </row>
    <row r="318" spans="1:9" x14ac:dyDescent="0.25">
      <c r="A318" t="s">
        <v>7</v>
      </c>
      <c r="B318" t="s">
        <v>139</v>
      </c>
      <c r="C318" t="s">
        <v>4</v>
      </c>
      <c r="D318" t="s">
        <v>8</v>
      </c>
      <c r="E318">
        <v>4.5</v>
      </c>
      <c r="F318">
        <v>7</v>
      </c>
      <c r="G318">
        <v>33</v>
      </c>
      <c r="H318">
        <v>4</v>
      </c>
      <c r="I318">
        <v>4</v>
      </c>
    </row>
    <row r="319" spans="1:9" x14ac:dyDescent="0.25">
      <c r="A319" t="s">
        <v>7</v>
      </c>
      <c r="B319" t="s">
        <v>139</v>
      </c>
      <c r="C319" t="s">
        <v>4</v>
      </c>
      <c r="D319" t="s">
        <v>9</v>
      </c>
      <c r="E319">
        <v>4.5600000000000005</v>
      </c>
      <c r="F319">
        <v>6</v>
      </c>
      <c r="G319">
        <v>17</v>
      </c>
      <c r="H319">
        <v>4</v>
      </c>
      <c r="I319">
        <v>4</v>
      </c>
    </row>
    <row r="320" spans="1:9" x14ac:dyDescent="0.25">
      <c r="A320" t="s">
        <v>7</v>
      </c>
      <c r="B320" t="s">
        <v>139</v>
      </c>
      <c r="C320" t="s">
        <v>4</v>
      </c>
      <c r="D320" t="s">
        <v>10</v>
      </c>
      <c r="E320">
        <v>4</v>
      </c>
      <c r="F320">
        <v>4</v>
      </c>
      <c r="G320">
        <v>22</v>
      </c>
      <c r="H320">
        <v>4</v>
      </c>
      <c r="I320">
        <v>4</v>
      </c>
    </row>
    <row r="321" spans="1:9" x14ac:dyDescent="0.25">
      <c r="A321" t="s">
        <v>7</v>
      </c>
      <c r="B321" t="s">
        <v>140</v>
      </c>
      <c r="C321" t="s">
        <v>4</v>
      </c>
      <c r="D321" t="s">
        <v>8</v>
      </c>
      <c r="E321">
        <v>4.3900000000000006</v>
      </c>
      <c r="F321">
        <v>5</v>
      </c>
      <c r="G321">
        <v>30</v>
      </c>
      <c r="H321">
        <v>4</v>
      </c>
      <c r="I321">
        <v>4</v>
      </c>
    </row>
    <row r="322" spans="1:9" x14ac:dyDescent="0.25">
      <c r="A322" t="s">
        <v>7</v>
      </c>
      <c r="B322" t="s">
        <v>141</v>
      </c>
      <c r="C322" t="s">
        <v>4</v>
      </c>
      <c r="D322" t="s">
        <v>8</v>
      </c>
      <c r="E322">
        <v>4</v>
      </c>
      <c r="F322">
        <v>4</v>
      </c>
      <c r="G322">
        <v>18</v>
      </c>
      <c r="H322">
        <v>4</v>
      </c>
      <c r="I322">
        <v>4</v>
      </c>
    </row>
    <row r="323" spans="1:9" x14ac:dyDescent="0.25">
      <c r="A323" t="s">
        <v>7</v>
      </c>
      <c r="B323" t="s">
        <v>141</v>
      </c>
      <c r="C323" t="s">
        <v>4</v>
      </c>
      <c r="D323" t="s">
        <v>9</v>
      </c>
      <c r="E323">
        <v>4</v>
      </c>
      <c r="F323">
        <v>4</v>
      </c>
      <c r="G323">
        <v>7</v>
      </c>
      <c r="H323">
        <v>4</v>
      </c>
      <c r="I323">
        <v>4</v>
      </c>
    </row>
    <row r="324" spans="1:9" x14ac:dyDescent="0.25">
      <c r="A324" t="s">
        <v>7</v>
      </c>
      <c r="B324" t="s">
        <v>142</v>
      </c>
      <c r="C324" t="s">
        <v>4</v>
      </c>
      <c r="D324" t="s">
        <v>8</v>
      </c>
      <c r="E324">
        <v>4</v>
      </c>
      <c r="F324">
        <v>4</v>
      </c>
      <c r="G324">
        <v>5</v>
      </c>
      <c r="H324">
        <v>4</v>
      </c>
      <c r="I324">
        <v>4</v>
      </c>
    </row>
    <row r="325" spans="1:9" x14ac:dyDescent="0.25">
      <c r="A325" t="s">
        <v>7</v>
      </c>
      <c r="B325" t="s">
        <v>142</v>
      </c>
      <c r="C325" t="s">
        <v>4</v>
      </c>
      <c r="D325" t="s">
        <v>9</v>
      </c>
      <c r="E325">
        <v>4</v>
      </c>
      <c r="F325">
        <v>4</v>
      </c>
      <c r="G325">
        <v>8</v>
      </c>
      <c r="H325">
        <v>4</v>
      </c>
      <c r="I325">
        <v>4</v>
      </c>
    </row>
    <row r="326" spans="1:9" x14ac:dyDescent="0.25">
      <c r="A326" t="s">
        <v>7</v>
      </c>
      <c r="B326" t="s">
        <v>143</v>
      </c>
      <c r="C326" t="s">
        <v>4</v>
      </c>
      <c r="D326" t="s">
        <v>8</v>
      </c>
      <c r="E326">
        <v>4.4399999999999995</v>
      </c>
      <c r="F326">
        <v>5</v>
      </c>
      <c r="G326">
        <v>30</v>
      </c>
      <c r="H326">
        <v>4</v>
      </c>
      <c r="I326">
        <v>4</v>
      </c>
    </row>
    <row r="327" spans="1:9" x14ac:dyDescent="0.25">
      <c r="A327" t="s">
        <v>7</v>
      </c>
      <c r="B327" t="s">
        <v>143</v>
      </c>
      <c r="C327" t="s">
        <v>4</v>
      </c>
      <c r="D327" t="s">
        <v>9</v>
      </c>
      <c r="E327">
        <v>4.3100000000000005</v>
      </c>
      <c r="F327">
        <v>5</v>
      </c>
      <c r="G327">
        <v>25</v>
      </c>
      <c r="H327">
        <v>4</v>
      </c>
      <c r="I327">
        <v>4</v>
      </c>
    </row>
    <row r="328" spans="1:9" x14ac:dyDescent="0.25">
      <c r="A328" t="s">
        <v>7</v>
      </c>
      <c r="B328" t="s">
        <v>143</v>
      </c>
      <c r="C328" t="s">
        <v>4</v>
      </c>
      <c r="D328" t="s">
        <v>10</v>
      </c>
      <c r="E328">
        <v>4</v>
      </c>
      <c r="F328">
        <v>4</v>
      </c>
      <c r="G328">
        <v>16</v>
      </c>
      <c r="H328">
        <v>4</v>
      </c>
      <c r="I328">
        <v>4</v>
      </c>
    </row>
    <row r="329" spans="1:9" x14ac:dyDescent="0.25">
      <c r="A329" t="s">
        <v>7</v>
      </c>
      <c r="B329" t="s">
        <v>144</v>
      </c>
      <c r="C329" t="s">
        <v>4</v>
      </c>
      <c r="D329" t="s">
        <v>10</v>
      </c>
      <c r="E329">
        <v>4</v>
      </c>
      <c r="F329">
        <v>4</v>
      </c>
      <c r="G329">
        <v>54</v>
      </c>
      <c r="H329">
        <v>4</v>
      </c>
      <c r="I329">
        <v>4</v>
      </c>
    </row>
    <row r="330" spans="1:9" x14ac:dyDescent="0.25">
      <c r="A330" t="s">
        <v>7</v>
      </c>
      <c r="B330" t="s">
        <v>145</v>
      </c>
      <c r="C330" t="s">
        <v>4</v>
      </c>
      <c r="D330" t="s">
        <v>8</v>
      </c>
      <c r="E330">
        <v>7.13</v>
      </c>
      <c r="F330">
        <v>11</v>
      </c>
      <c r="G330">
        <v>104</v>
      </c>
      <c r="H330">
        <v>4</v>
      </c>
      <c r="I330">
        <v>4</v>
      </c>
    </row>
    <row r="331" spans="1:9" x14ac:dyDescent="0.25">
      <c r="A331" t="s">
        <v>7</v>
      </c>
      <c r="B331" t="s">
        <v>145</v>
      </c>
      <c r="C331" t="s">
        <v>4</v>
      </c>
      <c r="D331" t="s">
        <v>9</v>
      </c>
      <c r="E331">
        <v>4.3900000000000006</v>
      </c>
      <c r="F331">
        <v>5</v>
      </c>
      <c r="G331">
        <v>44</v>
      </c>
      <c r="H331">
        <v>4</v>
      </c>
      <c r="I331">
        <v>4</v>
      </c>
    </row>
    <row r="332" spans="1:9" x14ac:dyDescent="0.25">
      <c r="A332" t="s">
        <v>7</v>
      </c>
      <c r="B332" t="s">
        <v>145</v>
      </c>
      <c r="C332" t="s">
        <v>4</v>
      </c>
      <c r="D332" t="s">
        <v>10</v>
      </c>
      <c r="E332">
        <v>4</v>
      </c>
      <c r="F332">
        <v>4</v>
      </c>
      <c r="G332">
        <v>5</v>
      </c>
      <c r="H332">
        <v>4</v>
      </c>
      <c r="I332">
        <v>4</v>
      </c>
    </row>
  </sheetData>
  <conditionalFormatting sqref="F2">
    <cfRule type="expression" dxfId="6" priority="4">
      <formula>F2&lt;0.5*G2</formula>
    </cfRule>
  </conditionalFormatting>
  <conditionalFormatting sqref="E2">
    <cfRule type="expression" dxfId="5" priority="3">
      <formula>E2&gt;100</formula>
    </cfRule>
  </conditionalFormatting>
  <conditionalFormatting sqref="E3:E332">
    <cfRule type="expression" dxfId="4" priority="2">
      <formula>E3&gt;100</formula>
    </cfRule>
  </conditionalFormatting>
  <conditionalFormatting sqref="E1:E1048576">
    <cfRule type="cellIs" dxfId="0" priority="1" operator="greaterThan">
      <formula>80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2"/>
  <sheetViews>
    <sheetView tabSelected="1" workbookViewId="0">
      <selection activeCell="L2" sqref="L2"/>
    </sheetView>
  </sheetViews>
  <sheetFormatPr defaultRowHeight="15" x14ac:dyDescent="0.25"/>
  <cols>
    <col min="2" max="2" width="50.140625" customWidth="1"/>
    <col min="10" max="10" width="2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11</v>
      </c>
      <c r="G1" t="s">
        <v>12</v>
      </c>
      <c r="H1" t="s">
        <v>13</v>
      </c>
      <c r="I1" t="s">
        <v>14</v>
      </c>
      <c r="J1" t="s">
        <v>188</v>
      </c>
      <c r="L1" s="1" t="s">
        <v>189</v>
      </c>
    </row>
    <row r="2" spans="1:12" x14ac:dyDescent="0.25">
      <c r="A2" t="s">
        <v>6</v>
      </c>
      <c r="B2" t="s">
        <v>33</v>
      </c>
      <c r="C2" t="s">
        <v>4</v>
      </c>
      <c r="D2" t="s">
        <v>8</v>
      </c>
      <c r="E2">
        <v>4</v>
      </c>
      <c r="F2">
        <v>4</v>
      </c>
      <c r="G2">
        <v>5</v>
      </c>
      <c r="H2">
        <v>4</v>
      </c>
      <c r="I2">
        <v>4</v>
      </c>
      <c r="J2">
        <f>IFERROR(FIND("ress",B2,1)," ")</f>
        <v>36</v>
      </c>
      <c r="K2" t="s">
        <v>8</v>
      </c>
      <c r="L2" s="1">
        <f>SUMIFS(H2:H332,J2:J332,"&gt;0",D2:D332,K2)</f>
        <v>241</v>
      </c>
    </row>
    <row r="3" spans="1:12" x14ac:dyDescent="0.25">
      <c r="A3" t="s">
        <v>6</v>
      </c>
      <c r="B3" t="s">
        <v>33</v>
      </c>
      <c r="C3" t="s">
        <v>4</v>
      </c>
      <c r="D3" t="s">
        <v>9</v>
      </c>
      <c r="E3">
        <v>4</v>
      </c>
      <c r="F3">
        <v>4</v>
      </c>
      <c r="G3">
        <v>6</v>
      </c>
      <c r="H3">
        <v>4</v>
      </c>
      <c r="I3">
        <v>4</v>
      </c>
      <c r="J3">
        <f t="shared" ref="J3:J66" si="0">IFERROR(FIND("ress",B3,1)," ")</f>
        <v>36</v>
      </c>
    </row>
    <row r="4" spans="1:12" x14ac:dyDescent="0.25">
      <c r="A4" t="s">
        <v>6</v>
      </c>
      <c r="B4" t="s">
        <v>34</v>
      </c>
      <c r="C4" t="s">
        <v>4</v>
      </c>
      <c r="D4" t="s">
        <v>8</v>
      </c>
      <c r="E4">
        <v>4</v>
      </c>
      <c r="F4">
        <v>4</v>
      </c>
      <c r="G4">
        <v>27</v>
      </c>
      <c r="H4">
        <v>4</v>
      </c>
      <c r="I4">
        <v>4</v>
      </c>
      <c r="J4">
        <f t="shared" si="0"/>
        <v>36</v>
      </c>
    </row>
    <row r="5" spans="1:12" x14ac:dyDescent="0.25">
      <c r="A5" t="s">
        <v>6</v>
      </c>
      <c r="B5" t="s">
        <v>34</v>
      </c>
      <c r="C5" t="s">
        <v>4</v>
      </c>
      <c r="D5" t="s">
        <v>9</v>
      </c>
      <c r="E5">
        <v>4</v>
      </c>
      <c r="F5">
        <v>4</v>
      </c>
      <c r="G5">
        <v>10</v>
      </c>
      <c r="H5">
        <v>4</v>
      </c>
      <c r="I5">
        <v>4</v>
      </c>
      <c r="J5">
        <f t="shared" si="0"/>
        <v>36</v>
      </c>
    </row>
    <row r="6" spans="1:12" x14ac:dyDescent="0.25">
      <c r="A6" t="s">
        <v>6</v>
      </c>
      <c r="B6" t="s">
        <v>34</v>
      </c>
      <c r="C6" t="s">
        <v>4</v>
      </c>
      <c r="D6" t="s">
        <v>10</v>
      </c>
      <c r="E6">
        <v>4</v>
      </c>
      <c r="F6">
        <v>4</v>
      </c>
      <c r="G6">
        <v>6</v>
      </c>
      <c r="H6">
        <v>4</v>
      </c>
      <c r="I6">
        <v>4</v>
      </c>
      <c r="J6">
        <f t="shared" si="0"/>
        <v>36</v>
      </c>
    </row>
    <row r="7" spans="1:12" x14ac:dyDescent="0.25">
      <c r="A7" t="s">
        <v>6</v>
      </c>
      <c r="B7" t="s">
        <v>34</v>
      </c>
      <c r="C7" t="s">
        <v>4</v>
      </c>
      <c r="D7" t="s">
        <v>8</v>
      </c>
      <c r="E7">
        <v>32.519999999999996</v>
      </c>
      <c r="F7">
        <v>59</v>
      </c>
      <c r="G7">
        <v>1182</v>
      </c>
      <c r="H7">
        <v>7</v>
      </c>
      <c r="I7">
        <v>108.5</v>
      </c>
      <c r="J7">
        <f t="shared" si="0"/>
        <v>36</v>
      </c>
    </row>
    <row r="8" spans="1:12" x14ac:dyDescent="0.25">
      <c r="A8" t="s">
        <v>6</v>
      </c>
      <c r="B8" t="s">
        <v>35</v>
      </c>
      <c r="C8" t="s">
        <v>4</v>
      </c>
      <c r="D8" t="s">
        <v>10</v>
      </c>
      <c r="E8">
        <v>16.91</v>
      </c>
      <c r="F8">
        <v>42</v>
      </c>
      <c r="G8">
        <v>876</v>
      </c>
      <c r="H8">
        <v>6</v>
      </c>
      <c r="I8">
        <v>264</v>
      </c>
      <c r="J8" t="str">
        <f>IFERROR(FIND("ress",B8,1)," ")</f>
        <v xml:space="preserve"> </v>
      </c>
    </row>
    <row r="9" spans="1:12" x14ac:dyDescent="0.25">
      <c r="A9" t="s">
        <v>6</v>
      </c>
      <c r="B9" t="s">
        <v>36</v>
      </c>
      <c r="C9" t="s">
        <v>4</v>
      </c>
      <c r="D9" t="s">
        <v>8</v>
      </c>
      <c r="E9">
        <v>14.21</v>
      </c>
      <c r="F9">
        <v>34</v>
      </c>
      <c r="G9">
        <v>559</v>
      </c>
      <c r="H9">
        <v>4</v>
      </c>
      <c r="I9">
        <v>4</v>
      </c>
      <c r="J9" t="str">
        <f t="shared" si="0"/>
        <v xml:space="preserve"> </v>
      </c>
    </row>
    <row r="10" spans="1:12" x14ac:dyDescent="0.25">
      <c r="A10" t="s">
        <v>6</v>
      </c>
      <c r="B10" t="s">
        <v>36</v>
      </c>
      <c r="C10" t="s">
        <v>4</v>
      </c>
      <c r="D10" t="s">
        <v>10</v>
      </c>
      <c r="E10">
        <v>13.15</v>
      </c>
      <c r="F10">
        <v>16</v>
      </c>
      <c r="G10">
        <v>195</v>
      </c>
      <c r="H10">
        <v>4</v>
      </c>
      <c r="I10">
        <v>4</v>
      </c>
      <c r="J10" t="str">
        <f t="shared" si="0"/>
        <v xml:space="preserve"> </v>
      </c>
    </row>
    <row r="11" spans="1:12" x14ac:dyDescent="0.25">
      <c r="A11" t="s">
        <v>6</v>
      </c>
      <c r="B11" t="s">
        <v>35</v>
      </c>
      <c r="C11" t="s">
        <v>4</v>
      </c>
      <c r="D11" t="s">
        <v>8</v>
      </c>
      <c r="E11">
        <v>17.670000000000002</v>
      </c>
      <c r="F11">
        <v>25</v>
      </c>
      <c r="G11">
        <v>179</v>
      </c>
      <c r="H11">
        <v>4</v>
      </c>
      <c r="I11">
        <v>4</v>
      </c>
      <c r="J11" t="str">
        <f t="shared" si="0"/>
        <v xml:space="preserve"> </v>
      </c>
    </row>
    <row r="12" spans="1:12" x14ac:dyDescent="0.25">
      <c r="A12" t="s">
        <v>6</v>
      </c>
      <c r="B12" t="s">
        <v>35</v>
      </c>
      <c r="C12" t="s">
        <v>4</v>
      </c>
      <c r="D12" t="s">
        <v>9</v>
      </c>
      <c r="E12">
        <v>9.370000000000001</v>
      </c>
      <c r="F12">
        <v>15</v>
      </c>
      <c r="G12">
        <v>110</v>
      </c>
      <c r="H12">
        <v>4</v>
      </c>
      <c r="I12">
        <v>4</v>
      </c>
      <c r="J12" t="str">
        <f t="shared" si="0"/>
        <v xml:space="preserve"> </v>
      </c>
    </row>
    <row r="13" spans="1:12" x14ac:dyDescent="0.25">
      <c r="A13" t="s">
        <v>6</v>
      </c>
      <c r="B13" t="s">
        <v>35</v>
      </c>
      <c r="C13" t="s">
        <v>4</v>
      </c>
      <c r="D13" t="s">
        <v>10</v>
      </c>
      <c r="E13">
        <v>17.100000000000001</v>
      </c>
      <c r="F13">
        <v>29</v>
      </c>
      <c r="G13">
        <v>786</v>
      </c>
      <c r="H13">
        <v>4</v>
      </c>
      <c r="I13">
        <v>4</v>
      </c>
      <c r="J13" t="str">
        <f t="shared" si="0"/>
        <v xml:space="preserve"> </v>
      </c>
    </row>
    <row r="14" spans="1:12" x14ac:dyDescent="0.25">
      <c r="A14" t="s">
        <v>6</v>
      </c>
      <c r="B14" t="s">
        <v>111</v>
      </c>
      <c r="C14" t="s">
        <v>4</v>
      </c>
      <c r="D14" t="s">
        <v>8</v>
      </c>
      <c r="E14">
        <v>9.4600000000000009</v>
      </c>
      <c r="F14">
        <v>24</v>
      </c>
      <c r="G14">
        <v>539</v>
      </c>
      <c r="H14">
        <v>4</v>
      </c>
      <c r="I14">
        <v>4</v>
      </c>
      <c r="J14" t="str">
        <f t="shared" si="0"/>
        <v xml:space="preserve"> </v>
      </c>
    </row>
    <row r="15" spans="1:12" x14ac:dyDescent="0.25">
      <c r="A15" t="s">
        <v>6</v>
      </c>
      <c r="B15" t="s">
        <v>111</v>
      </c>
      <c r="C15" t="s">
        <v>4</v>
      </c>
      <c r="D15" t="s">
        <v>9</v>
      </c>
      <c r="E15">
        <v>10.6</v>
      </c>
      <c r="F15">
        <v>21</v>
      </c>
      <c r="G15">
        <v>370</v>
      </c>
      <c r="H15">
        <v>4</v>
      </c>
      <c r="I15">
        <v>4</v>
      </c>
      <c r="J15" t="str">
        <f t="shared" si="0"/>
        <v xml:space="preserve"> </v>
      </c>
    </row>
    <row r="16" spans="1:12" x14ac:dyDescent="0.25">
      <c r="A16" t="s">
        <v>6</v>
      </c>
      <c r="B16" t="s">
        <v>111</v>
      </c>
      <c r="C16" t="s">
        <v>4</v>
      </c>
      <c r="D16" t="s">
        <v>10</v>
      </c>
      <c r="E16">
        <v>20.45</v>
      </c>
      <c r="F16">
        <v>30</v>
      </c>
      <c r="G16">
        <v>328</v>
      </c>
      <c r="H16">
        <v>5</v>
      </c>
      <c r="I16">
        <v>84</v>
      </c>
      <c r="J16" t="str">
        <f t="shared" si="0"/>
        <v xml:space="preserve"> </v>
      </c>
    </row>
    <row r="17" spans="1:10" x14ac:dyDescent="0.25">
      <c r="A17" t="s">
        <v>6</v>
      </c>
      <c r="B17" t="s">
        <v>112</v>
      </c>
      <c r="C17" t="s">
        <v>4</v>
      </c>
      <c r="D17" t="s">
        <v>8</v>
      </c>
      <c r="E17">
        <v>9.2100000000000009</v>
      </c>
      <c r="F17">
        <v>21</v>
      </c>
      <c r="G17">
        <v>322</v>
      </c>
      <c r="H17">
        <v>4</v>
      </c>
      <c r="I17">
        <v>4</v>
      </c>
      <c r="J17" t="str">
        <f t="shared" si="0"/>
        <v xml:space="preserve"> </v>
      </c>
    </row>
    <row r="18" spans="1:10" x14ac:dyDescent="0.25">
      <c r="A18" t="s">
        <v>6</v>
      </c>
      <c r="B18" t="s">
        <v>112</v>
      </c>
      <c r="C18" t="s">
        <v>4</v>
      </c>
      <c r="D18" t="s">
        <v>9</v>
      </c>
      <c r="E18">
        <v>9.0599999999999987</v>
      </c>
      <c r="F18">
        <v>18</v>
      </c>
      <c r="G18">
        <v>186</v>
      </c>
      <c r="H18">
        <v>4</v>
      </c>
      <c r="I18">
        <v>4</v>
      </c>
      <c r="J18" t="str">
        <f t="shared" si="0"/>
        <v xml:space="preserve"> </v>
      </c>
    </row>
    <row r="19" spans="1:10" x14ac:dyDescent="0.25">
      <c r="A19" t="s">
        <v>6</v>
      </c>
      <c r="B19" t="s">
        <v>112</v>
      </c>
      <c r="C19" t="s">
        <v>4</v>
      </c>
      <c r="D19" t="s">
        <v>10</v>
      </c>
      <c r="E19">
        <v>5.39</v>
      </c>
      <c r="F19">
        <v>7</v>
      </c>
      <c r="G19">
        <v>100</v>
      </c>
      <c r="H19">
        <v>4</v>
      </c>
      <c r="I19">
        <v>4</v>
      </c>
      <c r="J19" t="str">
        <f t="shared" si="0"/>
        <v xml:space="preserve"> </v>
      </c>
    </row>
    <row r="20" spans="1:10" x14ac:dyDescent="0.25">
      <c r="A20" t="s">
        <v>6</v>
      </c>
      <c r="B20" t="s">
        <v>112</v>
      </c>
      <c r="C20" t="s">
        <v>4</v>
      </c>
      <c r="D20" t="s">
        <v>8</v>
      </c>
      <c r="E20">
        <v>6.09</v>
      </c>
      <c r="F20">
        <v>12</v>
      </c>
      <c r="G20">
        <v>176</v>
      </c>
      <c r="H20">
        <v>5</v>
      </c>
      <c r="I20">
        <v>54</v>
      </c>
      <c r="J20" t="str">
        <f t="shared" si="0"/>
        <v xml:space="preserve"> </v>
      </c>
    </row>
    <row r="21" spans="1:10" x14ac:dyDescent="0.25">
      <c r="A21" t="s">
        <v>6</v>
      </c>
      <c r="B21" t="s">
        <v>112</v>
      </c>
      <c r="C21" t="s">
        <v>4</v>
      </c>
      <c r="D21" t="s">
        <v>9</v>
      </c>
      <c r="E21">
        <v>5.37</v>
      </c>
      <c r="F21">
        <v>9</v>
      </c>
      <c r="G21">
        <v>71</v>
      </c>
      <c r="H21">
        <v>4</v>
      </c>
      <c r="I21">
        <v>4</v>
      </c>
      <c r="J21" t="str">
        <f t="shared" si="0"/>
        <v xml:space="preserve"> </v>
      </c>
    </row>
    <row r="22" spans="1:10" x14ac:dyDescent="0.25">
      <c r="A22" t="s">
        <v>6</v>
      </c>
      <c r="B22" t="s">
        <v>112</v>
      </c>
      <c r="C22" t="s">
        <v>4</v>
      </c>
      <c r="D22" t="s">
        <v>10</v>
      </c>
      <c r="E22">
        <v>4.5600000000000005</v>
      </c>
      <c r="F22">
        <v>7</v>
      </c>
      <c r="G22">
        <v>65</v>
      </c>
      <c r="H22">
        <v>4</v>
      </c>
      <c r="I22">
        <v>4</v>
      </c>
      <c r="J22" t="str">
        <f t="shared" si="0"/>
        <v xml:space="preserve"> </v>
      </c>
    </row>
    <row r="23" spans="1:10" x14ac:dyDescent="0.25">
      <c r="A23" t="s">
        <v>6</v>
      </c>
      <c r="B23" t="s">
        <v>113</v>
      </c>
      <c r="C23" t="s">
        <v>4</v>
      </c>
      <c r="D23" t="s">
        <v>8</v>
      </c>
      <c r="E23">
        <v>4</v>
      </c>
      <c r="F23">
        <v>4</v>
      </c>
      <c r="G23">
        <v>15</v>
      </c>
      <c r="H23">
        <v>4</v>
      </c>
      <c r="I23">
        <v>4</v>
      </c>
      <c r="J23" t="str">
        <f t="shared" si="0"/>
        <v xml:space="preserve"> </v>
      </c>
    </row>
    <row r="24" spans="1:10" x14ac:dyDescent="0.25">
      <c r="A24" t="s">
        <v>6</v>
      </c>
      <c r="B24" t="s">
        <v>113</v>
      </c>
      <c r="C24" t="s">
        <v>4</v>
      </c>
      <c r="D24" t="s">
        <v>9</v>
      </c>
      <c r="E24">
        <v>4</v>
      </c>
      <c r="F24">
        <v>4</v>
      </c>
      <c r="G24">
        <v>15</v>
      </c>
      <c r="H24">
        <v>4</v>
      </c>
      <c r="I24">
        <v>4</v>
      </c>
      <c r="J24" t="str">
        <f t="shared" si="0"/>
        <v xml:space="preserve"> </v>
      </c>
    </row>
    <row r="25" spans="1:10" x14ac:dyDescent="0.25">
      <c r="A25" t="s">
        <v>6</v>
      </c>
      <c r="B25" t="s">
        <v>113</v>
      </c>
      <c r="C25" t="s">
        <v>4</v>
      </c>
      <c r="D25" t="s">
        <v>10</v>
      </c>
      <c r="E25">
        <v>4</v>
      </c>
      <c r="F25">
        <v>4</v>
      </c>
      <c r="G25">
        <v>6</v>
      </c>
      <c r="H25">
        <v>4</v>
      </c>
      <c r="I25">
        <v>4</v>
      </c>
      <c r="J25" t="str">
        <f t="shared" si="0"/>
        <v xml:space="preserve"> </v>
      </c>
    </row>
    <row r="26" spans="1:10" x14ac:dyDescent="0.25">
      <c r="A26" t="s">
        <v>6</v>
      </c>
      <c r="B26" t="s">
        <v>114</v>
      </c>
      <c r="C26" t="s">
        <v>4</v>
      </c>
      <c r="D26" t="s">
        <v>8</v>
      </c>
      <c r="E26">
        <v>4.5199999999999996</v>
      </c>
      <c r="F26">
        <v>5</v>
      </c>
      <c r="G26">
        <v>32</v>
      </c>
      <c r="H26">
        <v>4</v>
      </c>
      <c r="I26">
        <v>4</v>
      </c>
      <c r="J26" t="str">
        <f t="shared" si="0"/>
        <v xml:space="preserve"> </v>
      </c>
    </row>
    <row r="27" spans="1:10" x14ac:dyDescent="0.25">
      <c r="A27" t="s">
        <v>6</v>
      </c>
      <c r="B27" t="s">
        <v>114</v>
      </c>
      <c r="C27" t="s">
        <v>4</v>
      </c>
      <c r="D27" t="s">
        <v>9</v>
      </c>
      <c r="E27">
        <v>4.0600000000000005</v>
      </c>
      <c r="F27">
        <v>5</v>
      </c>
      <c r="G27">
        <v>10</v>
      </c>
      <c r="H27">
        <v>4</v>
      </c>
      <c r="I27">
        <v>4</v>
      </c>
      <c r="J27" t="str">
        <f t="shared" si="0"/>
        <v xml:space="preserve"> </v>
      </c>
    </row>
    <row r="28" spans="1:10" x14ac:dyDescent="0.25">
      <c r="A28" t="s">
        <v>6</v>
      </c>
      <c r="B28" t="s">
        <v>114</v>
      </c>
      <c r="C28" t="s">
        <v>4</v>
      </c>
      <c r="D28" t="s">
        <v>10</v>
      </c>
      <c r="E28">
        <v>4</v>
      </c>
      <c r="F28">
        <v>4</v>
      </c>
      <c r="G28">
        <v>15</v>
      </c>
      <c r="H28">
        <v>4</v>
      </c>
      <c r="I28">
        <v>4</v>
      </c>
      <c r="J28" t="str">
        <f t="shared" si="0"/>
        <v xml:space="preserve"> </v>
      </c>
    </row>
    <row r="29" spans="1:10" x14ac:dyDescent="0.25">
      <c r="A29" t="s">
        <v>6</v>
      </c>
      <c r="B29" t="s">
        <v>115</v>
      </c>
      <c r="C29" t="s">
        <v>4</v>
      </c>
      <c r="D29" t="s">
        <v>8</v>
      </c>
      <c r="E29">
        <v>5.51</v>
      </c>
      <c r="F29">
        <v>7</v>
      </c>
      <c r="G29">
        <v>50</v>
      </c>
      <c r="H29">
        <v>4</v>
      </c>
      <c r="I29">
        <v>4</v>
      </c>
      <c r="J29" t="str">
        <f t="shared" si="0"/>
        <v xml:space="preserve"> </v>
      </c>
    </row>
    <row r="30" spans="1:10" x14ac:dyDescent="0.25">
      <c r="A30" t="s">
        <v>6</v>
      </c>
      <c r="B30" t="s">
        <v>115</v>
      </c>
      <c r="C30" t="s">
        <v>4</v>
      </c>
      <c r="D30" t="s">
        <v>9</v>
      </c>
      <c r="E30">
        <v>4.9000000000000004</v>
      </c>
      <c r="F30">
        <v>6</v>
      </c>
      <c r="G30">
        <v>55</v>
      </c>
      <c r="H30">
        <v>4</v>
      </c>
      <c r="I30">
        <v>4</v>
      </c>
      <c r="J30" t="str">
        <f t="shared" si="0"/>
        <v xml:space="preserve"> </v>
      </c>
    </row>
    <row r="31" spans="1:10" x14ac:dyDescent="0.25">
      <c r="A31" t="s">
        <v>6</v>
      </c>
      <c r="B31" t="s">
        <v>115</v>
      </c>
      <c r="C31" t="s">
        <v>4</v>
      </c>
      <c r="D31" t="s">
        <v>10</v>
      </c>
      <c r="E31">
        <v>4</v>
      </c>
      <c r="F31">
        <v>4</v>
      </c>
      <c r="G31">
        <v>25</v>
      </c>
      <c r="H31">
        <v>4</v>
      </c>
      <c r="I31">
        <v>4</v>
      </c>
      <c r="J31" t="str">
        <f t="shared" si="0"/>
        <v xml:space="preserve"> </v>
      </c>
    </row>
    <row r="32" spans="1:10" x14ac:dyDescent="0.25">
      <c r="A32" t="s">
        <v>6</v>
      </c>
      <c r="B32" t="s">
        <v>37</v>
      </c>
      <c r="C32" t="s">
        <v>4</v>
      </c>
      <c r="D32" t="s">
        <v>10</v>
      </c>
      <c r="E32">
        <v>5.2</v>
      </c>
      <c r="F32">
        <v>6</v>
      </c>
      <c r="G32">
        <v>49</v>
      </c>
      <c r="H32">
        <v>4</v>
      </c>
      <c r="I32">
        <v>4</v>
      </c>
      <c r="J32" t="str">
        <f t="shared" si="0"/>
        <v xml:space="preserve"> </v>
      </c>
    </row>
    <row r="33" spans="1:10" x14ac:dyDescent="0.25">
      <c r="A33" t="s">
        <v>6</v>
      </c>
      <c r="B33" t="s">
        <v>38</v>
      </c>
      <c r="C33" t="s">
        <v>4</v>
      </c>
      <c r="D33" t="s">
        <v>8</v>
      </c>
      <c r="E33">
        <v>4.82</v>
      </c>
      <c r="F33">
        <v>7</v>
      </c>
      <c r="G33">
        <v>117</v>
      </c>
      <c r="H33">
        <v>4</v>
      </c>
      <c r="I33">
        <v>4</v>
      </c>
      <c r="J33" t="str">
        <f t="shared" si="0"/>
        <v xml:space="preserve"> </v>
      </c>
    </row>
    <row r="34" spans="1:10" x14ac:dyDescent="0.25">
      <c r="A34" t="s">
        <v>6</v>
      </c>
      <c r="B34" t="s">
        <v>38</v>
      </c>
      <c r="C34" t="s">
        <v>4</v>
      </c>
      <c r="D34" t="s">
        <v>9</v>
      </c>
      <c r="E34">
        <v>6.4399999999999995</v>
      </c>
      <c r="F34">
        <v>11</v>
      </c>
      <c r="G34">
        <v>107</v>
      </c>
      <c r="H34">
        <v>4</v>
      </c>
      <c r="I34">
        <v>4</v>
      </c>
      <c r="J34" t="str">
        <f t="shared" si="0"/>
        <v xml:space="preserve"> </v>
      </c>
    </row>
    <row r="35" spans="1:10" x14ac:dyDescent="0.25">
      <c r="A35" t="s">
        <v>6</v>
      </c>
      <c r="B35" t="s">
        <v>38</v>
      </c>
      <c r="C35" t="s">
        <v>4</v>
      </c>
      <c r="D35" t="s">
        <v>10</v>
      </c>
      <c r="E35">
        <v>10.129999999999999</v>
      </c>
      <c r="F35">
        <v>15</v>
      </c>
      <c r="G35">
        <v>156</v>
      </c>
      <c r="H35">
        <v>4</v>
      </c>
      <c r="I35">
        <v>4</v>
      </c>
      <c r="J35" t="str">
        <f t="shared" si="0"/>
        <v xml:space="preserve"> </v>
      </c>
    </row>
    <row r="36" spans="1:10" x14ac:dyDescent="0.25">
      <c r="A36" t="s">
        <v>6</v>
      </c>
      <c r="B36" t="s">
        <v>39</v>
      </c>
      <c r="C36" t="s">
        <v>4</v>
      </c>
      <c r="D36" t="s">
        <v>8</v>
      </c>
      <c r="E36">
        <v>4.12</v>
      </c>
      <c r="F36">
        <v>5</v>
      </c>
      <c r="G36">
        <v>18</v>
      </c>
      <c r="H36">
        <v>4</v>
      </c>
      <c r="I36">
        <v>4</v>
      </c>
      <c r="J36" t="str">
        <f t="shared" si="0"/>
        <v xml:space="preserve"> </v>
      </c>
    </row>
    <row r="37" spans="1:10" x14ac:dyDescent="0.25">
      <c r="A37" t="s">
        <v>6</v>
      </c>
      <c r="B37" t="s">
        <v>39</v>
      </c>
      <c r="C37" t="s">
        <v>4</v>
      </c>
      <c r="D37" t="s">
        <v>9</v>
      </c>
      <c r="E37">
        <v>4.12</v>
      </c>
      <c r="F37">
        <v>5</v>
      </c>
      <c r="G37">
        <v>32</v>
      </c>
      <c r="H37">
        <v>4</v>
      </c>
      <c r="I37">
        <v>4</v>
      </c>
      <c r="J37" t="str">
        <f t="shared" si="0"/>
        <v xml:space="preserve"> </v>
      </c>
    </row>
    <row r="38" spans="1:10" x14ac:dyDescent="0.25">
      <c r="A38" t="s">
        <v>6</v>
      </c>
      <c r="B38" t="s">
        <v>39</v>
      </c>
      <c r="C38" t="s">
        <v>4</v>
      </c>
      <c r="D38" t="s">
        <v>10</v>
      </c>
      <c r="E38">
        <v>6.26</v>
      </c>
      <c r="F38">
        <v>8</v>
      </c>
      <c r="G38">
        <v>119</v>
      </c>
      <c r="H38">
        <v>4</v>
      </c>
      <c r="I38">
        <v>4</v>
      </c>
      <c r="J38" t="str">
        <f t="shared" si="0"/>
        <v xml:space="preserve"> </v>
      </c>
    </row>
    <row r="39" spans="1:10" x14ac:dyDescent="0.25">
      <c r="A39" t="s">
        <v>6</v>
      </c>
      <c r="B39" t="s">
        <v>39</v>
      </c>
      <c r="C39" t="s">
        <v>4</v>
      </c>
      <c r="D39" t="s">
        <v>8</v>
      </c>
      <c r="E39">
        <v>7.85</v>
      </c>
      <c r="F39">
        <v>15</v>
      </c>
      <c r="G39">
        <v>125</v>
      </c>
      <c r="H39">
        <v>4</v>
      </c>
      <c r="I39">
        <v>4</v>
      </c>
      <c r="J39" t="str">
        <f t="shared" si="0"/>
        <v xml:space="preserve"> </v>
      </c>
    </row>
    <row r="40" spans="1:10" x14ac:dyDescent="0.25">
      <c r="A40" t="s">
        <v>6</v>
      </c>
      <c r="B40" t="s">
        <v>39</v>
      </c>
      <c r="C40" t="s">
        <v>4</v>
      </c>
      <c r="D40" t="s">
        <v>9</v>
      </c>
      <c r="E40">
        <v>6.43</v>
      </c>
      <c r="F40">
        <v>12</v>
      </c>
      <c r="G40">
        <v>88</v>
      </c>
      <c r="H40">
        <v>4</v>
      </c>
      <c r="I40">
        <v>4</v>
      </c>
      <c r="J40" t="str">
        <f t="shared" si="0"/>
        <v xml:space="preserve"> </v>
      </c>
    </row>
    <row r="41" spans="1:10" x14ac:dyDescent="0.25">
      <c r="A41" t="s">
        <v>6</v>
      </c>
      <c r="B41" t="s">
        <v>39</v>
      </c>
      <c r="C41" t="s">
        <v>4</v>
      </c>
      <c r="D41" t="s">
        <v>10</v>
      </c>
      <c r="E41">
        <v>4.18</v>
      </c>
      <c r="F41">
        <v>5</v>
      </c>
      <c r="G41">
        <v>26</v>
      </c>
      <c r="H41">
        <v>4</v>
      </c>
      <c r="I41">
        <v>4</v>
      </c>
      <c r="J41" t="str">
        <f t="shared" si="0"/>
        <v xml:space="preserve"> </v>
      </c>
    </row>
    <row r="42" spans="1:10" x14ac:dyDescent="0.25">
      <c r="A42" t="s">
        <v>6</v>
      </c>
      <c r="B42" t="s">
        <v>40</v>
      </c>
      <c r="C42" t="s">
        <v>4</v>
      </c>
      <c r="D42" t="s">
        <v>8</v>
      </c>
      <c r="E42">
        <v>4</v>
      </c>
      <c r="F42">
        <v>4</v>
      </c>
      <c r="G42">
        <v>5</v>
      </c>
      <c r="H42">
        <v>4</v>
      </c>
      <c r="I42">
        <v>4</v>
      </c>
      <c r="J42" t="str">
        <f t="shared" si="0"/>
        <v xml:space="preserve"> </v>
      </c>
    </row>
    <row r="43" spans="1:10" x14ac:dyDescent="0.25">
      <c r="A43" t="s">
        <v>6</v>
      </c>
      <c r="B43" t="s">
        <v>41</v>
      </c>
      <c r="C43" t="s">
        <v>4</v>
      </c>
      <c r="D43" t="s">
        <v>8</v>
      </c>
      <c r="E43">
        <v>4.1500000000000004</v>
      </c>
      <c r="F43">
        <v>5</v>
      </c>
      <c r="G43">
        <v>8</v>
      </c>
      <c r="H43">
        <v>4</v>
      </c>
      <c r="I43">
        <v>4</v>
      </c>
      <c r="J43" t="str">
        <f t="shared" si="0"/>
        <v xml:space="preserve"> </v>
      </c>
    </row>
    <row r="44" spans="1:10" x14ac:dyDescent="0.25">
      <c r="A44" t="s">
        <v>6</v>
      </c>
      <c r="B44" t="s">
        <v>41</v>
      </c>
      <c r="C44" t="s">
        <v>4</v>
      </c>
      <c r="D44" t="s">
        <v>9</v>
      </c>
      <c r="E44">
        <v>4.45</v>
      </c>
      <c r="F44">
        <v>6</v>
      </c>
      <c r="G44">
        <v>12</v>
      </c>
      <c r="H44">
        <v>4</v>
      </c>
      <c r="I44">
        <v>4</v>
      </c>
      <c r="J44" t="str">
        <f t="shared" si="0"/>
        <v xml:space="preserve"> </v>
      </c>
    </row>
    <row r="45" spans="1:10" x14ac:dyDescent="0.25">
      <c r="A45" t="s">
        <v>6</v>
      </c>
      <c r="B45" t="s">
        <v>41</v>
      </c>
      <c r="C45" t="s">
        <v>4</v>
      </c>
      <c r="D45" t="s">
        <v>10</v>
      </c>
      <c r="E45">
        <v>4</v>
      </c>
      <c r="F45">
        <v>4</v>
      </c>
      <c r="G45">
        <v>5</v>
      </c>
      <c r="H45">
        <v>4</v>
      </c>
      <c r="I45">
        <v>4</v>
      </c>
      <c r="J45" t="str">
        <f t="shared" si="0"/>
        <v xml:space="preserve"> </v>
      </c>
    </row>
    <row r="46" spans="1:10" x14ac:dyDescent="0.25">
      <c r="A46" t="s">
        <v>6</v>
      </c>
      <c r="B46" t="s">
        <v>42</v>
      </c>
      <c r="C46" t="s">
        <v>4</v>
      </c>
      <c r="D46" t="s">
        <v>8</v>
      </c>
      <c r="E46">
        <v>4</v>
      </c>
      <c r="F46">
        <v>4</v>
      </c>
      <c r="G46">
        <v>5</v>
      </c>
      <c r="H46">
        <v>4</v>
      </c>
      <c r="I46">
        <v>4</v>
      </c>
      <c r="J46" t="str">
        <f t="shared" si="0"/>
        <v xml:space="preserve"> </v>
      </c>
    </row>
    <row r="47" spans="1:10" x14ac:dyDescent="0.25">
      <c r="A47" t="s">
        <v>6</v>
      </c>
      <c r="B47" t="s">
        <v>42</v>
      </c>
      <c r="C47" t="s">
        <v>4</v>
      </c>
      <c r="D47" t="s">
        <v>9</v>
      </c>
      <c r="E47">
        <v>17.920000000000002</v>
      </c>
      <c r="F47">
        <v>24</v>
      </c>
      <c r="G47">
        <v>371</v>
      </c>
      <c r="H47">
        <v>5</v>
      </c>
      <c r="I47">
        <v>34</v>
      </c>
      <c r="J47" t="str">
        <f t="shared" si="0"/>
        <v xml:space="preserve"> </v>
      </c>
    </row>
    <row r="48" spans="1:10" x14ac:dyDescent="0.25">
      <c r="A48" t="s">
        <v>6</v>
      </c>
      <c r="B48" t="s">
        <v>42</v>
      </c>
      <c r="C48" t="s">
        <v>4</v>
      </c>
      <c r="D48" t="s">
        <v>10</v>
      </c>
      <c r="E48">
        <v>4.2300000000000004</v>
      </c>
      <c r="F48">
        <v>6</v>
      </c>
      <c r="G48">
        <v>25</v>
      </c>
      <c r="H48">
        <v>4</v>
      </c>
      <c r="I48">
        <v>4</v>
      </c>
      <c r="J48" t="str">
        <f t="shared" si="0"/>
        <v xml:space="preserve"> </v>
      </c>
    </row>
    <row r="49" spans="1:10" x14ac:dyDescent="0.25">
      <c r="A49" t="s">
        <v>6</v>
      </c>
      <c r="B49" t="s">
        <v>43</v>
      </c>
      <c r="C49" t="s">
        <v>4</v>
      </c>
      <c r="D49" t="s">
        <v>8</v>
      </c>
      <c r="E49">
        <v>4.25</v>
      </c>
      <c r="F49">
        <v>5</v>
      </c>
      <c r="G49">
        <v>55</v>
      </c>
      <c r="H49">
        <v>4</v>
      </c>
      <c r="I49">
        <v>4</v>
      </c>
      <c r="J49" t="str">
        <f t="shared" si="0"/>
        <v xml:space="preserve"> </v>
      </c>
    </row>
    <row r="50" spans="1:10" x14ac:dyDescent="0.25">
      <c r="A50" t="s">
        <v>6</v>
      </c>
      <c r="B50" t="s">
        <v>43</v>
      </c>
      <c r="C50" t="s">
        <v>4</v>
      </c>
      <c r="D50" t="s">
        <v>9</v>
      </c>
      <c r="E50">
        <v>56.49</v>
      </c>
      <c r="F50">
        <v>79</v>
      </c>
      <c r="G50">
        <v>1049</v>
      </c>
      <c r="H50">
        <v>4</v>
      </c>
      <c r="I50">
        <v>4</v>
      </c>
      <c r="J50" t="str">
        <f t="shared" si="0"/>
        <v xml:space="preserve"> </v>
      </c>
    </row>
    <row r="51" spans="1:10" x14ac:dyDescent="0.25">
      <c r="A51" t="s">
        <v>6</v>
      </c>
      <c r="B51" t="s">
        <v>43</v>
      </c>
      <c r="C51" t="s">
        <v>4</v>
      </c>
      <c r="D51" t="s">
        <v>10</v>
      </c>
      <c r="E51">
        <v>7.92</v>
      </c>
      <c r="F51">
        <v>18</v>
      </c>
      <c r="G51">
        <v>327</v>
      </c>
      <c r="H51">
        <v>4</v>
      </c>
      <c r="I51">
        <v>4</v>
      </c>
      <c r="J51" t="str">
        <f t="shared" si="0"/>
        <v xml:space="preserve"> </v>
      </c>
    </row>
    <row r="52" spans="1:10" x14ac:dyDescent="0.25">
      <c r="A52" t="s">
        <v>6</v>
      </c>
      <c r="B52" t="s">
        <v>44</v>
      </c>
      <c r="C52" t="s">
        <v>4</v>
      </c>
      <c r="D52" t="s">
        <v>8</v>
      </c>
      <c r="E52">
        <v>13.54</v>
      </c>
      <c r="F52">
        <v>26</v>
      </c>
      <c r="G52">
        <v>296</v>
      </c>
      <c r="H52">
        <v>4</v>
      </c>
      <c r="I52">
        <v>4</v>
      </c>
      <c r="J52" t="str">
        <f t="shared" si="0"/>
        <v xml:space="preserve"> </v>
      </c>
    </row>
    <row r="53" spans="1:10" x14ac:dyDescent="0.25">
      <c r="A53" t="s">
        <v>6</v>
      </c>
      <c r="B53" t="s">
        <v>44</v>
      </c>
      <c r="C53" t="s">
        <v>4</v>
      </c>
      <c r="D53" t="s">
        <v>9</v>
      </c>
      <c r="E53">
        <v>5.6</v>
      </c>
      <c r="F53">
        <v>10</v>
      </c>
      <c r="G53">
        <v>97</v>
      </c>
      <c r="H53">
        <v>4</v>
      </c>
      <c r="I53">
        <v>4</v>
      </c>
      <c r="J53" t="str">
        <f t="shared" si="0"/>
        <v xml:space="preserve"> </v>
      </c>
    </row>
    <row r="54" spans="1:10" x14ac:dyDescent="0.25">
      <c r="A54" t="s">
        <v>6</v>
      </c>
      <c r="B54" t="s">
        <v>44</v>
      </c>
      <c r="C54" t="s">
        <v>4</v>
      </c>
      <c r="D54" t="s">
        <v>10</v>
      </c>
      <c r="E54">
        <v>4.58</v>
      </c>
      <c r="F54">
        <v>8</v>
      </c>
      <c r="G54">
        <v>73</v>
      </c>
      <c r="H54">
        <v>4</v>
      </c>
      <c r="I54">
        <v>4</v>
      </c>
      <c r="J54" t="str">
        <f t="shared" si="0"/>
        <v xml:space="preserve"> </v>
      </c>
    </row>
    <row r="55" spans="1:10" x14ac:dyDescent="0.25">
      <c r="A55" t="s">
        <v>6</v>
      </c>
      <c r="B55" t="s">
        <v>45</v>
      </c>
      <c r="C55" t="s">
        <v>4</v>
      </c>
      <c r="D55" t="s">
        <v>8</v>
      </c>
      <c r="E55">
        <v>4.57</v>
      </c>
      <c r="F55">
        <v>7</v>
      </c>
      <c r="G55">
        <v>51</v>
      </c>
      <c r="H55">
        <v>4</v>
      </c>
      <c r="I55">
        <v>4</v>
      </c>
      <c r="J55" t="str">
        <f t="shared" si="0"/>
        <v xml:space="preserve"> </v>
      </c>
    </row>
    <row r="56" spans="1:10" x14ac:dyDescent="0.25">
      <c r="A56" t="s">
        <v>6</v>
      </c>
      <c r="B56" t="s">
        <v>45</v>
      </c>
      <c r="C56" t="s">
        <v>4</v>
      </c>
      <c r="D56" t="s">
        <v>9</v>
      </c>
      <c r="E56">
        <v>7.62</v>
      </c>
      <c r="F56">
        <v>12</v>
      </c>
      <c r="G56">
        <v>170</v>
      </c>
      <c r="H56">
        <v>4</v>
      </c>
      <c r="I56">
        <v>4</v>
      </c>
      <c r="J56" t="str">
        <f t="shared" si="0"/>
        <v xml:space="preserve"> </v>
      </c>
    </row>
    <row r="57" spans="1:10" x14ac:dyDescent="0.25">
      <c r="A57" t="s">
        <v>6</v>
      </c>
      <c r="B57" t="s">
        <v>45</v>
      </c>
      <c r="C57" t="s">
        <v>4</v>
      </c>
      <c r="D57" t="s">
        <v>10</v>
      </c>
      <c r="E57">
        <v>6.73</v>
      </c>
      <c r="F57">
        <v>12</v>
      </c>
      <c r="G57">
        <v>124</v>
      </c>
      <c r="H57">
        <v>4</v>
      </c>
      <c r="I57">
        <v>4</v>
      </c>
      <c r="J57" t="str">
        <f t="shared" si="0"/>
        <v xml:space="preserve"> </v>
      </c>
    </row>
    <row r="58" spans="1:10" x14ac:dyDescent="0.25">
      <c r="A58" t="s">
        <v>6</v>
      </c>
      <c r="B58" t="s">
        <v>124</v>
      </c>
      <c r="C58" t="s">
        <v>4</v>
      </c>
      <c r="D58" t="s">
        <v>8</v>
      </c>
      <c r="E58">
        <v>5.55</v>
      </c>
      <c r="F58">
        <v>8</v>
      </c>
      <c r="G58">
        <v>128</v>
      </c>
      <c r="H58">
        <v>4</v>
      </c>
      <c r="I58">
        <v>4</v>
      </c>
      <c r="J58" t="str">
        <f t="shared" si="0"/>
        <v xml:space="preserve"> </v>
      </c>
    </row>
    <row r="59" spans="1:10" x14ac:dyDescent="0.25">
      <c r="A59" t="s">
        <v>6</v>
      </c>
      <c r="B59" t="s">
        <v>124</v>
      </c>
      <c r="C59" t="s">
        <v>4</v>
      </c>
      <c r="D59" t="s">
        <v>9</v>
      </c>
      <c r="E59">
        <v>8.34</v>
      </c>
      <c r="F59">
        <v>12</v>
      </c>
      <c r="G59">
        <v>119</v>
      </c>
      <c r="H59">
        <v>4</v>
      </c>
      <c r="I59">
        <v>4</v>
      </c>
      <c r="J59" t="str">
        <f t="shared" si="0"/>
        <v xml:space="preserve"> </v>
      </c>
    </row>
    <row r="60" spans="1:10" x14ac:dyDescent="0.25">
      <c r="A60" t="s">
        <v>6</v>
      </c>
      <c r="B60" t="s">
        <v>124</v>
      </c>
      <c r="C60" t="s">
        <v>4</v>
      </c>
      <c r="D60" t="s">
        <v>10</v>
      </c>
      <c r="E60">
        <v>5</v>
      </c>
      <c r="F60">
        <v>8</v>
      </c>
      <c r="G60">
        <v>88</v>
      </c>
      <c r="H60">
        <v>4</v>
      </c>
      <c r="I60">
        <v>4</v>
      </c>
      <c r="J60" t="str">
        <f t="shared" si="0"/>
        <v xml:space="preserve"> </v>
      </c>
    </row>
    <row r="61" spans="1:10" x14ac:dyDescent="0.25">
      <c r="A61" t="s">
        <v>6</v>
      </c>
      <c r="B61" t="s">
        <v>125</v>
      </c>
      <c r="C61" t="s">
        <v>4</v>
      </c>
      <c r="D61" t="s">
        <v>8</v>
      </c>
      <c r="E61">
        <v>7.42</v>
      </c>
      <c r="F61">
        <v>10</v>
      </c>
      <c r="G61">
        <v>62</v>
      </c>
      <c r="H61">
        <v>4</v>
      </c>
      <c r="I61">
        <v>4</v>
      </c>
      <c r="J61" t="str">
        <f t="shared" si="0"/>
        <v xml:space="preserve"> </v>
      </c>
    </row>
    <row r="62" spans="1:10" x14ac:dyDescent="0.25">
      <c r="A62" t="s">
        <v>6</v>
      </c>
      <c r="B62" t="s">
        <v>125</v>
      </c>
      <c r="C62" t="s">
        <v>4</v>
      </c>
      <c r="D62" t="s">
        <v>9</v>
      </c>
      <c r="E62">
        <v>4</v>
      </c>
      <c r="F62">
        <v>4</v>
      </c>
      <c r="G62">
        <v>6</v>
      </c>
      <c r="H62">
        <v>4</v>
      </c>
      <c r="I62">
        <v>4</v>
      </c>
      <c r="J62" t="str">
        <f t="shared" si="0"/>
        <v xml:space="preserve"> </v>
      </c>
    </row>
    <row r="63" spans="1:10" x14ac:dyDescent="0.25">
      <c r="A63" t="s">
        <v>6</v>
      </c>
      <c r="B63" t="s">
        <v>126</v>
      </c>
      <c r="C63" t="s">
        <v>4</v>
      </c>
      <c r="D63" t="s">
        <v>8</v>
      </c>
      <c r="E63">
        <v>4</v>
      </c>
      <c r="F63">
        <v>4</v>
      </c>
      <c r="G63">
        <v>7</v>
      </c>
      <c r="H63">
        <v>4</v>
      </c>
      <c r="I63">
        <v>4</v>
      </c>
      <c r="J63" t="str">
        <f t="shared" si="0"/>
        <v xml:space="preserve"> </v>
      </c>
    </row>
    <row r="64" spans="1:10" x14ac:dyDescent="0.25">
      <c r="A64" t="s">
        <v>6</v>
      </c>
      <c r="B64" t="s">
        <v>126</v>
      </c>
      <c r="C64" t="s">
        <v>4</v>
      </c>
      <c r="D64" t="s">
        <v>9</v>
      </c>
      <c r="E64">
        <v>5.64</v>
      </c>
      <c r="F64">
        <v>8</v>
      </c>
      <c r="G64">
        <v>93</v>
      </c>
      <c r="H64">
        <v>4</v>
      </c>
      <c r="I64">
        <v>4</v>
      </c>
      <c r="J64" t="str">
        <f t="shared" si="0"/>
        <v xml:space="preserve"> </v>
      </c>
    </row>
    <row r="65" spans="1:10" x14ac:dyDescent="0.25">
      <c r="A65" t="s">
        <v>6</v>
      </c>
      <c r="B65" t="s">
        <v>126</v>
      </c>
      <c r="C65" t="s">
        <v>4</v>
      </c>
      <c r="D65" t="s">
        <v>10</v>
      </c>
      <c r="E65">
        <v>4.75</v>
      </c>
      <c r="F65">
        <v>6</v>
      </c>
      <c r="G65">
        <v>77</v>
      </c>
      <c r="H65">
        <v>4</v>
      </c>
      <c r="I65">
        <v>4</v>
      </c>
      <c r="J65" t="str">
        <f t="shared" si="0"/>
        <v xml:space="preserve"> </v>
      </c>
    </row>
    <row r="66" spans="1:10" x14ac:dyDescent="0.25">
      <c r="A66" t="s">
        <v>6</v>
      </c>
      <c r="B66" t="s">
        <v>127</v>
      </c>
      <c r="C66" t="s">
        <v>4</v>
      </c>
      <c r="D66" t="s">
        <v>8</v>
      </c>
      <c r="E66">
        <v>4.91</v>
      </c>
      <c r="F66">
        <v>8</v>
      </c>
      <c r="G66">
        <v>41</v>
      </c>
      <c r="H66">
        <v>4</v>
      </c>
      <c r="I66">
        <v>4</v>
      </c>
      <c r="J66" t="str">
        <f t="shared" si="0"/>
        <v xml:space="preserve"> </v>
      </c>
    </row>
    <row r="67" spans="1:10" x14ac:dyDescent="0.25">
      <c r="A67" t="s">
        <v>6</v>
      </c>
      <c r="B67" t="s">
        <v>127</v>
      </c>
      <c r="C67" t="s">
        <v>4</v>
      </c>
      <c r="D67" t="s">
        <v>9</v>
      </c>
      <c r="E67">
        <v>4</v>
      </c>
      <c r="F67">
        <v>4</v>
      </c>
      <c r="G67">
        <v>8</v>
      </c>
      <c r="H67">
        <v>4</v>
      </c>
      <c r="I67">
        <v>4</v>
      </c>
      <c r="J67" t="str">
        <f t="shared" ref="J67:J130" si="1">IFERROR(FIND("ress",B67,1)," ")</f>
        <v xml:space="preserve"> </v>
      </c>
    </row>
    <row r="68" spans="1:10" x14ac:dyDescent="0.25">
      <c r="A68" t="s">
        <v>6</v>
      </c>
      <c r="B68" t="s">
        <v>127</v>
      </c>
      <c r="C68" t="s">
        <v>4</v>
      </c>
      <c r="D68" t="s">
        <v>10</v>
      </c>
      <c r="E68">
        <v>4</v>
      </c>
      <c r="F68">
        <v>4</v>
      </c>
      <c r="G68">
        <v>11</v>
      </c>
      <c r="H68">
        <v>4</v>
      </c>
      <c r="I68">
        <v>4</v>
      </c>
      <c r="J68" t="str">
        <f t="shared" si="1"/>
        <v xml:space="preserve"> </v>
      </c>
    </row>
    <row r="69" spans="1:10" x14ac:dyDescent="0.25">
      <c r="A69" t="s">
        <v>6</v>
      </c>
      <c r="B69" t="s">
        <v>128</v>
      </c>
      <c r="C69" t="s">
        <v>4</v>
      </c>
      <c r="D69" t="s">
        <v>9</v>
      </c>
      <c r="E69">
        <v>4</v>
      </c>
      <c r="F69">
        <v>4</v>
      </c>
      <c r="G69">
        <v>10</v>
      </c>
      <c r="H69">
        <v>4</v>
      </c>
      <c r="I69">
        <v>4</v>
      </c>
      <c r="J69">
        <f t="shared" si="1"/>
        <v>54</v>
      </c>
    </row>
    <row r="70" spans="1:10" x14ac:dyDescent="0.25">
      <c r="A70" t="s">
        <v>6</v>
      </c>
      <c r="B70" t="s">
        <v>128</v>
      </c>
      <c r="C70" t="s">
        <v>4</v>
      </c>
      <c r="D70" t="s">
        <v>8</v>
      </c>
      <c r="E70">
        <v>4</v>
      </c>
      <c r="F70">
        <v>4</v>
      </c>
      <c r="G70">
        <v>14</v>
      </c>
      <c r="H70">
        <v>4</v>
      </c>
      <c r="I70">
        <v>4</v>
      </c>
      <c r="J70">
        <f t="shared" si="1"/>
        <v>54</v>
      </c>
    </row>
    <row r="71" spans="1:10" x14ac:dyDescent="0.25">
      <c r="A71" t="s">
        <v>6</v>
      </c>
      <c r="B71" t="s">
        <v>128</v>
      </c>
      <c r="C71" t="s">
        <v>4</v>
      </c>
      <c r="D71" t="s">
        <v>9</v>
      </c>
      <c r="E71">
        <v>4</v>
      </c>
      <c r="F71">
        <v>4</v>
      </c>
      <c r="G71">
        <v>5</v>
      </c>
      <c r="H71">
        <v>4</v>
      </c>
      <c r="I71">
        <v>4</v>
      </c>
      <c r="J71">
        <f t="shared" si="1"/>
        <v>54</v>
      </c>
    </row>
    <row r="72" spans="1:10" x14ac:dyDescent="0.25">
      <c r="A72" t="s">
        <v>6</v>
      </c>
      <c r="B72" t="s">
        <v>128</v>
      </c>
      <c r="C72" t="s">
        <v>4</v>
      </c>
      <c r="D72" t="s">
        <v>10</v>
      </c>
      <c r="E72">
        <v>4</v>
      </c>
      <c r="F72">
        <v>4</v>
      </c>
      <c r="G72">
        <v>9</v>
      </c>
      <c r="H72">
        <v>4</v>
      </c>
      <c r="I72">
        <v>4</v>
      </c>
      <c r="J72">
        <f t="shared" si="1"/>
        <v>54</v>
      </c>
    </row>
    <row r="73" spans="1:10" x14ac:dyDescent="0.25">
      <c r="A73" t="s">
        <v>6</v>
      </c>
      <c r="B73" t="s">
        <v>129</v>
      </c>
      <c r="C73" t="s">
        <v>4</v>
      </c>
      <c r="D73" t="s">
        <v>8</v>
      </c>
      <c r="E73">
        <v>14.43</v>
      </c>
      <c r="F73">
        <v>24</v>
      </c>
      <c r="G73">
        <v>485</v>
      </c>
      <c r="H73">
        <v>4</v>
      </c>
      <c r="I73">
        <v>4</v>
      </c>
      <c r="J73">
        <f t="shared" si="1"/>
        <v>54</v>
      </c>
    </row>
    <row r="74" spans="1:10" x14ac:dyDescent="0.25">
      <c r="A74" t="s">
        <v>6</v>
      </c>
      <c r="B74" t="s">
        <v>129</v>
      </c>
      <c r="C74" t="s">
        <v>4</v>
      </c>
      <c r="D74" t="s">
        <v>9</v>
      </c>
      <c r="E74">
        <v>4.6500000000000004</v>
      </c>
      <c r="F74">
        <v>6</v>
      </c>
      <c r="G74">
        <v>109</v>
      </c>
      <c r="H74">
        <v>4</v>
      </c>
      <c r="I74">
        <v>4</v>
      </c>
      <c r="J74">
        <f t="shared" si="1"/>
        <v>54</v>
      </c>
    </row>
    <row r="75" spans="1:10" x14ac:dyDescent="0.25">
      <c r="A75" t="s">
        <v>6</v>
      </c>
      <c r="B75" t="s">
        <v>130</v>
      </c>
      <c r="C75" t="s">
        <v>4</v>
      </c>
      <c r="D75" t="s">
        <v>8</v>
      </c>
      <c r="E75">
        <v>5.58</v>
      </c>
      <c r="F75">
        <v>9</v>
      </c>
      <c r="G75">
        <v>161</v>
      </c>
      <c r="H75">
        <v>4</v>
      </c>
      <c r="I75">
        <v>4</v>
      </c>
      <c r="J75">
        <f t="shared" si="1"/>
        <v>54</v>
      </c>
    </row>
    <row r="76" spans="1:10" x14ac:dyDescent="0.25">
      <c r="A76" t="s">
        <v>6</v>
      </c>
      <c r="B76" t="s">
        <v>130</v>
      </c>
      <c r="C76" t="s">
        <v>4</v>
      </c>
      <c r="D76" t="s">
        <v>9</v>
      </c>
      <c r="E76">
        <v>6.33</v>
      </c>
      <c r="F76">
        <v>10</v>
      </c>
      <c r="G76">
        <v>66</v>
      </c>
      <c r="H76">
        <v>4</v>
      </c>
      <c r="I76">
        <v>4</v>
      </c>
      <c r="J76">
        <f t="shared" si="1"/>
        <v>54</v>
      </c>
    </row>
    <row r="77" spans="1:10" x14ac:dyDescent="0.25">
      <c r="A77" t="s">
        <v>6</v>
      </c>
      <c r="B77" t="s">
        <v>130</v>
      </c>
      <c r="C77" t="s">
        <v>4</v>
      </c>
      <c r="D77" t="s">
        <v>10</v>
      </c>
      <c r="E77">
        <v>5.61</v>
      </c>
      <c r="F77">
        <v>7</v>
      </c>
      <c r="G77">
        <v>43</v>
      </c>
      <c r="H77">
        <v>4</v>
      </c>
      <c r="I77">
        <v>4</v>
      </c>
      <c r="J77">
        <f t="shared" si="1"/>
        <v>54</v>
      </c>
    </row>
    <row r="78" spans="1:10" x14ac:dyDescent="0.25">
      <c r="A78" t="s">
        <v>6</v>
      </c>
      <c r="B78" t="s">
        <v>131</v>
      </c>
      <c r="C78" t="s">
        <v>4</v>
      </c>
      <c r="D78" t="s">
        <v>8</v>
      </c>
      <c r="E78">
        <v>4.4800000000000004</v>
      </c>
      <c r="F78">
        <v>5</v>
      </c>
      <c r="G78">
        <v>21</v>
      </c>
      <c r="H78">
        <v>4</v>
      </c>
      <c r="I78">
        <v>4</v>
      </c>
      <c r="J78">
        <f t="shared" si="1"/>
        <v>54</v>
      </c>
    </row>
    <row r="79" spans="1:10" x14ac:dyDescent="0.25">
      <c r="A79" t="s">
        <v>6</v>
      </c>
      <c r="B79" t="s">
        <v>131</v>
      </c>
      <c r="C79" t="s">
        <v>4</v>
      </c>
      <c r="D79" t="s">
        <v>9</v>
      </c>
      <c r="E79">
        <v>11.45</v>
      </c>
      <c r="F79">
        <v>20</v>
      </c>
      <c r="G79">
        <v>522</v>
      </c>
      <c r="H79">
        <v>4</v>
      </c>
      <c r="I79">
        <v>4</v>
      </c>
      <c r="J79">
        <f t="shared" si="1"/>
        <v>54</v>
      </c>
    </row>
    <row r="80" spans="1:10" x14ac:dyDescent="0.25">
      <c r="A80" t="s">
        <v>6</v>
      </c>
      <c r="B80" t="s">
        <v>131</v>
      </c>
      <c r="C80" t="s">
        <v>4</v>
      </c>
      <c r="D80" t="s">
        <v>10</v>
      </c>
      <c r="E80">
        <v>5.57</v>
      </c>
      <c r="F80">
        <v>14</v>
      </c>
      <c r="G80">
        <v>218</v>
      </c>
      <c r="H80">
        <v>4</v>
      </c>
      <c r="I80">
        <v>4</v>
      </c>
      <c r="J80">
        <f t="shared" si="1"/>
        <v>54</v>
      </c>
    </row>
    <row r="81" spans="1:10" x14ac:dyDescent="0.25">
      <c r="A81" t="s">
        <v>6</v>
      </c>
      <c r="B81" t="s">
        <v>132</v>
      </c>
      <c r="C81" t="s">
        <v>4</v>
      </c>
      <c r="D81" t="s">
        <v>8</v>
      </c>
      <c r="E81">
        <v>6.18</v>
      </c>
      <c r="F81">
        <v>12</v>
      </c>
      <c r="G81">
        <v>140</v>
      </c>
      <c r="H81">
        <v>4</v>
      </c>
      <c r="I81">
        <v>4</v>
      </c>
      <c r="J81">
        <f t="shared" si="1"/>
        <v>54</v>
      </c>
    </row>
    <row r="82" spans="1:10" x14ac:dyDescent="0.25">
      <c r="A82" t="s">
        <v>6</v>
      </c>
      <c r="B82" t="s">
        <v>132</v>
      </c>
      <c r="C82" t="s">
        <v>4</v>
      </c>
      <c r="D82" t="s">
        <v>9</v>
      </c>
      <c r="E82">
        <v>6.0600000000000005</v>
      </c>
      <c r="F82">
        <v>9</v>
      </c>
      <c r="G82">
        <v>139</v>
      </c>
      <c r="H82">
        <v>4</v>
      </c>
      <c r="I82">
        <v>4</v>
      </c>
      <c r="J82">
        <f t="shared" si="1"/>
        <v>54</v>
      </c>
    </row>
    <row r="83" spans="1:10" x14ac:dyDescent="0.25">
      <c r="A83" t="s">
        <v>6</v>
      </c>
      <c r="B83" t="s">
        <v>132</v>
      </c>
      <c r="C83" t="s">
        <v>4</v>
      </c>
      <c r="D83" t="s">
        <v>10</v>
      </c>
      <c r="E83">
        <v>4.93</v>
      </c>
      <c r="F83">
        <v>8</v>
      </c>
      <c r="G83">
        <v>48</v>
      </c>
      <c r="H83">
        <v>4</v>
      </c>
      <c r="I83">
        <v>4</v>
      </c>
      <c r="J83">
        <f t="shared" si="1"/>
        <v>54</v>
      </c>
    </row>
    <row r="84" spans="1:10" x14ac:dyDescent="0.25">
      <c r="A84" t="s">
        <v>6</v>
      </c>
      <c r="B84" t="s">
        <v>133</v>
      </c>
      <c r="C84" t="s">
        <v>4</v>
      </c>
      <c r="D84" t="s">
        <v>8</v>
      </c>
      <c r="E84">
        <v>5.04</v>
      </c>
      <c r="F84">
        <v>6</v>
      </c>
      <c r="G84">
        <v>52</v>
      </c>
      <c r="H84">
        <v>4</v>
      </c>
      <c r="I84">
        <v>4</v>
      </c>
      <c r="J84">
        <f t="shared" si="1"/>
        <v>54</v>
      </c>
    </row>
    <row r="85" spans="1:10" x14ac:dyDescent="0.25">
      <c r="A85" t="s">
        <v>6</v>
      </c>
      <c r="B85" t="s">
        <v>133</v>
      </c>
      <c r="C85" t="s">
        <v>4</v>
      </c>
      <c r="D85" t="s">
        <v>9</v>
      </c>
      <c r="E85">
        <v>4</v>
      </c>
      <c r="F85">
        <v>4</v>
      </c>
      <c r="G85">
        <v>6</v>
      </c>
      <c r="H85">
        <v>4</v>
      </c>
      <c r="I85">
        <v>4</v>
      </c>
      <c r="J85">
        <f t="shared" si="1"/>
        <v>54</v>
      </c>
    </row>
    <row r="86" spans="1:10" x14ac:dyDescent="0.25">
      <c r="A86" t="s">
        <v>6</v>
      </c>
      <c r="B86" t="s">
        <v>133</v>
      </c>
      <c r="C86" t="s">
        <v>4</v>
      </c>
      <c r="D86" t="s">
        <v>10</v>
      </c>
      <c r="E86">
        <v>4.1400000000000006</v>
      </c>
      <c r="F86">
        <v>5</v>
      </c>
      <c r="G86">
        <v>56</v>
      </c>
      <c r="H86">
        <v>4</v>
      </c>
      <c r="I86">
        <v>4</v>
      </c>
      <c r="J86">
        <f t="shared" si="1"/>
        <v>54</v>
      </c>
    </row>
    <row r="87" spans="1:10" x14ac:dyDescent="0.25">
      <c r="A87" t="s">
        <v>6</v>
      </c>
      <c r="B87" t="s">
        <v>134</v>
      </c>
      <c r="C87" t="s">
        <v>4</v>
      </c>
      <c r="D87" t="s">
        <v>9</v>
      </c>
      <c r="E87">
        <v>4.1400000000000006</v>
      </c>
      <c r="F87">
        <v>5</v>
      </c>
      <c r="G87">
        <v>12</v>
      </c>
      <c r="H87">
        <v>4</v>
      </c>
      <c r="I87">
        <v>4</v>
      </c>
      <c r="J87">
        <f t="shared" si="1"/>
        <v>54</v>
      </c>
    </row>
    <row r="88" spans="1:10" x14ac:dyDescent="0.25">
      <c r="A88" t="s">
        <v>6</v>
      </c>
      <c r="B88" t="s">
        <v>134</v>
      </c>
      <c r="C88" t="s">
        <v>4</v>
      </c>
      <c r="D88" t="s">
        <v>10</v>
      </c>
      <c r="E88">
        <v>4</v>
      </c>
      <c r="F88">
        <v>4</v>
      </c>
      <c r="G88">
        <v>38</v>
      </c>
      <c r="H88">
        <v>4</v>
      </c>
      <c r="I88">
        <v>4</v>
      </c>
      <c r="J88">
        <f t="shared" si="1"/>
        <v>54</v>
      </c>
    </row>
    <row r="89" spans="1:10" x14ac:dyDescent="0.25">
      <c r="A89" t="s">
        <v>5</v>
      </c>
      <c r="B89" t="s">
        <v>46</v>
      </c>
      <c r="C89" t="s">
        <v>4</v>
      </c>
      <c r="D89" t="s">
        <v>8</v>
      </c>
      <c r="E89">
        <v>4.18</v>
      </c>
      <c r="F89">
        <v>5</v>
      </c>
      <c r="G89">
        <v>23</v>
      </c>
      <c r="H89">
        <v>4</v>
      </c>
      <c r="I89">
        <v>4</v>
      </c>
      <c r="J89">
        <f t="shared" si="1"/>
        <v>34</v>
      </c>
    </row>
    <row r="90" spans="1:10" x14ac:dyDescent="0.25">
      <c r="A90" t="s">
        <v>5</v>
      </c>
      <c r="B90" t="s">
        <v>46</v>
      </c>
      <c r="C90" t="s">
        <v>4</v>
      </c>
      <c r="D90" t="s">
        <v>9</v>
      </c>
      <c r="E90">
        <v>4</v>
      </c>
      <c r="F90">
        <v>4</v>
      </c>
      <c r="G90">
        <v>7</v>
      </c>
      <c r="H90">
        <v>4</v>
      </c>
      <c r="I90">
        <v>4</v>
      </c>
      <c r="J90">
        <f t="shared" si="1"/>
        <v>34</v>
      </c>
    </row>
    <row r="91" spans="1:10" x14ac:dyDescent="0.25">
      <c r="A91" t="s">
        <v>5</v>
      </c>
      <c r="B91" t="s">
        <v>46</v>
      </c>
      <c r="C91" t="s">
        <v>4</v>
      </c>
      <c r="D91" t="s">
        <v>10</v>
      </c>
      <c r="E91">
        <v>4.09</v>
      </c>
      <c r="F91">
        <v>5</v>
      </c>
      <c r="G91">
        <v>12</v>
      </c>
      <c r="H91">
        <v>4</v>
      </c>
      <c r="I91">
        <v>4</v>
      </c>
      <c r="J91">
        <f t="shared" si="1"/>
        <v>34</v>
      </c>
    </row>
    <row r="92" spans="1:10" x14ac:dyDescent="0.25">
      <c r="A92" t="s">
        <v>5</v>
      </c>
      <c r="B92" t="s">
        <v>47</v>
      </c>
      <c r="C92" t="s">
        <v>4</v>
      </c>
      <c r="D92" t="s">
        <v>8</v>
      </c>
      <c r="E92">
        <v>5.41</v>
      </c>
      <c r="F92">
        <v>8</v>
      </c>
      <c r="G92">
        <v>45</v>
      </c>
      <c r="H92">
        <v>4</v>
      </c>
      <c r="I92">
        <v>4</v>
      </c>
      <c r="J92">
        <f t="shared" si="1"/>
        <v>34</v>
      </c>
    </row>
    <row r="93" spans="1:10" x14ac:dyDescent="0.25">
      <c r="A93" t="s">
        <v>5</v>
      </c>
      <c r="B93" t="s">
        <v>47</v>
      </c>
      <c r="C93" t="s">
        <v>4</v>
      </c>
      <c r="D93" t="s">
        <v>9</v>
      </c>
      <c r="E93">
        <v>4.8900000000000006</v>
      </c>
      <c r="F93">
        <v>8</v>
      </c>
      <c r="G93">
        <v>35</v>
      </c>
      <c r="H93">
        <v>4</v>
      </c>
      <c r="I93">
        <v>4</v>
      </c>
      <c r="J93">
        <f t="shared" si="1"/>
        <v>34</v>
      </c>
    </row>
    <row r="94" spans="1:10" x14ac:dyDescent="0.25">
      <c r="A94" t="s">
        <v>5</v>
      </c>
      <c r="B94" t="s">
        <v>47</v>
      </c>
      <c r="C94" t="s">
        <v>4</v>
      </c>
      <c r="D94" t="s">
        <v>10</v>
      </c>
      <c r="E94">
        <v>4</v>
      </c>
      <c r="F94">
        <v>4</v>
      </c>
      <c r="G94">
        <v>31</v>
      </c>
      <c r="H94">
        <v>4</v>
      </c>
      <c r="I94">
        <v>4</v>
      </c>
      <c r="J94">
        <f t="shared" si="1"/>
        <v>34</v>
      </c>
    </row>
    <row r="95" spans="1:10" x14ac:dyDescent="0.25">
      <c r="A95" t="s">
        <v>5</v>
      </c>
      <c r="B95" t="s">
        <v>48</v>
      </c>
      <c r="C95" t="s">
        <v>4</v>
      </c>
      <c r="D95" t="s">
        <v>8</v>
      </c>
      <c r="E95">
        <v>4</v>
      </c>
      <c r="F95">
        <v>4</v>
      </c>
      <c r="G95">
        <v>5</v>
      </c>
      <c r="H95">
        <v>4</v>
      </c>
      <c r="I95">
        <v>4</v>
      </c>
      <c r="J95">
        <f t="shared" si="1"/>
        <v>34</v>
      </c>
    </row>
    <row r="96" spans="1:10" x14ac:dyDescent="0.25">
      <c r="A96" t="s">
        <v>5</v>
      </c>
      <c r="B96" t="s">
        <v>48</v>
      </c>
      <c r="C96" t="s">
        <v>4</v>
      </c>
      <c r="D96" t="s">
        <v>9</v>
      </c>
      <c r="E96">
        <v>4</v>
      </c>
      <c r="F96">
        <v>4</v>
      </c>
      <c r="G96">
        <v>16</v>
      </c>
      <c r="H96">
        <v>4</v>
      </c>
      <c r="I96">
        <v>4</v>
      </c>
      <c r="J96">
        <f t="shared" si="1"/>
        <v>34</v>
      </c>
    </row>
    <row r="97" spans="1:10" x14ac:dyDescent="0.25">
      <c r="A97" t="s">
        <v>5</v>
      </c>
      <c r="B97" t="s">
        <v>48</v>
      </c>
      <c r="C97" t="s">
        <v>4</v>
      </c>
      <c r="D97" t="s">
        <v>10</v>
      </c>
      <c r="E97">
        <v>4.0999999999999996</v>
      </c>
      <c r="F97">
        <v>5</v>
      </c>
      <c r="G97">
        <v>7</v>
      </c>
      <c r="H97">
        <v>4</v>
      </c>
      <c r="I97">
        <v>4</v>
      </c>
      <c r="J97">
        <f t="shared" si="1"/>
        <v>34</v>
      </c>
    </row>
    <row r="98" spans="1:10" x14ac:dyDescent="0.25">
      <c r="A98" t="s">
        <v>5</v>
      </c>
      <c r="B98" t="s">
        <v>49</v>
      </c>
      <c r="C98" t="s">
        <v>4</v>
      </c>
      <c r="D98" t="s">
        <v>8</v>
      </c>
      <c r="E98">
        <v>4.1400000000000006</v>
      </c>
      <c r="F98">
        <v>5</v>
      </c>
      <c r="G98">
        <v>10</v>
      </c>
      <c r="H98">
        <v>4</v>
      </c>
      <c r="I98">
        <v>4</v>
      </c>
      <c r="J98">
        <f t="shared" si="1"/>
        <v>34</v>
      </c>
    </row>
    <row r="99" spans="1:10" x14ac:dyDescent="0.25">
      <c r="A99" t="s">
        <v>5</v>
      </c>
      <c r="B99" t="s">
        <v>49</v>
      </c>
      <c r="C99" t="s">
        <v>4</v>
      </c>
      <c r="D99" t="s">
        <v>9</v>
      </c>
      <c r="E99">
        <v>4</v>
      </c>
      <c r="F99">
        <v>4</v>
      </c>
      <c r="G99">
        <v>7</v>
      </c>
      <c r="H99">
        <v>4</v>
      </c>
      <c r="I99">
        <v>4</v>
      </c>
      <c r="J99">
        <f t="shared" si="1"/>
        <v>34</v>
      </c>
    </row>
    <row r="100" spans="1:10" x14ac:dyDescent="0.25">
      <c r="A100" t="s">
        <v>5</v>
      </c>
      <c r="B100" t="s">
        <v>49</v>
      </c>
      <c r="C100" t="s">
        <v>4</v>
      </c>
      <c r="D100" t="s">
        <v>10</v>
      </c>
      <c r="E100">
        <v>4</v>
      </c>
      <c r="F100">
        <v>4</v>
      </c>
      <c r="G100">
        <v>10</v>
      </c>
      <c r="H100">
        <v>4</v>
      </c>
      <c r="I100">
        <v>4</v>
      </c>
      <c r="J100">
        <f t="shared" si="1"/>
        <v>34</v>
      </c>
    </row>
    <row r="101" spans="1:10" x14ac:dyDescent="0.25">
      <c r="A101" t="s">
        <v>5</v>
      </c>
      <c r="B101" t="s">
        <v>50</v>
      </c>
      <c r="C101" t="s">
        <v>4</v>
      </c>
      <c r="D101" t="s">
        <v>8</v>
      </c>
      <c r="E101">
        <v>4</v>
      </c>
      <c r="F101">
        <v>4</v>
      </c>
      <c r="G101">
        <v>5</v>
      </c>
      <c r="H101">
        <v>4</v>
      </c>
      <c r="I101">
        <v>4</v>
      </c>
      <c r="J101">
        <f t="shared" si="1"/>
        <v>34</v>
      </c>
    </row>
    <row r="102" spans="1:10" x14ac:dyDescent="0.25">
      <c r="A102" t="s">
        <v>5</v>
      </c>
      <c r="B102" t="s">
        <v>50</v>
      </c>
      <c r="C102" t="s">
        <v>4</v>
      </c>
      <c r="D102" t="s">
        <v>9</v>
      </c>
      <c r="E102">
        <v>5.75</v>
      </c>
      <c r="F102">
        <v>9</v>
      </c>
      <c r="G102">
        <v>122</v>
      </c>
      <c r="H102">
        <v>4</v>
      </c>
      <c r="I102">
        <v>4</v>
      </c>
      <c r="J102">
        <f t="shared" si="1"/>
        <v>34</v>
      </c>
    </row>
    <row r="103" spans="1:10" x14ac:dyDescent="0.25">
      <c r="A103" t="s">
        <v>5</v>
      </c>
      <c r="B103" t="s">
        <v>50</v>
      </c>
      <c r="C103" t="s">
        <v>4</v>
      </c>
      <c r="D103" t="s">
        <v>10</v>
      </c>
      <c r="E103">
        <v>5.4</v>
      </c>
      <c r="F103">
        <v>10</v>
      </c>
      <c r="G103">
        <v>71</v>
      </c>
      <c r="H103">
        <v>4</v>
      </c>
      <c r="I103">
        <v>4</v>
      </c>
      <c r="J103">
        <f t="shared" si="1"/>
        <v>34</v>
      </c>
    </row>
    <row r="104" spans="1:10" x14ac:dyDescent="0.25">
      <c r="A104" t="s">
        <v>5</v>
      </c>
      <c r="B104" t="s">
        <v>51</v>
      </c>
      <c r="C104" t="s">
        <v>4</v>
      </c>
      <c r="D104" t="s">
        <v>8</v>
      </c>
      <c r="E104">
        <v>5.41</v>
      </c>
      <c r="F104">
        <v>6</v>
      </c>
      <c r="G104">
        <v>76</v>
      </c>
      <c r="H104">
        <v>4</v>
      </c>
      <c r="I104">
        <v>4</v>
      </c>
      <c r="J104">
        <f t="shared" si="1"/>
        <v>34</v>
      </c>
    </row>
    <row r="105" spans="1:10" x14ac:dyDescent="0.25">
      <c r="A105" t="s">
        <v>5</v>
      </c>
      <c r="B105" t="s">
        <v>51</v>
      </c>
      <c r="C105" t="s">
        <v>4</v>
      </c>
      <c r="D105" t="s">
        <v>9</v>
      </c>
      <c r="E105">
        <v>4.32</v>
      </c>
      <c r="F105">
        <v>5</v>
      </c>
      <c r="G105">
        <v>12</v>
      </c>
      <c r="H105">
        <v>4</v>
      </c>
      <c r="I105">
        <v>4</v>
      </c>
      <c r="J105">
        <f t="shared" si="1"/>
        <v>34</v>
      </c>
    </row>
    <row r="106" spans="1:10" x14ac:dyDescent="0.25">
      <c r="A106" t="s">
        <v>5</v>
      </c>
      <c r="B106" t="s">
        <v>52</v>
      </c>
      <c r="C106" t="s">
        <v>4</v>
      </c>
      <c r="D106" t="s">
        <v>8</v>
      </c>
      <c r="E106">
        <v>4</v>
      </c>
      <c r="F106">
        <v>4</v>
      </c>
      <c r="G106">
        <v>6</v>
      </c>
      <c r="H106">
        <v>4</v>
      </c>
      <c r="I106">
        <v>4</v>
      </c>
      <c r="J106">
        <f t="shared" si="1"/>
        <v>34</v>
      </c>
    </row>
    <row r="107" spans="1:10" x14ac:dyDescent="0.25">
      <c r="A107" t="s">
        <v>5</v>
      </c>
      <c r="B107" t="s">
        <v>52</v>
      </c>
      <c r="C107" t="s">
        <v>4</v>
      </c>
      <c r="D107" t="s">
        <v>9</v>
      </c>
      <c r="E107">
        <v>4</v>
      </c>
      <c r="F107">
        <v>4</v>
      </c>
      <c r="G107">
        <v>8</v>
      </c>
      <c r="H107">
        <v>4</v>
      </c>
      <c r="I107">
        <v>4</v>
      </c>
      <c r="J107">
        <f t="shared" si="1"/>
        <v>34</v>
      </c>
    </row>
    <row r="108" spans="1:10" x14ac:dyDescent="0.25">
      <c r="A108" t="s">
        <v>5</v>
      </c>
      <c r="B108" t="s">
        <v>52</v>
      </c>
      <c r="C108" t="s">
        <v>4</v>
      </c>
      <c r="D108" t="s">
        <v>10</v>
      </c>
      <c r="E108">
        <v>4</v>
      </c>
      <c r="F108">
        <v>4</v>
      </c>
      <c r="G108">
        <v>21</v>
      </c>
      <c r="H108">
        <v>4</v>
      </c>
      <c r="I108">
        <v>4</v>
      </c>
      <c r="J108">
        <f t="shared" si="1"/>
        <v>34</v>
      </c>
    </row>
    <row r="109" spans="1:10" x14ac:dyDescent="0.25">
      <c r="A109" t="s">
        <v>5</v>
      </c>
      <c r="B109" t="s">
        <v>53</v>
      </c>
      <c r="C109" t="s">
        <v>4</v>
      </c>
      <c r="D109" t="s">
        <v>8</v>
      </c>
      <c r="E109">
        <v>4</v>
      </c>
      <c r="F109">
        <v>4</v>
      </c>
      <c r="G109">
        <v>8</v>
      </c>
      <c r="H109">
        <v>4</v>
      </c>
      <c r="I109">
        <v>4</v>
      </c>
      <c r="J109">
        <f t="shared" si="1"/>
        <v>34</v>
      </c>
    </row>
    <row r="110" spans="1:10" x14ac:dyDescent="0.25">
      <c r="A110" t="s">
        <v>5</v>
      </c>
      <c r="B110" t="s">
        <v>53</v>
      </c>
      <c r="C110" t="s">
        <v>4</v>
      </c>
      <c r="D110" t="s">
        <v>9</v>
      </c>
      <c r="E110">
        <v>4</v>
      </c>
      <c r="F110">
        <v>4</v>
      </c>
      <c r="G110">
        <v>10</v>
      </c>
      <c r="H110">
        <v>4</v>
      </c>
      <c r="I110">
        <v>4</v>
      </c>
      <c r="J110">
        <f t="shared" si="1"/>
        <v>34</v>
      </c>
    </row>
    <row r="111" spans="1:10" x14ac:dyDescent="0.25">
      <c r="A111" t="s">
        <v>5</v>
      </c>
      <c r="B111" t="s">
        <v>53</v>
      </c>
      <c r="C111" t="s">
        <v>4</v>
      </c>
      <c r="D111" t="s">
        <v>10</v>
      </c>
      <c r="E111">
        <v>4</v>
      </c>
      <c r="F111">
        <v>4</v>
      </c>
      <c r="G111">
        <v>8</v>
      </c>
      <c r="H111">
        <v>4</v>
      </c>
      <c r="I111">
        <v>4</v>
      </c>
      <c r="J111">
        <f t="shared" si="1"/>
        <v>34</v>
      </c>
    </row>
    <row r="112" spans="1:10" x14ac:dyDescent="0.25">
      <c r="A112" t="s">
        <v>5</v>
      </c>
      <c r="B112" t="s">
        <v>54</v>
      </c>
      <c r="C112" t="s">
        <v>4</v>
      </c>
      <c r="D112" t="s">
        <v>8</v>
      </c>
      <c r="E112">
        <v>4.42</v>
      </c>
      <c r="F112">
        <v>5</v>
      </c>
      <c r="G112">
        <v>23</v>
      </c>
      <c r="H112">
        <v>4</v>
      </c>
      <c r="I112">
        <v>4</v>
      </c>
      <c r="J112">
        <f t="shared" si="1"/>
        <v>34</v>
      </c>
    </row>
    <row r="113" spans="1:10" x14ac:dyDescent="0.25">
      <c r="A113" t="s">
        <v>5</v>
      </c>
      <c r="B113" t="s">
        <v>54</v>
      </c>
      <c r="C113" t="s">
        <v>4</v>
      </c>
      <c r="D113" t="s">
        <v>9</v>
      </c>
      <c r="E113">
        <v>4</v>
      </c>
      <c r="F113">
        <v>4</v>
      </c>
      <c r="G113">
        <v>7</v>
      </c>
      <c r="H113">
        <v>4</v>
      </c>
      <c r="I113">
        <v>4</v>
      </c>
      <c r="J113">
        <f t="shared" si="1"/>
        <v>34</v>
      </c>
    </row>
    <row r="114" spans="1:10" x14ac:dyDescent="0.25">
      <c r="A114" t="s">
        <v>5</v>
      </c>
      <c r="B114" t="s">
        <v>55</v>
      </c>
      <c r="C114" t="s">
        <v>4</v>
      </c>
      <c r="D114" t="s">
        <v>8</v>
      </c>
      <c r="E114">
        <v>4.37</v>
      </c>
      <c r="F114">
        <v>5</v>
      </c>
      <c r="G114">
        <v>9</v>
      </c>
      <c r="H114">
        <v>4</v>
      </c>
      <c r="I114">
        <v>4</v>
      </c>
      <c r="J114">
        <f t="shared" si="1"/>
        <v>34</v>
      </c>
    </row>
    <row r="115" spans="1:10" x14ac:dyDescent="0.25">
      <c r="A115" t="s">
        <v>5</v>
      </c>
      <c r="B115" t="s">
        <v>55</v>
      </c>
      <c r="C115" t="s">
        <v>4</v>
      </c>
      <c r="D115" t="s">
        <v>9</v>
      </c>
      <c r="E115">
        <v>4</v>
      </c>
      <c r="F115">
        <v>4</v>
      </c>
      <c r="G115">
        <v>6</v>
      </c>
      <c r="H115">
        <v>4</v>
      </c>
      <c r="I115">
        <v>4</v>
      </c>
      <c r="J115">
        <f t="shared" si="1"/>
        <v>34</v>
      </c>
    </row>
    <row r="116" spans="1:10" x14ac:dyDescent="0.25">
      <c r="A116" t="s">
        <v>5</v>
      </c>
      <c r="B116" t="s">
        <v>56</v>
      </c>
      <c r="C116" t="s">
        <v>4</v>
      </c>
      <c r="D116" t="s">
        <v>8</v>
      </c>
      <c r="E116">
        <v>4</v>
      </c>
      <c r="F116">
        <v>4</v>
      </c>
      <c r="G116">
        <v>7</v>
      </c>
      <c r="H116">
        <v>4</v>
      </c>
      <c r="I116">
        <v>4</v>
      </c>
      <c r="J116">
        <f t="shared" si="1"/>
        <v>34</v>
      </c>
    </row>
    <row r="117" spans="1:10" x14ac:dyDescent="0.25">
      <c r="A117" t="s">
        <v>5</v>
      </c>
      <c r="B117" t="s">
        <v>56</v>
      </c>
      <c r="C117" t="s">
        <v>4</v>
      </c>
      <c r="D117" t="s">
        <v>9</v>
      </c>
      <c r="E117">
        <v>4</v>
      </c>
      <c r="F117">
        <v>4</v>
      </c>
      <c r="G117">
        <v>6</v>
      </c>
      <c r="H117">
        <v>4</v>
      </c>
      <c r="I117">
        <v>4</v>
      </c>
      <c r="J117">
        <f t="shared" si="1"/>
        <v>34</v>
      </c>
    </row>
    <row r="118" spans="1:10" x14ac:dyDescent="0.25">
      <c r="A118" t="s">
        <v>5</v>
      </c>
      <c r="B118" t="s">
        <v>56</v>
      </c>
      <c r="C118" t="s">
        <v>4</v>
      </c>
      <c r="D118" t="s">
        <v>10</v>
      </c>
      <c r="E118">
        <v>4</v>
      </c>
      <c r="F118">
        <v>4</v>
      </c>
      <c r="G118">
        <v>5</v>
      </c>
      <c r="H118">
        <v>4</v>
      </c>
      <c r="I118">
        <v>4</v>
      </c>
      <c r="J118">
        <f t="shared" si="1"/>
        <v>34</v>
      </c>
    </row>
    <row r="119" spans="1:10" x14ac:dyDescent="0.25">
      <c r="A119" t="s">
        <v>5</v>
      </c>
      <c r="B119" t="s">
        <v>116</v>
      </c>
      <c r="C119" t="s">
        <v>4</v>
      </c>
      <c r="D119" t="s">
        <v>9</v>
      </c>
      <c r="E119">
        <v>4.95</v>
      </c>
      <c r="F119">
        <v>6</v>
      </c>
      <c r="G119">
        <v>39</v>
      </c>
      <c r="H119">
        <v>4</v>
      </c>
      <c r="I119">
        <v>4</v>
      </c>
      <c r="J119" t="str">
        <f t="shared" si="1"/>
        <v xml:space="preserve"> </v>
      </c>
    </row>
    <row r="120" spans="1:10" x14ac:dyDescent="0.25">
      <c r="A120" t="s">
        <v>5</v>
      </c>
      <c r="B120" t="s">
        <v>117</v>
      </c>
      <c r="C120" t="s">
        <v>4</v>
      </c>
      <c r="D120" t="s">
        <v>8</v>
      </c>
      <c r="E120">
        <v>8</v>
      </c>
      <c r="F120">
        <v>13</v>
      </c>
      <c r="G120">
        <v>80</v>
      </c>
      <c r="H120">
        <v>4</v>
      </c>
      <c r="I120">
        <v>4</v>
      </c>
      <c r="J120" t="str">
        <f t="shared" si="1"/>
        <v xml:space="preserve"> </v>
      </c>
    </row>
    <row r="121" spans="1:10" x14ac:dyDescent="0.25">
      <c r="A121" t="s">
        <v>5</v>
      </c>
      <c r="B121" t="s">
        <v>57</v>
      </c>
      <c r="C121" t="s">
        <v>4</v>
      </c>
      <c r="D121" t="s">
        <v>8</v>
      </c>
      <c r="E121">
        <v>4.8599999999999994</v>
      </c>
      <c r="F121">
        <v>6</v>
      </c>
      <c r="G121">
        <v>23</v>
      </c>
      <c r="H121">
        <v>4</v>
      </c>
      <c r="I121">
        <v>4</v>
      </c>
      <c r="J121" t="str">
        <f t="shared" si="1"/>
        <v xml:space="preserve"> </v>
      </c>
    </row>
    <row r="122" spans="1:10" x14ac:dyDescent="0.25">
      <c r="A122" t="s">
        <v>5</v>
      </c>
      <c r="B122" t="s">
        <v>58</v>
      </c>
      <c r="C122" t="s">
        <v>4</v>
      </c>
      <c r="D122" t="s">
        <v>8</v>
      </c>
      <c r="E122">
        <v>4</v>
      </c>
      <c r="F122">
        <v>4</v>
      </c>
      <c r="G122">
        <v>7</v>
      </c>
      <c r="H122">
        <v>4</v>
      </c>
      <c r="I122">
        <v>4</v>
      </c>
      <c r="J122" t="str">
        <f t="shared" si="1"/>
        <v xml:space="preserve"> </v>
      </c>
    </row>
    <row r="123" spans="1:10" x14ac:dyDescent="0.25">
      <c r="A123" t="s">
        <v>5</v>
      </c>
      <c r="B123" t="s">
        <v>58</v>
      </c>
      <c r="C123" t="s">
        <v>4</v>
      </c>
      <c r="D123" t="s">
        <v>9</v>
      </c>
      <c r="E123">
        <v>4</v>
      </c>
      <c r="F123">
        <v>4</v>
      </c>
      <c r="G123">
        <v>25</v>
      </c>
      <c r="H123">
        <v>4</v>
      </c>
      <c r="I123">
        <v>4</v>
      </c>
      <c r="J123" t="str">
        <f t="shared" si="1"/>
        <v xml:space="preserve"> </v>
      </c>
    </row>
    <row r="124" spans="1:10" x14ac:dyDescent="0.25">
      <c r="A124" t="s">
        <v>5</v>
      </c>
      <c r="B124" t="s">
        <v>58</v>
      </c>
      <c r="C124" t="s">
        <v>4</v>
      </c>
      <c r="D124" t="s">
        <v>10</v>
      </c>
      <c r="E124">
        <v>4.4000000000000004</v>
      </c>
      <c r="F124">
        <v>5</v>
      </c>
      <c r="G124">
        <v>26</v>
      </c>
      <c r="H124">
        <v>4</v>
      </c>
      <c r="I124">
        <v>4</v>
      </c>
      <c r="J124" t="str">
        <f t="shared" si="1"/>
        <v xml:space="preserve"> </v>
      </c>
    </row>
    <row r="125" spans="1:10" x14ac:dyDescent="0.25">
      <c r="A125" t="s">
        <v>5</v>
      </c>
      <c r="B125" t="s">
        <v>59</v>
      </c>
      <c r="C125" t="s">
        <v>4</v>
      </c>
      <c r="D125" t="s">
        <v>9</v>
      </c>
      <c r="E125">
        <v>6.5299999999999994</v>
      </c>
      <c r="F125">
        <v>7</v>
      </c>
      <c r="G125">
        <v>15</v>
      </c>
      <c r="H125">
        <v>4</v>
      </c>
      <c r="I125">
        <v>4</v>
      </c>
      <c r="J125" t="str">
        <f t="shared" si="1"/>
        <v xml:space="preserve"> </v>
      </c>
    </row>
    <row r="126" spans="1:10" x14ac:dyDescent="0.25">
      <c r="A126" t="s">
        <v>5</v>
      </c>
      <c r="B126" t="s">
        <v>60</v>
      </c>
      <c r="C126" t="s">
        <v>4</v>
      </c>
      <c r="D126" t="s">
        <v>8</v>
      </c>
      <c r="E126">
        <v>4.1100000000000003</v>
      </c>
      <c r="F126">
        <v>5</v>
      </c>
      <c r="G126">
        <v>11</v>
      </c>
      <c r="H126">
        <v>4</v>
      </c>
      <c r="I126">
        <v>4</v>
      </c>
      <c r="J126" t="str">
        <f t="shared" si="1"/>
        <v xml:space="preserve"> </v>
      </c>
    </row>
    <row r="127" spans="1:10" x14ac:dyDescent="0.25">
      <c r="A127" t="s">
        <v>5</v>
      </c>
      <c r="B127" t="s">
        <v>60</v>
      </c>
      <c r="C127" t="s">
        <v>4</v>
      </c>
      <c r="D127" t="s">
        <v>9</v>
      </c>
      <c r="E127">
        <v>4</v>
      </c>
      <c r="F127">
        <v>4</v>
      </c>
      <c r="G127">
        <v>6</v>
      </c>
      <c r="H127">
        <v>4</v>
      </c>
      <c r="I127">
        <v>4</v>
      </c>
      <c r="J127" t="str">
        <f t="shared" si="1"/>
        <v xml:space="preserve"> </v>
      </c>
    </row>
    <row r="128" spans="1:10" x14ac:dyDescent="0.25">
      <c r="A128" t="s">
        <v>7</v>
      </c>
      <c r="B128" t="s">
        <v>61</v>
      </c>
      <c r="C128" t="s">
        <v>4</v>
      </c>
      <c r="D128" t="s">
        <v>8</v>
      </c>
      <c r="E128">
        <v>17.96</v>
      </c>
      <c r="F128">
        <v>24</v>
      </c>
      <c r="G128">
        <v>262</v>
      </c>
      <c r="H128">
        <v>5</v>
      </c>
      <c r="I128">
        <v>26.5</v>
      </c>
      <c r="J128">
        <f t="shared" si="1"/>
        <v>53</v>
      </c>
    </row>
    <row r="129" spans="1:10" x14ac:dyDescent="0.25">
      <c r="A129" t="s">
        <v>7</v>
      </c>
      <c r="B129" t="s">
        <v>61</v>
      </c>
      <c r="C129" t="s">
        <v>4</v>
      </c>
      <c r="D129" t="s">
        <v>9</v>
      </c>
      <c r="E129">
        <v>11.6</v>
      </c>
      <c r="F129">
        <v>17</v>
      </c>
      <c r="G129">
        <v>393</v>
      </c>
      <c r="H129">
        <v>4</v>
      </c>
      <c r="I129">
        <v>4</v>
      </c>
      <c r="J129">
        <f t="shared" si="1"/>
        <v>53</v>
      </c>
    </row>
    <row r="130" spans="1:10" x14ac:dyDescent="0.25">
      <c r="A130" t="s">
        <v>7</v>
      </c>
      <c r="B130" t="s">
        <v>62</v>
      </c>
      <c r="C130" t="s">
        <v>4</v>
      </c>
      <c r="D130" t="s">
        <v>8</v>
      </c>
      <c r="E130">
        <v>8.39</v>
      </c>
      <c r="F130">
        <v>9</v>
      </c>
      <c r="G130">
        <v>106</v>
      </c>
      <c r="H130">
        <v>4</v>
      </c>
      <c r="I130">
        <v>4</v>
      </c>
      <c r="J130">
        <f t="shared" si="1"/>
        <v>53</v>
      </c>
    </row>
    <row r="131" spans="1:10" x14ac:dyDescent="0.25">
      <c r="A131" t="s">
        <v>7</v>
      </c>
      <c r="B131" t="s">
        <v>62</v>
      </c>
      <c r="C131" t="s">
        <v>4</v>
      </c>
      <c r="D131" t="s">
        <v>9</v>
      </c>
      <c r="E131">
        <v>11.11</v>
      </c>
      <c r="F131">
        <v>12</v>
      </c>
      <c r="G131">
        <v>95</v>
      </c>
      <c r="H131">
        <v>4</v>
      </c>
      <c r="I131">
        <v>4</v>
      </c>
      <c r="J131">
        <f t="shared" ref="J131:J194" si="2">IFERROR(FIND("ress",B131,1)," ")</f>
        <v>53</v>
      </c>
    </row>
    <row r="132" spans="1:10" x14ac:dyDescent="0.25">
      <c r="A132" t="s">
        <v>7</v>
      </c>
      <c r="B132" t="s">
        <v>62</v>
      </c>
      <c r="C132" t="s">
        <v>4</v>
      </c>
      <c r="D132" t="s">
        <v>10</v>
      </c>
      <c r="E132">
        <v>13.69</v>
      </c>
      <c r="F132">
        <v>17</v>
      </c>
      <c r="G132">
        <v>211</v>
      </c>
      <c r="H132">
        <v>4</v>
      </c>
      <c r="I132">
        <v>4</v>
      </c>
      <c r="J132">
        <f t="shared" si="2"/>
        <v>53</v>
      </c>
    </row>
    <row r="133" spans="1:10" x14ac:dyDescent="0.25">
      <c r="A133" t="s">
        <v>7</v>
      </c>
      <c r="B133" t="s">
        <v>63</v>
      </c>
      <c r="C133" t="s">
        <v>4</v>
      </c>
      <c r="D133" t="s">
        <v>9</v>
      </c>
      <c r="E133">
        <v>5.87</v>
      </c>
      <c r="F133">
        <v>6</v>
      </c>
      <c r="G133">
        <v>35</v>
      </c>
      <c r="H133">
        <v>4</v>
      </c>
      <c r="I133">
        <v>4</v>
      </c>
      <c r="J133">
        <f t="shared" si="2"/>
        <v>36</v>
      </c>
    </row>
    <row r="134" spans="1:10" x14ac:dyDescent="0.25">
      <c r="A134" t="s">
        <v>7</v>
      </c>
      <c r="B134" t="s">
        <v>63</v>
      </c>
      <c r="C134" t="s">
        <v>4</v>
      </c>
      <c r="D134" t="s">
        <v>10</v>
      </c>
      <c r="E134">
        <v>4</v>
      </c>
      <c r="F134">
        <v>4</v>
      </c>
      <c r="G134">
        <v>8</v>
      </c>
      <c r="H134">
        <v>4</v>
      </c>
      <c r="I134">
        <v>4</v>
      </c>
      <c r="J134">
        <f t="shared" si="2"/>
        <v>36</v>
      </c>
    </row>
    <row r="135" spans="1:10" x14ac:dyDescent="0.25">
      <c r="A135" t="s">
        <v>7</v>
      </c>
      <c r="B135" t="s">
        <v>64</v>
      </c>
      <c r="C135" t="s">
        <v>4</v>
      </c>
      <c r="D135" t="s">
        <v>8</v>
      </c>
      <c r="E135">
        <v>4</v>
      </c>
      <c r="F135">
        <v>4</v>
      </c>
      <c r="G135">
        <v>11</v>
      </c>
      <c r="H135">
        <v>4</v>
      </c>
      <c r="I135">
        <v>4</v>
      </c>
      <c r="J135">
        <f t="shared" si="2"/>
        <v>36</v>
      </c>
    </row>
    <row r="136" spans="1:10" x14ac:dyDescent="0.25">
      <c r="A136" t="s">
        <v>7</v>
      </c>
      <c r="B136" t="s">
        <v>64</v>
      </c>
      <c r="C136" t="s">
        <v>4</v>
      </c>
      <c r="D136" t="s">
        <v>9</v>
      </c>
      <c r="E136">
        <v>4</v>
      </c>
      <c r="F136">
        <v>4</v>
      </c>
      <c r="G136">
        <v>7</v>
      </c>
      <c r="H136">
        <v>4</v>
      </c>
      <c r="I136">
        <v>4</v>
      </c>
      <c r="J136">
        <f t="shared" si="2"/>
        <v>36</v>
      </c>
    </row>
    <row r="137" spans="1:10" x14ac:dyDescent="0.25">
      <c r="A137" t="s">
        <v>7</v>
      </c>
      <c r="B137" t="s">
        <v>64</v>
      </c>
      <c r="C137" t="s">
        <v>4</v>
      </c>
      <c r="D137" t="s">
        <v>10</v>
      </c>
      <c r="E137">
        <v>56.16</v>
      </c>
      <c r="F137">
        <v>43</v>
      </c>
      <c r="G137">
        <v>517</v>
      </c>
      <c r="H137">
        <v>7</v>
      </c>
      <c r="I137">
        <v>99</v>
      </c>
      <c r="J137">
        <f t="shared" si="2"/>
        <v>36</v>
      </c>
    </row>
    <row r="138" spans="1:10" x14ac:dyDescent="0.25">
      <c r="A138" t="s">
        <v>7</v>
      </c>
      <c r="B138" t="s">
        <v>65</v>
      </c>
      <c r="C138" t="s">
        <v>4</v>
      </c>
      <c r="D138" t="s">
        <v>8</v>
      </c>
      <c r="E138">
        <v>82.96</v>
      </c>
      <c r="F138">
        <v>90</v>
      </c>
      <c r="G138">
        <v>1139</v>
      </c>
      <c r="H138">
        <v>4</v>
      </c>
      <c r="I138">
        <v>4</v>
      </c>
      <c r="J138">
        <f t="shared" si="2"/>
        <v>36</v>
      </c>
    </row>
    <row r="139" spans="1:10" x14ac:dyDescent="0.25">
      <c r="A139" t="s">
        <v>7</v>
      </c>
      <c r="B139" t="s">
        <v>65</v>
      </c>
      <c r="C139" t="s">
        <v>4</v>
      </c>
      <c r="D139" t="s">
        <v>9</v>
      </c>
      <c r="E139">
        <v>17.18</v>
      </c>
      <c r="F139">
        <v>13</v>
      </c>
      <c r="G139">
        <v>157</v>
      </c>
      <c r="H139">
        <v>5</v>
      </c>
      <c r="I139">
        <v>63</v>
      </c>
      <c r="J139">
        <f t="shared" si="2"/>
        <v>36</v>
      </c>
    </row>
    <row r="140" spans="1:10" x14ac:dyDescent="0.25">
      <c r="A140" t="s">
        <v>7</v>
      </c>
      <c r="B140" t="s">
        <v>65</v>
      </c>
      <c r="C140" t="s">
        <v>4</v>
      </c>
      <c r="D140" t="s">
        <v>10</v>
      </c>
      <c r="E140">
        <v>4</v>
      </c>
      <c r="F140">
        <v>4</v>
      </c>
      <c r="G140">
        <v>6</v>
      </c>
      <c r="H140">
        <v>4</v>
      </c>
      <c r="I140">
        <v>4</v>
      </c>
      <c r="J140">
        <f t="shared" si="2"/>
        <v>36</v>
      </c>
    </row>
    <row r="141" spans="1:10" x14ac:dyDescent="0.25">
      <c r="A141" t="s">
        <v>7</v>
      </c>
      <c r="B141" t="s">
        <v>66</v>
      </c>
      <c r="C141" t="s">
        <v>4</v>
      </c>
      <c r="D141" t="s">
        <v>8</v>
      </c>
      <c r="E141">
        <v>4</v>
      </c>
      <c r="F141">
        <v>4</v>
      </c>
      <c r="G141">
        <v>8</v>
      </c>
      <c r="H141">
        <v>4</v>
      </c>
      <c r="I141">
        <v>4</v>
      </c>
      <c r="J141">
        <f t="shared" si="2"/>
        <v>36</v>
      </c>
    </row>
    <row r="142" spans="1:10" x14ac:dyDescent="0.25">
      <c r="A142" t="s">
        <v>7</v>
      </c>
      <c r="B142" t="s">
        <v>66</v>
      </c>
      <c r="C142" t="s">
        <v>4</v>
      </c>
      <c r="D142" t="s">
        <v>9</v>
      </c>
      <c r="E142">
        <v>4</v>
      </c>
      <c r="F142">
        <v>4</v>
      </c>
      <c r="G142">
        <v>6</v>
      </c>
      <c r="H142">
        <v>4</v>
      </c>
      <c r="I142">
        <v>4</v>
      </c>
      <c r="J142">
        <f t="shared" si="2"/>
        <v>36</v>
      </c>
    </row>
    <row r="143" spans="1:10" x14ac:dyDescent="0.25">
      <c r="A143" t="s">
        <v>7</v>
      </c>
      <c r="B143" t="s">
        <v>66</v>
      </c>
      <c r="C143" t="s">
        <v>4</v>
      </c>
      <c r="D143" t="s">
        <v>10</v>
      </c>
      <c r="E143">
        <v>5.98</v>
      </c>
      <c r="F143">
        <v>9</v>
      </c>
      <c r="G143">
        <v>35</v>
      </c>
      <c r="H143">
        <v>4</v>
      </c>
      <c r="I143">
        <v>4</v>
      </c>
      <c r="J143">
        <f t="shared" si="2"/>
        <v>36</v>
      </c>
    </row>
    <row r="144" spans="1:10" x14ac:dyDescent="0.25">
      <c r="A144" t="s">
        <v>7</v>
      </c>
      <c r="B144" t="s">
        <v>67</v>
      </c>
      <c r="C144" t="s">
        <v>4</v>
      </c>
      <c r="D144" t="s">
        <v>8</v>
      </c>
      <c r="E144">
        <v>4</v>
      </c>
      <c r="F144">
        <v>4</v>
      </c>
      <c r="G144">
        <v>7</v>
      </c>
      <c r="H144">
        <v>4</v>
      </c>
      <c r="I144">
        <v>4</v>
      </c>
      <c r="J144">
        <f t="shared" si="2"/>
        <v>36</v>
      </c>
    </row>
    <row r="145" spans="1:10" x14ac:dyDescent="0.25">
      <c r="A145" t="s">
        <v>7</v>
      </c>
      <c r="B145" t="s">
        <v>67</v>
      </c>
      <c r="C145" t="s">
        <v>4</v>
      </c>
      <c r="D145" t="s">
        <v>9</v>
      </c>
      <c r="E145">
        <v>4</v>
      </c>
      <c r="F145">
        <v>4</v>
      </c>
      <c r="G145">
        <v>12</v>
      </c>
      <c r="H145">
        <v>4</v>
      </c>
      <c r="I145">
        <v>4</v>
      </c>
      <c r="J145">
        <f t="shared" si="2"/>
        <v>36</v>
      </c>
    </row>
    <row r="146" spans="1:10" x14ac:dyDescent="0.25">
      <c r="A146" t="s">
        <v>7</v>
      </c>
      <c r="B146" t="s">
        <v>67</v>
      </c>
      <c r="C146" t="s">
        <v>4</v>
      </c>
      <c r="D146" t="s">
        <v>10</v>
      </c>
      <c r="E146">
        <v>4</v>
      </c>
      <c r="F146">
        <v>4</v>
      </c>
      <c r="G146">
        <v>20</v>
      </c>
      <c r="H146">
        <v>4</v>
      </c>
      <c r="I146">
        <v>4</v>
      </c>
      <c r="J146">
        <f t="shared" si="2"/>
        <v>36</v>
      </c>
    </row>
    <row r="147" spans="1:10" x14ac:dyDescent="0.25">
      <c r="A147" t="s">
        <v>7</v>
      </c>
      <c r="B147" t="s">
        <v>68</v>
      </c>
      <c r="C147" t="s">
        <v>4</v>
      </c>
      <c r="D147" t="s">
        <v>8</v>
      </c>
      <c r="E147">
        <v>4</v>
      </c>
      <c r="F147">
        <v>4</v>
      </c>
      <c r="G147">
        <v>8</v>
      </c>
      <c r="H147">
        <v>4</v>
      </c>
      <c r="I147">
        <v>4</v>
      </c>
      <c r="J147">
        <f t="shared" si="2"/>
        <v>36</v>
      </c>
    </row>
    <row r="148" spans="1:10" x14ac:dyDescent="0.25">
      <c r="A148" t="s">
        <v>7</v>
      </c>
      <c r="B148" t="s">
        <v>68</v>
      </c>
      <c r="C148" t="s">
        <v>4</v>
      </c>
      <c r="D148" t="s">
        <v>9</v>
      </c>
      <c r="E148">
        <v>6.77</v>
      </c>
      <c r="F148">
        <v>8</v>
      </c>
      <c r="G148">
        <v>34</v>
      </c>
      <c r="H148">
        <v>4</v>
      </c>
      <c r="I148">
        <v>4</v>
      </c>
      <c r="J148">
        <f t="shared" si="2"/>
        <v>36</v>
      </c>
    </row>
    <row r="149" spans="1:10" x14ac:dyDescent="0.25">
      <c r="A149" t="s">
        <v>7</v>
      </c>
      <c r="B149" t="s">
        <v>68</v>
      </c>
      <c r="C149" t="s">
        <v>4</v>
      </c>
      <c r="D149" t="s">
        <v>10</v>
      </c>
      <c r="E149">
        <v>7.7799999999999994</v>
      </c>
      <c r="F149">
        <v>12</v>
      </c>
      <c r="G149">
        <v>119</v>
      </c>
      <c r="H149">
        <v>4</v>
      </c>
      <c r="I149">
        <v>4</v>
      </c>
      <c r="J149">
        <f t="shared" si="2"/>
        <v>36</v>
      </c>
    </row>
    <row r="150" spans="1:10" x14ac:dyDescent="0.25">
      <c r="A150" t="s">
        <v>7</v>
      </c>
      <c r="B150" t="s">
        <v>69</v>
      </c>
      <c r="C150" t="s">
        <v>4</v>
      </c>
      <c r="D150" t="s">
        <v>9</v>
      </c>
      <c r="E150">
        <v>4.3100000000000005</v>
      </c>
      <c r="F150">
        <v>5</v>
      </c>
      <c r="G150">
        <v>8</v>
      </c>
      <c r="H150">
        <v>4</v>
      </c>
      <c r="I150">
        <v>4</v>
      </c>
      <c r="J150">
        <f t="shared" si="2"/>
        <v>36</v>
      </c>
    </row>
    <row r="151" spans="1:10" x14ac:dyDescent="0.25">
      <c r="A151" t="s">
        <v>7</v>
      </c>
      <c r="B151" t="s">
        <v>69</v>
      </c>
      <c r="C151" t="s">
        <v>4</v>
      </c>
      <c r="D151" t="s">
        <v>10</v>
      </c>
      <c r="E151">
        <v>4</v>
      </c>
      <c r="F151">
        <v>4</v>
      </c>
      <c r="G151">
        <v>9</v>
      </c>
      <c r="H151">
        <v>4</v>
      </c>
      <c r="I151">
        <v>4</v>
      </c>
      <c r="J151">
        <f t="shared" si="2"/>
        <v>36</v>
      </c>
    </row>
    <row r="152" spans="1:10" x14ac:dyDescent="0.25">
      <c r="A152" t="s">
        <v>7</v>
      </c>
      <c r="B152" t="s">
        <v>70</v>
      </c>
      <c r="C152" t="s">
        <v>4</v>
      </c>
      <c r="D152" t="s">
        <v>8</v>
      </c>
      <c r="E152">
        <v>5.3</v>
      </c>
      <c r="F152">
        <v>5</v>
      </c>
      <c r="G152">
        <v>11</v>
      </c>
      <c r="H152">
        <v>4</v>
      </c>
      <c r="I152">
        <v>4</v>
      </c>
      <c r="J152">
        <f t="shared" si="2"/>
        <v>36</v>
      </c>
    </row>
    <row r="153" spans="1:10" x14ac:dyDescent="0.25">
      <c r="A153" t="s">
        <v>7</v>
      </c>
      <c r="B153" t="s">
        <v>70</v>
      </c>
      <c r="C153" t="s">
        <v>4</v>
      </c>
      <c r="D153" t="s">
        <v>9</v>
      </c>
      <c r="E153">
        <v>4</v>
      </c>
      <c r="F153">
        <v>4</v>
      </c>
      <c r="G153">
        <v>5</v>
      </c>
      <c r="H153">
        <v>4</v>
      </c>
      <c r="I153">
        <v>4</v>
      </c>
      <c r="J153">
        <f t="shared" si="2"/>
        <v>36</v>
      </c>
    </row>
    <row r="154" spans="1:10" x14ac:dyDescent="0.25">
      <c r="A154" t="s">
        <v>7</v>
      </c>
      <c r="B154" t="s">
        <v>70</v>
      </c>
      <c r="C154" t="s">
        <v>4</v>
      </c>
      <c r="D154" t="s">
        <v>10</v>
      </c>
      <c r="E154">
        <v>4</v>
      </c>
      <c r="F154">
        <v>4</v>
      </c>
      <c r="G154">
        <v>9</v>
      </c>
      <c r="H154">
        <v>4</v>
      </c>
      <c r="I154">
        <v>4</v>
      </c>
      <c r="J154">
        <f t="shared" si="2"/>
        <v>36</v>
      </c>
    </row>
    <row r="155" spans="1:10" x14ac:dyDescent="0.25">
      <c r="A155" t="s">
        <v>7</v>
      </c>
      <c r="B155" t="s">
        <v>71</v>
      </c>
      <c r="C155" t="s">
        <v>4</v>
      </c>
      <c r="D155" t="s">
        <v>8</v>
      </c>
      <c r="E155">
        <v>4.93</v>
      </c>
      <c r="F155">
        <v>5</v>
      </c>
      <c r="G155">
        <v>27</v>
      </c>
      <c r="H155">
        <v>4</v>
      </c>
      <c r="I155">
        <v>4</v>
      </c>
      <c r="J155">
        <f t="shared" si="2"/>
        <v>36</v>
      </c>
    </row>
    <row r="156" spans="1:10" x14ac:dyDescent="0.25">
      <c r="A156" t="s">
        <v>7</v>
      </c>
      <c r="B156" t="s">
        <v>71</v>
      </c>
      <c r="C156" t="s">
        <v>4</v>
      </c>
      <c r="D156" t="s">
        <v>9</v>
      </c>
      <c r="E156">
        <v>5.14</v>
      </c>
      <c r="F156">
        <v>5</v>
      </c>
      <c r="G156">
        <v>6</v>
      </c>
      <c r="H156">
        <v>4</v>
      </c>
      <c r="I156">
        <v>4</v>
      </c>
      <c r="J156">
        <f t="shared" si="2"/>
        <v>36</v>
      </c>
    </row>
    <row r="157" spans="1:10" x14ac:dyDescent="0.25">
      <c r="A157" t="s">
        <v>7</v>
      </c>
      <c r="B157" t="s">
        <v>71</v>
      </c>
      <c r="C157" t="s">
        <v>4</v>
      </c>
      <c r="D157" t="s">
        <v>10</v>
      </c>
      <c r="E157">
        <v>4</v>
      </c>
      <c r="F157">
        <v>4</v>
      </c>
      <c r="G157">
        <v>14</v>
      </c>
      <c r="H157">
        <v>4</v>
      </c>
      <c r="I157">
        <v>4</v>
      </c>
      <c r="J157">
        <f t="shared" si="2"/>
        <v>36</v>
      </c>
    </row>
    <row r="158" spans="1:10" x14ac:dyDescent="0.25">
      <c r="A158" t="s">
        <v>7</v>
      </c>
      <c r="B158" t="s">
        <v>72</v>
      </c>
      <c r="C158" t="s">
        <v>4</v>
      </c>
      <c r="D158" t="s">
        <v>8</v>
      </c>
      <c r="E158">
        <v>7.1899999999999995</v>
      </c>
      <c r="F158">
        <v>7</v>
      </c>
      <c r="G158">
        <v>26</v>
      </c>
      <c r="H158">
        <v>4</v>
      </c>
      <c r="I158">
        <v>4</v>
      </c>
      <c r="J158">
        <f t="shared" si="2"/>
        <v>36</v>
      </c>
    </row>
    <row r="159" spans="1:10" x14ac:dyDescent="0.25">
      <c r="A159" t="s">
        <v>7</v>
      </c>
      <c r="B159" t="s">
        <v>72</v>
      </c>
      <c r="C159" t="s">
        <v>4</v>
      </c>
      <c r="D159" t="s">
        <v>9</v>
      </c>
      <c r="E159">
        <v>5.01</v>
      </c>
      <c r="F159">
        <v>6</v>
      </c>
      <c r="G159">
        <v>25</v>
      </c>
      <c r="H159">
        <v>4</v>
      </c>
      <c r="I159">
        <v>4</v>
      </c>
      <c r="J159">
        <f t="shared" si="2"/>
        <v>36</v>
      </c>
    </row>
    <row r="160" spans="1:10" x14ac:dyDescent="0.25">
      <c r="A160" t="s">
        <v>7</v>
      </c>
      <c r="B160" t="s">
        <v>72</v>
      </c>
      <c r="C160" t="s">
        <v>4</v>
      </c>
      <c r="D160" t="s">
        <v>10</v>
      </c>
      <c r="E160">
        <v>8.66</v>
      </c>
      <c r="F160">
        <v>16</v>
      </c>
      <c r="G160">
        <v>146</v>
      </c>
      <c r="H160">
        <v>4</v>
      </c>
      <c r="I160">
        <v>4</v>
      </c>
      <c r="J160">
        <f t="shared" si="2"/>
        <v>36</v>
      </c>
    </row>
    <row r="161" spans="1:10" x14ac:dyDescent="0.25">
      <c r="A161" t="s">
        <v>7</v>
      </c>
      <c r="B161" t="s">
        <v>73</v>
      </c>
      <c r="C161" t="s">
        <v>4</v>
      </c>
      <c r="D161" t="s">
        <v>8</v>
      </c>
      <c r="E161">
        <v>4.41</v>
      </c>
      <c r="F161">
        <v>5</v>
      </c>
      <c r="G161">
        <v>27</v>
      </c>
      <c r="H161">
        <v>4</v>
      </c>
      <c r="I161">
        <v>4</v>
      </c>
      <c r="J161">
        <f t="shared" si="2"/>
        <v>36</v>
      </c>
    </row>
    <row r="162" spans="1:10" x14ac:dyDescent="0.25">
      <c r="A162" t="s">
        <v>7</v>
      </c>
      <c r="B162" t="s">
        <v>73</v>
      </c>
      <c r="C162" t="s">
        <v>4</v>
      </c>
      <c r="D162" t="s">
        <v>9</v>
      </c>
      <c r="E162">
        <v>4</v>
      </c>
      <c r="F162">
        <v>4</v>
      </c>
      <c r="G162">
        <v>6</v>
      </c>
      <c r="H162">
        <v>4</v>
      </c>
      <c r="I162">
        <v>4</v>
      </c>
      <c r="J162">
        <f t="shared" si="2"/>
        <v>36</v>
      </c>
    </row>
    <row r="163" spans="1:10" x14ac:dyDescent="0.25">
      <c r="A163" t="s">
        <v>7</v>
      </c>
      <c r="B163" t="s">
        <v>73</v>
      </c>
      <c r="C163" t="s">
        <v>4</v>
      </c>
      <c r="D163" t="s">
        <v>10</v>
      </c>
      <c r="E163">
        <v>4.55</v>
      </c>
      <c r="F163">
        <v>5</v>
      </c>
      <c r="G163">
        <v>16</v>
      </c>
      <c r="H163">
        <v>4</v>
      </c>
      <c r="I163">
        <v>4</v>
      </c>
      <c r="J163">
        <f t="shared" si="2"/>
        <v>36</v>
      </c>
    </row>
    <row r="164" spans="1:10" x14ac:dyDescent="0.25">
      <c r="A164" t="s">
        <v>7</v>
      </c>
      <c r="B164" t="s">
        <v>74</v>
      </c>
      <c r="C164" t="s">
        <v>4</v>
      </c>
      <c r="D164" t="s">
        <v>8</v>
      </c>
      <c r="E164">
        <v>4</v>
      </c>
      <c r="F164">
        <v>4</v>
      </c>
      <c r="G164">
        <v>7</v>
      </c>
      <c r="H164">
        <v>4</v>
      </c>
      <c r="I164">
        <v>4</v>
      </c>
      <c r="J164">
        <f t="shared" si="2"/>
        <v>36</v>
      </c>
    </row>
    <row r="165" spans="1:10" x14ac:dyDescent="0.25">
      <c r="A165" t="s">
        <v>7</v>
      </c>
      <c r="B165" t="s">
        <v>74</v>
      </c>
      <c r="C165" t="s">
        <v>4</v>
      </c>
      <c r="D165" t="s">
        <v>9</v>
      </c>
      <c r="E165">
        <v>4</v>
      </c>
      <c r="F165">
        <v>4</v>
      </c>
      <c r="G165">
        <v>5</v>
      </c>
      <c r="H165">
        <v>4</v>
      </c>
      <c r="I165">
        <v>4</v>
      </c>
      <c r="J165">
        <f t="shared" si="2"/>
        <v>36</v>
      </c>
    </row>
    <row r="166" spans="1:10" x14ac:dyDescent="0.25">
      <c r="A166" t="s">
        <v>7</v>
      </c>
      <c r="B166" t="s">
        <v>75</v>
      </c>
      <c r="C166" t="s">
        <v>4</v>
      </c>
      <c r="D166" t="s">
        <v>9</v>
      </c>
      <c r="E166">
        <v>4</v>
      </c>
      <c r="F166">
        <v>4</v>
      </c>
      <c r="G166">
        <v>7</v>
      </c>
      <c r="H166">
        <v>4</v>
      </c>
      <c r="I166">
        <v>4</v>
      </c>
      <c r="J166">
        <f t="shared" si="2"/>
        <v>36</v>
      </c>
    </row>
    <row r="167" spans="1:10" x14ac:dyDescent="0.25">
      <c r="A167" t="s">
        <v>7</v>
      </c>
      <c r="B167" t="s">
        <v>75</v>
      </c>
      <c r="C167" t="s">
        <v>4</v>
      </c>
      <c r="D167" t="s">
        <v>10</v>
      </c>
      <c r="E167">
        <v>4.87</v>
      </c>
      <c r="F167">
        <v>5</v>
      </c>
      <c r="G167">
        <v>6</v>
      </c>
      <c r="H167">
        <v>4</v>
      </c>
      <c r="I167">
        <v>4</v>
      </c>
      <c r="J167">
        <f t="shared" si="2"/>
        <v>36</v>
      </c>
    </row>
    <row r="168" spans="1:10" x14ac:dyDescent="0.25">
      <c r="A168" t="s">
        <v>7</v>
      </c>
      <c r="B168" t="s">
        <v>74</v>
      </c>
      <c r="C168" t="s">
        <v>4</v>
      </c>
      <c r="D168" t="s">
        <v>9</v>
      </c>
      <c r="E168">
        <v>6.83</v>
      </c>
      <c r="F168">
        <v>8</v>
      </c>
      <c r="G168">
        <v>27</v>
      </c>
      <c r="H168">
        <v>4</v>
      </c>
      <c r="I168">
        <v>4</v>
      </c>
      <c r="J168">
        <f t="shared" si="2"/>
        <v>36</v>
      </c>
    </row>
    <row r="169" spans="1:10" x14ac:dyDescent="0.25">
      <c r="A169" t="s">
        <v>7</v>
      </c>
      <c r="B169" t="s">
        <v>75</v>
      </c>
      <c r="C169" t="s">
        <v>4</v>
      </c>
      <c r="D169" t="s">
        <v>10</v>
      </c>
      <c r="E169">
        <v>4</v>
      </c>
      <c r="F169">
        <v>4</v>
      </c>
      <c r="G169">
        <v>10</v>
      </c>
      <c r="H169">
        <v>4</v>
      </c>
      <c r="I169">
        <v>4</v>
      </c>
      <c r="J169">
        <f t="shared" si="2"/>
        <v>36</v>
      </c>
    </row>
    <row r="170" spans="1:10" x14ac:dyDescent="0.25">
      <c r="A170" t="s">
        <v>7</v>
      </c>
      <c r="B170" t="s">
        <v>76</v>
      </c>
      <c r="C170" t="s">
        <v>4</v>
      </c>
      <c r="D170" t="s">
        <v>9</v>
      </c>
      <c r="E170">
        <v>19.420000000000002</v>
      </c>
      <c r="F170">
        <v>13</v>
      </c>
      <c r="G170">
        <v>57</v>
      </c>
      <c r="H170">
        <v>4</v>
      </c>
      <c r="I170">
        <v>4</v>
      </c>
      <c r="J170">
        <f t="shared" si="2"/>
        <v>36</v>
      </c>
    </row>
    <row r="171" spans="1:10" x14ac:dyDescent="0.25">
      <c r="A171" t="s">
        <v>7</v>
      </c>
      <c r="B171" t="s">
        <v>76</v>
      </c>
      <c r="C171" t="s">
        <v>4</v>
      </c>
      <c r="D171" t="s">
        <v>10</v>
      </c>
      <c r="E171">
        <v>4</v>
      </c>
      <c r="F171">
        <v>4</v>
      </c>
      <c r="G171">
        <v>5</v>
      </c>
      <c r="H171">
        <v>4</v>
      </c>
      <c r="I171">
        <v>4</v>
      </c>
      <c r="J171">
        <f t="shared" si="2"/>
        <v>36</v>
      </c>
    </row>
    <row r="172" spans="1:10" x14ac:dyDescent="0.25">
      <c r="A172" t="s">
        <v>7</v>
      </c>
      <c r="B172" t="s">
        <v>77</v>
      </c>
      <c r="C172" t="s">
        <v>4</v>
      </c>
      <c r="D172" t="s">
        <v>8</v>
      </c>
      <c r="E172">
        <v>4</v>
      </c>
      <c r="F172">
        <v>4</v>
      </c>
      <c r="G172">
        <v>5</v>
      </c>
      <c r="H172">
        <v>4</v>
      </c>
      <c r="I172">
        <v>4</v>
      </c>
      <c r="J172">
        <f t="shared" si="2"/>
        <v>36</v>
      </c>
    </row>
    <row r="173" spans="1:10" x14ac:dyDescent="0.25">
      <c r="A173" t="s">
        <v>7</v>
      </c>
      <c r="B173" t="s">
        <v>77</v>
      </c>
      <c r="C173" t="s">
        <v>4</v>
      </c>
      <c r="D173" t="s">
        <v>9</v>
      </c>
      <c r="E173">
        <v>4</v>
      </c>
      <c r="F173">
        <v>4</v>
      </c>
      <c r="G173">
        <v>5</v>
      </c>
      <c r="H173">
        <v>4</v>
      </c>
      <c r="I173">
        <v>4</v>
      </c>
      <c r="J173">
        <f t="shared" si="2"/>
        <v>36</v>
      </c>
    </row>
    <row r="174" spans="1:10" x14ac:dyDescent="0.25">
      <c r="A174" t="s">
        <v>7</v>
      </c>
      <c r="B174" t="s">
        <v>77</v>
      </c>
      <c r="C174" t="s">
        <v>4</v>
      </c>
      <c r="D174" t="s">
        <v>10</v>
      </c>
      <c r="E174">
        <v>4</v>
      </c>
      <c r="F174">
        <v>4</v>
      </c>
      <c r="G174">
        <v>5</v>
      </c>
      <c r="H174">
        <v>4</v>
      </c>
      <c r="I174">
        <v>4</v>
      </c>
      <c r="J174">
        <f t="shared" si="2"/>
        <v>36</v>
      </c>
    </row>
    <row r="175" spans="1:10" x14ac:dyDescent="0.25">
      <c r="A175" t="s">
        <v>7</v>
      </c>
      <c r="B175" t="s">
        <v>78</v>
      </c>
      <c r="C175" t="s">
        <v>4</v>
      </c>
      <c r="D175" t="s">
        <v>8</v>
      </c>
      <c r="E175">
        <v>4</v>
      </c>
      <c r="F175">
        <v>4</v>
      </c>
      <c r="G175">
        <v>8</v>
      </c>
      <c r="H175">
        <v>4</v>
      </c>
      <c r="I175">
        <v>4</v>
      </c>
      <c r="J175">
        <f t="shared" si="2"/>
        <v>36</v>
      </c>
    </row>
    <row r="176" spans="1:10" x14ac:dyDescent="0.25">
      <c r="A176" t="s">
        <v>7</v>
      </c>
      <c r="B176" t="s">
        <v>78</v>
      </c>
      <c r="C176" t="s">
        <v>4</v>
      </c>
      <c r="D176" t="s">
        <v>10</v>
      </c>
      <c r="E176">
        <v>4</v>
      </c>
      <c r="F176">
        <v>4</v>
      </c>
      <c r="G176">
        <v>10</v>
      </c>
      <c r="H176">
        <v>4</v>
      </c>
      <c r="I176">
        <v>4</v>
      </c>
      <c r="J176">
        <f t="shared" si="2"/>
        <v>36</v>
      </c>
    </row>
    <row r="177" spans="1:10" x14ac:dyDescent="0.25">
      <c r="A177" t="s">
        <v>7</v>
      </c>
      <c r="B177" t="s">
        <v>79</v>
      </c>
      <c r="C177" t="s">
        <v>4</v>
      </c>
      <c r="D177" t="s">
        <v>8</v>
      </c>
      <c r="E177">
        <v>4</v>
      </c>
      <c r="F177">
        <v>4</v>
      </c>
      <c r="G177">
        <v>5</v>
      </c>
      <c r="H177">
        <v>4</v>
      </c>
      <c r="I177">
        <v>4</v>
      </c>
      <c r="J177">
        <f t="shared" si="2"/>
        <v>36</v>
      </c>
    </row>
    <row r="178" spans="1:10" x14ac:dyDescent="0.25">
      <c r="A178" t="s">
        <v>7</v>
      </c>
      <c r="B178" t="s">
        <v>79</v>
      </c>
      <c r="C178" t="s">
        <v>4</v>
      </c>
      <c r="D178" t="s">
        <v>9</v>
      </c>
      <c r="E178">
        <v>4</v>
      </c>
      <c r="F178">
        <v>4</v>
      </c>
      <c r="G178">
        <v>7</v>
      </c>
      <c r="H178">
        <v>4</v>
      </c>
      <c r="I178">
        <v>4</v>
      </c>
      <c r="J178">
        <f t="shared" si="2"/>
        <v>36</v>
      </c>
    </row>
    <row r="179" spans="1:10" x14ac:dyDescent="0.25">
      <c r="A179" t="s">
        <v>7</v>
      </c>
      <c r="B179" t="s">
        <v>79</v>
      </c>
      <c r="C179" t="s">
        <v>4</v>
      </c>
      <c r="D179" t="s">
        <v>10</v>
      </c>
      <c r="E179">
        <v>4</v>
      </c>
      <c r="F179">
        <v>4</v>
      </c>
      <c r="G179">
        <v>7</v>
      </c>
      <c r="H179">
        <v>4</v>
      </c>
      <c r="I179">
        <v>4</v>
      </c>
      <c r="J179">
        <f t="shared" si="2"/>
        <v>36</v>
      </c>
    </row>
    <row r="180" spans="1:10" x14ac:dyDescent="0.25">
      <c r="A180" t="s">
        <v>7</v>
      </c>
      <c r="B180" t="s">
        <v>80</v>
      </c>
      <c r="C180" t="s">
        <v>4</v>
      </c>
      <c r="D180" t="s">
        <v>8</v>
      </c>
      <c r="E180">
        <v>4.8499999999999996</v>
      </c>
      <c r="F180">
        <v>5</v>
      </c>
      <c r="G180">
        <v>27</v>
      </c>
      <c r="H180">
        <v>4</v>
      </c>
      <c r="I180">
        <v>4</v>
      </c>
      <c r="J180">
        <f t="shared" si="2"/>
        <v>36</v>
      </c>
    </row>
    <row r="181" spans="1:10" x14ac:dyDescent="0.25">
      <c r="A181" t="s">
        <v>7</v>
      </c>
      <c r="B181" t="s">
        <v>80</v>
      </c>
      <c r="C181" t="s">
        <v>4</v>
      </c>
      <c r="D181" t="s">
        <v>9</v>
      </c>
      <c r="E181">
        <v>4</v>
      </c>
      <c r="F181">
        <v>4</v>
      </c>
      <c r="G181">
        <v>5</v>
      </c>
      <c r="H181">
        <v>4</v>
      </c>
      <c r="I181">
        <v>4</v>
      </c>
      <c r="J181">
        <f t="shared" si="2"/>
        <v>36</v>
      </c>
    </row>
    <row r="182" spans="1:10" x14ac:dyDescent="0.25">
      <c r="A182" t="s">
        <v>7</v>
      </c>
      <c r="B182" t="s">
        <v>80</v>
      </c>
      <c r="C182" t="s">
        <v>4</v>
      </c>
      <c r="D182" t="s">
        <v>10</v>
      </c>
      <c r="E182">
        <v>4</v>
      </c>
      <c r="F182">
        <v>4</v>
      </c>
      <c r="G182">
        <v>9</v>
      </c>
      <c r="H182">
        <v>4</v>
      </c>
      <c r="I182">
        <v>4</v>
      </c>
      <c r="J182">
        <f t="shared" si="2"/>
        <v>36</v>
      </c>
    </row>
    <row r="183" spans="1:10" x14ac:dyDescent="0.25">
      <c r="A183" t="s">
        <v>7</v>
      </c>
      <c r="B183" t="s">
        <v>81</v>
      </c>
      <c r="C183" t="s">
        <v>4</v>
      </c>
      <c r="D183" t="s">
        <v>8</v>
      </c>
      <c r="E183">
        <v>4</v>
      </c>
      <c r="F183">
        <v>4</v>
      </c>
      <c r="G183">
        <v>5</v>
      </c>
      <c r="H183">
        <v>4</v>
      </c>
      <c r="I183">
        <v>4</v>
      </c>
      <c r="J183">
        <f t="shared" si="2"/>
        <v>36</v>
      </c>
    </row>
    <row r="184" spans="1:10" x14ac:dyDescent="0.25">
      <c r="A184" t="s">
        <v>7</v>
      </c>
      <c r="B184" t="s">
        <v>81</v>
      </c>
      <c r="C184" t="s">
        <v>4</v>
      </c>
      <c r="D184" t="s">
        <v>9</v>
      </c>
      <c r="E184">
        <v>4</v>
      </c>
      <c r="F184">
        <v>4</v>
      </c>
      <c r="G184">
        <v>9</v>
      </c>
      <c r="H184">
        <v>4</v>
      </c>
      <c r="I184">
        <v>4</v>
      </c>
      <c r="J184">
        <f t="shared" si="2"/>
        <v>36</v>
      </c>
    </row>
    <row r="185" spans="1:10" x14ac:dyDescent="0.25">
      <c r="A185" t="s">
        <v>7</v>
      </c>
      <c r="B185" t="s">
        <v>81</v>
      </c>
      <c r="C185" t="s">
        <v>4</v>
      </c>
      <c r="D185" t="s">
        <v>10</v>
      </c>
      <c r="E185">
        <v>4</v>
      </c>
      <c r="F185">
        <v>4</v>
      </c>
      <c r="G185">
        <v>5</v>
      </c>
      <c r="H185">
        <v>4</v>
      </c>
      <c r="I185">
        <v>4</v>
      </c>
      <c r="J185">
        <f t="shared" si="2"/>
        <v>36</v>
      </c>
    </row>
    <row r="186" spans="1:10" x14ac:dyDescent="0.25">
      <c r="A186" t="s">
        <v>7</v>
      </c>
      <c r="B186" t="s">
        <v>82</v>
      </c>
      <c r="C186" t="s">
        <v>4</v>
      </c>
      <c r="D186" t="s">
        <v>8</v>
      </c>
      <c r="E186">
        <v>4</v>
      </c>
      <c r="F186">
        <v>4</v>
      </c>
      <c r="G186">
        <v>8</v>
      </c>
      <c r="H186">
        <v>4</v>
      </c>
      <c r="I186">
        <v>4</v>
      </c>
      <c r="J186">
        <f t="shared" si="2"/>
        <v>36</v>
      </c>
    </row>
    <row r="187" spans="1:10" x14ac:dyDescent="0.25">
      <c r="A187" t="s">
        <v>7</v>
      </c>
      <c r="B187" t="s">
        <v>82</v>
      </c>
      <c r="C187" t="s">
        <v>4</v>
      </c>
      <c r="D187" t="s">
        <v>9</v>
      </c>
      <c r="E187">
        <v>4</v>
      </c>
      <c r="F187">
        <v>4</v>
      </c>
      <c r="G187">
        <v>7</v>
      </c>
      <c r="H187">
        <v>4</v>
      </c>
      <c r="I187">
        <v>4</v>
      </c>
      <c r="J187">
        <f t="shared" si="2"/>
        <v>36</v>
      </c>
    </row>
    <row r="188" spans="1:10" x14ac:dyDescent="0.25">
      <c r="A188" t="s">
        <v>7</v>
      </c>
      <c r="B188" t="s">
        <v>82</v>
      </c>
      <c r="C188" t="s">
        <v>4</v>
      </c>
      <c r="D188" t="s">
        <v>10</v>
      </c>
      <c r="E188">
        <v>4.25</v>
      </c>
      <c r="F188">
        <v>5</v>
      </c>
      <c r="G188">
        <v>6</v>
      </c>
      <c r="H188">
        <v>4</v>
      </c>
      <c r="I188">
        <v>4</v>
      </c>
      <c r="J188">
        <f t="shared" si="2"/>
        <v>36</v>
      </c>
    </row>
    <row r="189" spans="1:10" x14ac:dyDescent="0.25">
      <c r="A189" t="s">
        <v>7</v>
      </c>
      <c r="B189" t="s">
        <v>64</v>
      </c>
      <c r="C189" t="s">
        <v>4</v>
      </c>
      <c r="D189" t="s">
        <v>8</v>
      </c>
      <c r="E189">
        <v>5</v>
      </c>
      <c r="F189">
        <v>6</v>
      </c>
      <c r="G189">
        <v>10</v>
      </c>
      <c r="H189">
        <v>4</v>
      </c>
      <c r="I189">
        <v>4</v>
      </c>
      <c r="J189">
        <f t="shared" si="2"/>
        <v>36</v>
      </c>
    </row>
    <row r="190" spans="1:10" x14ac:dyDescent="0.25">
      <c r="A190" t="s">
        <v>7</v>
      </c>
      <c r="B190" t="s">
        <v>64</v>
      </c>
      <c r="C190" t="s">
        <v>4</v>
      </c>
      <c r="D190" t="s">
        <v>9</v>
      </c>
      <c r="E190">
        <v>4</v>
      </c>
      <c r="F190">
        <v>4</v>
      </c>
      <c r="G190">
        <v>5</v>
      </c>
      <c r="H190">
        <v>4</v>
      </c>
      <c r="I190">
        <v>4</v>
      </c>
      <c r="J190">
        <f t="shared" si="2"/>
        <v>36</v>
      </c>
    </row>
    <row r="191" spans="1:10" x14ac:dyDescent="0.25">
      <c r="A191" t="s">
        <v>7</v>
      </c>
      <c r="B191" t="s">
        <v>64</v>
      </c>
      <c r="C191" t="s">
        <v>4</v>
      </c>
      <c r="D191" t="s">
        <v>10</v>
      </c>
      <c r="E191">
        <v>4.2699999999999996</v>
      </c>
      <c r="F191">
        <v>5</v>
      </c>
      <c r="G191">
        <v>12</v>
      </c>
      <c r="H191">
        <v>4</v>
      </c>
      <c r="I191">
        <v>4</v>
      </c>
      <c r="J191">
        <f t="shared" si="2"/>
        <v>36</v>
      </c>
    </row>
    <row r="192" spans="1:10" x14ac:dyDescent="0.25">
      <c r="A192" t="s">
        <v>7</v>
      </c>
      <c r="B192" t="s">
        <v>65</v>
      </c>
      <c r="C192" t="s">
        <v>4</v>
      </c>
      <c r="D192" t="s">
        <v>8</v>
      </c>
      <c r="E192">
        <v>4</v>
      </c>
      <c r="F192">
        <v>4</v>
      </c>
      <c r="G192">
        <v>13</v>
      </c>
      <c r="H192">
        <v>4</v>
      </c>
      <c r="I192">
        <v>4</v>
      </c>
      <c r="J192">
        <f t="shared" si="2"/>
        <v>36</v>
      </c>
    </row>
    <row r="193" spans="1:10" x14ac:dyDescent="0.25">
      <c r="A193" t="s">
        <v>7</v>
      </c>
      <c r="B193" t="s">
        <v>65</v>
      </c>
      <c r="C193" t="s">
        <v>4</v>
      </c>
      <c r="D193" t="s">
        <v>9</v>
      </c>
      <c r="E193">
        <v>4.3</v>
      </c>
      <c r="F193">
        <v>5</v>
      </c>
      <c r="G193">
        <v>17</v>
      </c>
      <c r="H193">
        <v>4</v>
      </c>
      <c r="I193">
        <v>4</v>
      </c>
      <c r="J193">
        <f t="shared" si="2"/>
        <v>36</v>
      </c>
    </row>
    <row r="194" spans="1:10" x14ac:dyDescent="0.25">
      <c r="A194" t="s">
        <v>7</v>
      </c>
      <c r="B194" t="s">
        <v>65</v>
      </c>
      <c r="C194" t="s">
        <v>4</v>
      </c>
      <c r="D194" t="s">
        <v>10</v>
      </c>
      <c r="E194">
        <v>23.44</v>
      </c>
      <c r="F194">
        <v>13</v>
      </c>
      <c r="G194">
        <v>122</v>
      </c>
      <c r="H194">
        <v>4</v>
      </c>
      <c r="I194">
        <v>4</v>
      </c>
      <c r="J194">
        <f t="shared" si="2"/>
        <v>36</v>
      </c>
    </row>
    <row r="195" spans="1:10" x14ac:dyDescent="0.25">
      <c r="A195" t="s">
        <v>7</v>
      </c>
      <c r="B195" t="s">
        <v>66</v>
      </c>
      <c r="C195" t="s">
        <v>4</v>
      </c>
      <c r="D195" t="s">
        <v>8</v>
      </c>
      <c r="E195">
        <v>8.01</v>
      </c>
      <c r="F195">
        <v>6</v>
      </c>
      <c r="G195">
        <v>96</v>
      </c>
      <c r="H195">
        <v>4</v>
      </c>
      <c r="I195">
        <v>4</v>
      </c>
      <c r="J195">
        <f t="shared" ref="J195:J258" si="3">IFERROR(FIND("ress",B195,1)," ")</f>
        <v>36</v>
      </c>
    </row>
    <row r="196" spans="1:10" x14ac:dyDescent="0.25">
      <c r="A196" t="s">
        <v>7</v>
      </c>
      <c r="B196" t="s">
        <v>66</v>
      </c>
      <c r="C196" t="s">
        <v>4</v>
      </c>
      <c r="D196" t="s">
        <v>9</v>
      </c>
      <c r="E196">
        <v>4.76</v>
      </c>
      <c r="F196">
        <v>5</v>
      </c>
      <c r="G196">
        <v>53</v>
      </c>
      <c r="H196">
        <v>4</v>
      </c>
      <c r="I196">
        <v>4</v>
      </c>
      <c r="J196">
        <f t="shared" si="3"/>
        <v>36</v>
      </c>
    </row>
    <row r="197" spans="1:10" x14ac:dyDescent="0.25">
      <c r="A197" t="s">
        <v>7</v>
      </c>
      <c r="B197" t="s">
        <v>66</v>
      </c>
      <c r="C197" t="s">
        <v>4</v>
      </c>
      <c r="D197" t="s">
        <v>10</v>
      </c>
      <c r="E197">
        <v>23.75</v>
      </c>
      <c r="F197">
        <v>18</v>
      </c>
      <c r="G197">
        <v>268</v>
      </c>
      <c r="H197">
        <v>5</v>
      </c>
      <c r="I197">
        <v>46.99</v>
      </c>
      <c r="J197">
        <f t="shared" si="3"/>
        <v>36</v>
      </c>
    </row>
    <row r="198" spans="1:10" x14ac:dyDescent="0.25">
      <c r="A198" t="s">
        <v>7</v>
      </c>
      <c r="B198" t="s">
        <v>65</v>
      </c>
      <c r="C198" t="s">
        <v>4</v>
      </c>
      <c r="D198" t="s">
        <v>8</v>
      </c>
      <c r="E198">
        <v>18.52</v>
      </c>
      <c r="F198">
        <v>27</v>
      </c>
      <c r="G198">
        <v>554</v>
      </c>
      <c r="H198">
        <v>4</v>
      </c>
      <c r="I198">
        <v>4</v>
      </c>
      <c r="J198">
        <f t="shared" si="3"/>
        <v>36</v>
      </c>
    </row>
    <row r="199" spans="1:10" x14ac:dyDescent="0.25">
      <c r="A199" t="s">
        <v>7</v>
      </c>
      <c r="B199" t="s">
        <v>65</v>
      </c>
      <c r="C199" t="s">
        <v>4</v>
      </c>
      <c r="D199" t="s">
        <v>9</v>
      </c>
      <c r="E199">
        <v>8.32</v>
      </c>
      <c r="F199">
        <v>13</v>
      </c>
      <c r="G199">
        <v>255</v>
      </c>
      <c r="H199">
        <v>4</v>
      </c>
      <c r="I199">
        <v>4</v>
      </c>
      <c r="J199">
        <f t="shared" si="3"/>
        <v>36</v>
      </c>
    </row>
    <row r="200" spans="1:10" x14ac:dyDescent="0.25">
      <c r="A200" t="s">
        <v>7</v>
      </c>
      <c r="B200" t="s">
        <v>65</v>
      </c>
      <c r="C200" t="s">
        <v>4</v>
      </c>
      <c r="D200" t="s">
        <v>10</v>
      </c>
      <c r="E200">
        <v>7.3</v>
      </c>
      <c r="F200">
        <v>10</v>
      </c>
      <c r="G200">
        <v>109</v>
      </c>
      <c r="H200">
        <v>4</v>
      </c>
      <c r="I200">
        <v>4</v>
      </c>
      <c r="J200">
        <f t="shared" si="3"/>
        <v>36</v>
      </c>
    </row>
    <row r="201" spans="1:10" x14ac:dyDescent="0.25">
      <c r="A201" t="s">
        <v>7</v>
      </c>
      <c r="B201" t="s">
        <v>66</v>
      </c>
      <c r="C201" t="s">
        <v>4</v>
      </c>
      <c r="D201" t="s">
        <v>8</v>
      </c>
      <c r="E201">
        <v>5.83</v>
      </c>
      <c r="F201">
        <v>10</v>
      </c>
      <c r="G201">
        <v>197</v>
      </c>
      <c r="H201">
        <v>4</v>
      </c>
      <c r="I201">
        <v>4</v>
      </c>
      <c r="J201">
        <f t="shared" si="3"/>
        <v>36</v>
      </c>
    </row>
    <row r="202" spans="1:10" x14ac:dyDescent="0.25">
      <c r="A202" t="s">
        <v>7</v>
      </c>
      <c r="B202" t="s">
        <v>66</v>
      </c>
      <c r="C202" t="s">
        <v>4</v>
      </c>
      <c r="D202" t="s">
        <v>9</v>
      </c>
      <c r="E202">
        <v>4.74</v>
      </c>
      <c r="F202">
        <v>6</v>
      </c>
      <c r="G202">
        <v>56</v>
      </c>
      <c r="H202">
        <v>4</v>
      </c>
      <c r="I202">
        <v>4</v>
      </c>
      <c r="J202">
        <f t="shared" si="3"/>
        <v>36</v>
      </c>
    </row>
    <row r="203" spans="1:10" x14ac:dyDescent="0.25">
      <c r="A203" t="s">
        <v>7</v>
      </c>
      <c r="B203" t="s">
        <v>66</v>
      </c>
      <c r="C203" t="s">
        <v>4</v>
      </c>
      <c r="D203" t="s">
        <v>10</v>
      </c>
      <c r="E203">
        <v>4</v>
      </c>
      <c r="F203">
        <v>4</v>
      </c>
      <c r="G203">
        <v>5</v>
      </c>
      <c r="H203">
        <v>4</v>
      </c>
      <c r="I203">
        <v>4</v>
      </c>
      <c r="J203">
        <f t="shared" si="3"/>
        <v>36</v>
      </c>
    </row>
    <row r="204" spans="1:10" x14ac:dyDescent="0.25">
      <c r="A204" t="s">
        <v>7</v>
      </c>
      <c r="B204" t="s">
        <v>67</v>
      </c>
      <c r="C204" t="s">
        <v>4</v>
      </c>
      <c r="D204" t="s">
        <v>8</v>
      </c>
      <c r="E204">
        <v>4</v>
      </c>
      <c r="F204">
        <v>4</v>
      </c>
      <c r="G204">
        <v>5</v>
      </c>
      <c r="H204">
        <v>4</v>
      </c>
      <c r="I204">
        <v>4</v>
      </c>
      <c r="J204">
        <f t="shared" si="3"/>
        <v>36</v>
      </c>
    </row>
    <row r="205" spans="1:10" x14ac:dyDescent="0.25">
      <c r="A205" t="s">
        <v>7</v>
      </c>
      <c r="B205" t="s">
        <v>67</v>
      </c>
      <c r="C205" t="s">
        <v>4</v>
      </c>
      <c r="D205" t="s">
        <v>9</v>
      </c>
      <c r="E205">
        <v>4.26</v>
      </c>
      <c r="F205">
        <v>5</v>
      </c>
      <c r="G205">
        <v>29</v>
      </c>
      <c r="H205">
        <v>4</v>
      </c>
      <c r="I205">
        <v>4</v>
      </c>
      <c r="J205">
        <f t="shared" si="3"/>
        <v>36</v>
      </c>
    </row>
    <row r="206" spans="1:10" x14ac:dyDescent="0.25">
      <c r="A206" t="s">
        <v>7</v>
      </c>
      <c r="B206" t="s">
        <v>67</v>
      </c>
      <c r="C206" t="s">
        <v>4</v>
      </c>
      <c r="D206" t="s">
        <v>10</v>
      </c>
      <c r="E206">
        <v>4.62</v>
      </c>
      <c r="F206">
        <v>7</v>
      </c>
      <c r="G206">
        <v>57</v>
      </c>
      <c r="H206">
        <v>4</v>
      </c>
      <c r="I206">
        <v>4</v>
      </c>
      <c r="J206">
        <f t="shared" si="3"/>
        <v>36</v>
      </c>
    </row>
    <row r="207" spans="1:10" x14ac:dyDescent="0.25">
      <c r="A207" t="s">
        <v>7</v>
      </c>
      <c r="B207" t="s">
        <v>68</v>
      </c>
      <c r="C207" t="s">
        <v>4</v>
      </c>
      <c r="D207" t="s">
        <v>8</v>
      </c>
      <c r="E207">
        <v>4.2</v>
      </c>
      <c r="F207">
        <v>5</v>
      </c>
      <c r="G207">
        <v>10</v>
      </c>
      <c r="H207">
        <v>4</v>
      </c>
      <c r="I207">
        <v>4</v>
      </c>
      <c r="J207">
        <f t="shared" si="3"/>
        <v>36</v>
      </c>
    </row>
    <row r="208" spans="1:10" x14ac:dyDescent="0.25">
      <c r="A208" t="s">
        <v>7</v>
      </c>
      <c r="B208" t="s">
        <v>68</v>
      </c>
      <c r="C208" t="s">
        <v>4</v>
      </c>
      <c r="D208" t="s">
        <v>9</v>
      </c>
      <c r="E208">
        <v>10.25</v>
      </c>
      <c r="F208">
        <v>13</v>
      </c>
      <c r="G208">
        <v>215</v>
      </c>
      <c r="H208">
        <v>4</v>
      </c>
      <c r="I208">
        <v>4</v>
      </c>
      <c r="J208">
        <f t="shared" si="3"/>
        <v>36</v>
      </c>
    </row>
    <row r="209" spans="1:10" x14ac:dyDescent="0.25">
      <c r="A209" t="s">
        <v>7</v>
      </c>
      <c r="B209" t="s">
        <v>68</v>
      </c>
      <c r="C209" t="s">
        <v>4</v>
      </c>
      <c r="D209" t="s">
        <v>10</v>
      </c>
      <c r="E209">
        <v>19.14</v>
      </c>
      <c r="F209">
        <v>33</v>
      </c>
      <c r="G209">
        <v>523</v>
      </c>
      <c r="H209">
        <v>4</v>
      </c>
      <c r="I209">
        <v>4</v>
      </c>
      <c r="J209">
        <f t="shared" si="3"/>
        <v>36</v>
      </c>
    </row>
    <row r="210" spans="1:10" x14ac:dyDescent="0.25">
      <c r="A210" t="s">
        <v>7</v>
      </c>
      <c r="B210" t="s">
        <v>83</v>
      </c>
      <c r="C210" t="s">
        <v>4</v>
      </c>
      <c r="D210" t="s">
        <v>8</v>
      </c>
      <c r="E210">
        <v>7.41</v>
      </c>
      <c r="F210">
        <v>11</v>
      </c>
      <c r="G210">
        <v>143</v>
      </c>
      <c r="H210">
        <v>4</v>
      </c>
      <c r="I210">
        <v>4</v>
      </c>
      <c r="J210">
        <f t="shared" si="3"/>
        <v>36</v>
      </c>
    </row>
    <row r="211" spans="1:10" x14ac:dyDescent="0.25">
      <c r="A211" t="s">
        <v>7</v>
      </c>
      <c r="B211" t="s">
        <v>83</v>
      </c>
      <c r="C211" t="s">
        <v>4</v>
      </c>
      <c r="D211" t="s">
        <v>9</v>
      </c>
      <c r="E211">
        <v>82.33</v>
      </c>
      <c r="F211">
        <v>123</v>
      </c>
      <c r="G211">
        <v>2227</v>
      </c>
      <c r="H211">
        <v>4</v>
      </c>
      <c r="I211">
        <v>4</v>
      </c>
      <c r="J211">
        <f t="shared" si="3"/>
        <v>36</v>
      </c>
    </row>
    <row r="212" spans="1:10" x14ac:dyDescent="0.25">
      <c r="A212" t="s">
        <v>7</v>
      </c>
      <c r="B212" t="s">
        <v>83</v>
      </c>
      <c r="C212" t="s">
        <v>4</v>
      </c>
      <c r="D212" t="s">
        <v>10</v>
      </c>
      <c r="E212">
        <v>229.16</v>
      </c>
      <c r="F212">
        <v>379</v>
      </c>
      <c r="G212">
        <v>6997</v>
      </c>
      <c r="H212">
        <v>7</v>
      </c>
      <c r="I212">
        <v>176.37</v>
      </c>
      <c r="J212">
        <f t="shared" si="3"/>
        <v>36</v>
      </c>
    </row>
    <row r="213" spans="1:10" x14ac:dyDescent="0.25">
      <c r="A213" t="s">
        <v>7</v>
      </c>
      <c r="B213" t="s">
        <v>84</v>
      </c>
      <c r="C213" t="s">
        <v>4</v>
      </c>
      <c r="D213" t="s">
        <v>8</v>
      </c>
      <c r="E213">
        <v>49.52</v>
      </c>
      <c r="F213">
        <v>83</v>
      </c>
      <c r="G213">
        <v>1863</v>
      </c>
      <c r="H213">
        <v>5</v>
      </c>
      <c r="I213">
        <v>33.5</v>
      </c>
      <c r="J213">
        <f t="shared" si="3"/>
        <v>36</v>
      </c>
    </row>
    <row r="214" spans="1:10" x14ac:dyDescent="0.25">
      <c r="A214" t="s">
        <v>7</v>
      </c>
      <c r="B214" t="s">
        <v>84</v>
      </c>
      <c r="C214" t="s">
        <v>4</v>
      </c>
      <c r="D214" t="s">
        <v>9</v>
      </c>
      <c r="E214">
        <v>8.82</v>
      </c>
      <c r="F214">
        <v>12</v>
      </c>
      <c r="G214">
        <v>434</v>
      </c>
      <c r="H214">
        <v>4</v>
      </c>
      <c r="I214">
        <v>4</v>
      </c>
      <c r="J214">
        <f t="shared" si="3"/>
        <v>36</v>
      </c>
    </row>
    <row r="215" spans="1:10" x14ac:dyDescent="0.25">
      <c r="A215" t="s">
        <v>7</v>
      </c>
      <c r="B215" t="s">
        <v>84</v>
      </c>
      <c r="C215" t="s">
        <v>4</v>
      </c>
      <c r="D215" t="s">
        <v>10</v>
      </c>
      <c r="E215">
        <v>17.54</v>
      </c>
      <c r="F215">
        <v>25</v>
      </c>
      <c r="G215">
        <v>563</v>
      </c>
      <c r="H215">
        <v>4</v>
      </c>
      <c r="I215">
        <v>4</v>
      </c>
      <c r="J215">
        <f t="shared" si="3"/>
        <v>36</v>
      </c>
    </row>
    <row r="216" spans="1:10" x14ac:dyDescent="0.25">
      <c r="A216" t="s">
        <v>7</v>
      </c>
      <c r="B216" t="s">
        <v>85</v>
      </c>
      <c r="C216" t="s">
        <v>4</v>
      </c>
      <c r="D216" t="s">
        <v>8</v>
      </c>
      <c r="E216">
        <v>6.24</v>
      </c>
      <c r="F216">
        <v>10</v>
      </c>
      <c r="G216">
        <v>180</v>
      </c>
      <c r="H216">
        <v>4</v>
      </c>
      <c r="I216">
        <v>4</v>
      </c>
      <c r="J216">
        <f t="shared" si="3"/>
        <v>36</v>
      </c>
    </row>
    <row r="217" spans="1:10" x14ac:dyDescent="0.25">
      <c r="A217" t="s">
        <v>7</v>
      </c>
      <c r="B217" t="s">
        <v>85</v>
      </c>
      <c r="C217" t="s">
        <v>4</v>
      </c>
      <c r="D217" t="s">
        <v>9</v>
      </c>
      <c r="E217">
        <v>4</v>
      </c>
      <c r="F217">
        <v>4</v>
      </c>
      <c r="G217">
        <v>6</v>
      </c>
      <c r="H217">
        <v>4</v>
      </c>
      <c r="I217">
        <v>4</v>
      </c>
      <c r="J217">
        <f t="shared" si="3"/>
        <v>36</v>
      </c>
    </row>
    <row r="218" spans="1:10" x14ac:dyDescent="0.25">
      <c r="A218" t="s">
        <v>7</v>
      </c>
      <c r="B218" t="s">
        <v>85</v>
      </c>
      <c r="C218" t="s">
        <v>4</v>
      </c>
      <c r="D218" t="s">
        <v>10</v>
      </c>
      <c r="E218">
        <v>4</v>
      </c>
      <c r="F218">
        <v>4</v>
      </c>
      <c r="G218">
        <v>9</v>
      </c>
      <c r="H218">
        <v>4</v>
      </c>
      <c r="I218">
        <v>4</v>
      </c>
      <c r="J218">
        <f t="shared" si="3"/>
        <v>36</v>
      </c>
    </row>
    <row r="219" spans="1:10" x14ac:dyDescent="0.25">
      <c r="A219" t="s">
        <v>7</v>
      </c>
      <c r="B219" t="s">
        <v>86</v>
      </c>
      <c r="C219" t="s">
        <v>4</v>
      </c>
      <c r="D219" t="s">
        <v>9</v>
      </c>
      <c r="E219">
        <v>4</v>
      </c>
      <c r="F219">
        <v>4</v>
      </c>
      <c r="G219">
        <v>5</v>
      </c>
      <c r="H219">
        <v>4</v>
      </c>
      <c r="I219">
        <v>4</v>
      </c>
      <c r="J219">
        <f t="shared" si="3"/>
        <v>36</v>
      </c>
    </row>
    <row r="220" spans="1:10" x14ac:dyDescent="0.25">
      <c r="A220" t="s">
        <v>7</v>
      </c>
      <c r="B220" t="s">
        <v>87</v>
      </c>
      <c r="C220" t="s">
        <v>4</v>
      </c>
      <c r="D220" t="s">
        <v>8</v>
      </c>
      <c r="E220">
        <v>4</v>
      </c>
      <c r="F220">
        <v>4</v>
      </c>
      <c r="G220">
        <v>7</v>
      </c>
      <c r="H220">
        <v>4</v>
      </c>
      <c r="I220">
        <v>4</v>
      </c>
      <c r="J220">
        <f t="shared" si="3"/>
        <v>36</v>
      </c>
    </row>
    <row r="221" spans="1:10" x14ac:dyDescent="0.25">
      <c r="A221" t="s">
        <v>7</v>
      </c>
      <c r="B221" t="s">
        <v>88</v>
      </c>
      <c r="C221" t="s">
        <v>4</v>
      </c>
      <c r="D221" t="s">
        <v>8</v>
      </c>
      <c r="E221">
        <v>4</v>
      </c>
      <c r="F221">
        <v>4</v>
      </c>
      <c r="G221">
        <v>7</v>
      </c>
      <c r="H221">
        <v>4</v>
      </c>
      <c r="I221">
        <v>4</v>
      </c>
      <c r="J221" t="str">
        <f t="shared" si="3"/>
        <v xml:space="preserve"> </v>
      </c>
    </row>
    <row r="222" spans="1:10" x14ac:dyDescent="0.25">
      <c r="A222" t="s">
        <v>7</v>
      </c>
      <c r="B222" t="s">
        <v>88</v>
      </c>
      <c r="C222" t="s">
        <v>4</v>
      </c>
      <c r="D222" t="s">
        <v>9</v>
      </c>
      <c r="E222">
        <v>4</v>
      </c>
      <c r="F222">
        <v>4</v>
      </c>
      <c r="G222">
        <v>5</v>
      </c>
      <c r="H222">
        <v>4</v>
      </c>
      <c r="I222">
        <v>4</v>
      </c>
      <c r="J222" t="str">
        <f t="shared" si="3"/>
        <v xml:space="preserve"> </v>
      </c>
    </row>
    <row r="223" spans="1:10" x14ac:dyDescent="0.25">
      <c r="A223" t="s">
        <v>7</v>
      </c>
      <c r="B223" t="s">
        <v>89</v>
      </c>
      <c r="C223" t="s">
        <v>4</v>
      </c>
      <c r="D223" t="s">
        <v>8</v>
      </c>
      <c r="E223">
        <v>4.3499999999999996</v>
      </c>
      <c r="F223">
        <v>5</v>
      </c>
      <c r="G223">
        <v>7</v>
      </c>
      <c r="H223">
        <v>4</v>
      </c>
      <c r="I223">
        <v>4</v>
      </c>
      <c r="J223" t="str">
        <f t="shared" si="3"/>
        <v xml:space="preserve"> </v>
      </c>
    </row>
    <row r="224" spans="1:10" x14ac:dyDescent="0.25">
      <c r="A224" t="s">
        <v>7</v>
      </c>
      <c r="B224" t="s">
        <v>89</v>
      </c>
      <c r="C224" t="s">
        <v>4</v>
      </c>
      <c r="D224" t="s">
        <v>9</v>
      </c>
      <c r="E224">
        <v>4</v>
      </c>
      <c r="F224">
        <v>4</v>
      </c>
      <c r="G224">
        <v>7</v>
      </c>
      <c r="H224">
        <v>4</v>
      </c>
      <c r="I224">
        <v>4</v>
      </c>
      <c r="J224" t="str">
        <f t="shared" si="3"/>
        <v xml:space="preserve"> </v>
      </c>
    </row>
    <row r="225" spans="1:10" x14ac:dyDescent="0.25">
      <c r="A225" t="s">
        <v>7</v>
      </c>
      <c r="B225" t="s">
        <v>89</v>
      </c>
      <c r="C225" t="s">
        <v>4</v>
      </c>
      <c r="D225" t="s">
        <v>10</v>
      </c>
      <c r="E225">
        <v>4</v>
      </c>
      <c r="F225">
        <v>4</v>
      </c>
      <c r="G225">
        <v>9</v>
      </c>
      <c r="H225">
        <v>4</v>
      </c>
      <c r="I225">
        <v>4</v>
      </c>
      <c r="J225" t="str">
        <f t="shared" si="3"/>
        <v xml:space="preserve"> </v>
      </c>
    </row>
    <row r="226" spans="1:10" x14ac:dyDescent="0.25">
      <c r="A226" t="s">
        <v>7</v>
      </c>
      <c r="B226" t="s">
        <v>89</v>
      </c>
      <c r="C226" t="s">
        <v>4</v>
      </c>
      <c r="D226" t="s">
        <v>8</v>
      </c>
      <c r="E226">
        <v>4</v>
      </c>
      <c r="F226">
        <v>4</v>
      </c>
      <c r="G226">
        <v>12</v>
      </c>
      <c r="H226">
        <v>4</v>
      </c>
      <c r="I226">
        <v>4</v>
      </c>
      <c r="J226" t="str">
        <f t="shared" si="3"/>
        <v xml:space="preserve"> </v>
      </c>
    </row>
    <row r="227" spans="1:10" x14ac:dyDescent="0.25">
      <c r="A227" t="s">
        <v>7</v>
      </c>
      <c r="B227" t="s">
        <v>89</v>
      </c>
      <c r="C227" t="s">
        <v>4</v>
      </c>
      <c r="D227" t="s">
        <v>9</v>
      </c>
      <c r="E227">
        <v>4</v>
      </c>
      <c r="F227">
        <v>4</v>
      </c>
      <c r="G227">
        <v>8</v>
      </c>
      <c r="H227">
        <v>4</v>
      </c>
      <c r="I227">
        <v>4</v>
      </c>
      <c r="J227" t="str">
        <f t="shared" si="3"/>
        <v xml:space="preserve"> </v>
      </c>
    </row>
    <row r="228" spans="1:10" x14ac:dyDescent="0.25">
      <c r="A228" t="s">
        <v>7</v>
      </c>
      <c r="B228" t="s">
        <v>90</v>
      </c>
      <c r="C228" t="s">
        <v>4</v>
      </c>
      <c r="D228" t="s">
        <v>8</v>
      </c>
      <c r="E228">
        <v>4</v>
      </c>
      <c r="F228">
        <v>4</v>
      </c>
      <c r="G228">
        <v>11</v>
      </c>
      <c r="H228">
        <v>4</v>
      </c>
      <c r="I228">
        <v>4</v>
      </c>
      <c r="J228">
        <f t="shared" si="3"/>
        <v>36</v>
      </c>
    </row>
    <row r="229" spans="1:10" x14ac:dyDescent="0.25">
      <c r="A229" t="s">
        <v>7</v>
      </c>
      <c r="B229" t="s">
        <v>90</v>
      </c>
      <c r="C229" t="s">
        <v>4</v>
      </c>
      <c r="D229" t="s">
        <v>9</v>
      </c>
      <c r="E229">
        <v>4</v>
      </c>
      <c r="F229">
        <v>4</v>
      </c>
      <c r="G229">
        <v>6</v>
      </c>
      <c r="H229">
        <v>4</v>
      </c>
      <c r="I229">
        <v>4</v>
      </c>
      <c r="J229">
        <f t="shared" si="3"/>
        <v>36</v>
      </c>
    </row>
    <row r="230" spans="1:10" x14ac:dyDescent="0.25">
      <c r="A230" t="s">
        <v>7</v>
      </c>
      <c r="B230" t="s">
        <v>90</v>
      </c>
      <c r="C230" t="s">
        <v>4</v>
      </c>
      <c r="D230" t="s">
        <v>10</v>
      </c>
      <c r="E230">
        <v>7.35</v>
      </c>
      <c r="F230">
        <v>8</v>
      </c>
      <c r="G230">
        <v>82</v>
      </c>
      <c r="H230">
        <v>4</v>
      </c>
      <c r="I230">
        <v>4</v>
      </c>
      <c r="J230">
        <f t="shared" si="3"/>
        <v>36</v>
      </c>
    </row>
    <row r="231" spans="1:10" x14ac:dyDescent="0.25">
      <c r="A231" t="s">
        <v>7</v>
      </c>
      <c r="B231" t="s">
        <v>91</v>
      </c>
      <c r="C231" t="s">
        <v>4</v>
      </c>
      <c r="D231" t="s">
        <v>8</v>
      </c>
      <c r="E231">
        <v>9.85</v>
      </c>
      <c r="F231">
        <v>15</v>
      </c>
      <c r="G231">
        <v>144</v>
      </c>
      <c r="H231">
        <v>4</v>
      </c>
      <c r="I231">
        <v>4</v>
      </c>
      <c r="J231">
        <f t="shared" si="3"/>
        <v>36</v>
      </c>
    </row>
    <row r="232" spans="1:10" x14ac:dyDescent="0.25">
      <c r="A232" t="s">
        <v>7</v>
      </c>
      <c r="B232" t="s">
        <v>91</v>
      </c>
      <c r="C232" t="s">
        <v>4</v>
      </c>
      <c r="D232" t="s">
        <v>9</v>
      </c>
      <c r="E232">
        <v>5.68</v>
      </c>
      <c r="F232">
        <v>8</v>
      </c>
      <c r="G232">
        <v>58</v>
      </c>
      <c r="H232">
        <v>4</v>
      </c>
      <c r="I232">
        <v>4</v>
      </c>
      <c r="J232">
        <f t="shared" si="3"/>
        <v>36</v>
      </c>
    </row>
    <row r="233" spans="1:10" x14ac:dyDescent="0.25">
      <c r="A233" t="s">
        <v>7</v>
      </c>
      <c r="B233" t="s">
        <v>91</v>
      </c>
      <c r="C233" t="s">
        <v>4</v>
      </c>
      <c r="D233" t="s">
        <v>10</v>
      </c>
      <c r="E233">
        <v>40.340000000000003</v>
      </c>
      <c r="F233">
        <v>16</v>
      </c>
      <c r="G233">
        <v>227</v>
      </c>
      <c r="H233">
        <v>6</v>
      </c>
      <c r="I233">
        <v>38.979999999999997</v>
      </c>
      <c r="J233">
        <f t="shared" si="3"/>
        <v>36</v>
      </c>
    </row>
    <row r="234" spans="1:10" x14ac:dyDescent="0.25">
      <c r="A234" t="s">
        <v>7</v>
      </c>
      <c r="B234" t="s">
        <v>118</v>
      </c>
      <c r="C234" t="s">
        <v>4</v>
      </c>
      <c r="D234" t="s">
        <v>8</v>
      </c>
      <c r="E234">
        <v>89.63</v>
      </c>
      <c r="F234">
        <v>27</v>
      </c>
      <c r="G234">
        <v>362</v>
      </c>
      <c r="H234">
        <v>6</v>
      </c>
      <c r="I234">
        <v>229.07</v>
      </c>
      <c r="J234" t="str">
        <f t="shared" si="3"/>
        <v xml:space="preserve"> </v>
      </c>
    </row>
    <row r="235" spans="1:10" x14ac:dyDescent="0.25">
      <c r="A235" t="s">
        <v>7</v>
      </c>
      <c r="B235" t="s">
        <v>118</v>
      </c>
      <c r="C235" t="s">
        <v>4</v>
      </c>
      <c r="D235" t="s">
        <v>9</v>
      </c>
      <c r="E235">
        <v>31.04</v>
      </c>
      <c r="F235">
        <v>17</v>
      </c>
      <c r="G235">
        <v>80</v>
      </c>
      <c r="H235">
        <v>4</v>
      </c>
      <c r="I235">
        <v>4</v>
      </c>
      <c r="J235" t="str">
        <f t="shared" si="3"/>
        <v xml:space="preserve"> </v>
      </c>
    </row>
    <row r="236" spans="1:10" x14ac:dyDescent="0.25">
      <c r="A236" t="s">
        <v>7</v>
      </c>
      <c r="B236" t="s">
        <v>119</v>
      </c>
      <c r="C236" t="s">
        <v>4</v>
      </c>
      <c r="D236" t="s">
        <v>8</v>
      </c>
      <c r="E236">
        <v>11.21</v>
      </c>
      <c r="F236">
        <v>6</v>
      </c>
      <c r="G236">
        <v>458</v>
      </c>
      <c r="H236">
        <v>4</v>
      </c>
      <c r="I236">
        <v>4</v>
      </c>
      <c r="J236" t="str">
        <f t="shared" si="3"/>
        <v xml:space="preserve"> </v>
      </c>
    </row>
    <row r="237" spans="1:10" x14ac:dyDescent="0.25">
      <c r="A237" t="s">
        <v>7</v>
      </c>
      <c r="B237" t="s">
        <v>119</v>
      </c>
      <c r="C237" t="s">
        <v>4</v>
      </c>
      <c r="D237" t="s">
        <v>9</v>
      </c>
      <c r="E237">
        <v>53.47</v>
      </c>
      <c r="F237">
        <v>17</v>
      </c>
      <c r="G237">
        <v>116</v>
      </c>
      <c r="H237">
        <v>5</v>
      </c>
      <c r="I237">
        <v>33.5</v>
      </c>
      <c r="J237" t="str">
        <f t="shared" si="3"/>
        <v xml:space="preserve"> </v>
      </c>
    </row>
    <row r="238" spans="1:10" x14ac:dyDescent="0.25">
      <c r="A238" t="s">
        <v>7</v>
      </c>
      <c r="B238" t="s">
        <v>119</v>
      </c>
      <c r="C238" t="s">
        <v>4</v>
      </c>
      <c r="D238" t="s">
        <v>10</v>
      </c>
      <c r="E238">
        <v>4</v>
      </c>
      <c r="F238">
        <v>4</v>
      </c>
      <c r="G238">
        <v>12</v>
      </c>
      <c r="H238">
        <v>4</v>
      </c>
      <c r="I238">
        <v>4</v>
      </c>
      <c r="J238" t="str">
        <f t="shared" si="3"/>
        <v xml:space="preserve"> </v>
      </c>
    </row>
    <row r="239" spans="1:10" x14ac:dyDescent="0.25">
      <c r="A239" t="s">
        <v>7</v>
      </c>
      <c r="B239" t="s">
        <v>120</v>
      </c>
      <c r="C239" t="s">
        <v>4</v>
      </c>
      <c r="D239" t="s">
        <v>8</v>
      </c>
      <c r="E239">
        <v>4</v>
      </c>
      <c r="F239">
        <v>4</v>
      </c>
      <c r="G239">
        <v>40</v>
      </c>
      <c r="H239">
        <v>4</v>
      </c>
      <c r="I239">
        <v>4</v>
      </c>
      <c r="J239" t="str">
        <f t="shared" si="3"/>
        <v xml:space="preserve"> </v>
      </c>
    </row>
    <row r="240" spans="1:10" x14ac:dyDescent="0.25">
      <c r="A240" t="s">
        <v>7</v>
      </c>
      <c r="B240" t="s">
        <v>120</v>
      </c>
      <c r="C240" t="s">
        <v>4</v>
      </c>
      <c r="D240" t="s">
        <v>9</v>
      </c>
      <c r="E240">
        <v>5.16</v>
      </c>
      <c r="F240">
        <v>6</v>
      </c>
      <c r="G240">
        <v>80</v>
      </c>
      <c r="H240">
        <v>4</v>
      </c>
      <c r="I240">
        <v>4</v>
      </c>
      <c r="J240" t="str">
        <f t="shared" si="3"/>
        <v xml:space="preserve"> </v>
      </c>
    </row>
    <row r="241" spans="1:10" x14ac:dyDescent="0.25">
      <c r="A241" t="s">
        <v>7</v>
      </c>
      <c r="B241" t="s">
        <v>120</v>
      </c>
      <c r="C241" t="s">
        <v>4</v>
      </c>
      <c r="D241" t="s">
        <v>10</v>
      </c>
      <c r="E241">
        <v>4</v>
      </c>
      <c r="F241">
        <v>4</v>
      </c>
      <c r="G241">
        <v>20</v>
      </c>
      <c r="H241">
        <v>4</v>
      </c>
      <c r="I241">
        <v>4</v>
      </c>
      <c r="J241" t="str">
        <f t="shared" si="3"/>
        <v xml:space="preserve"> </v>
      </c>
    </row>
    <row r="242" spans="1:10" x14ac:dyDescent="0.25">
      <c r="A242" t="s">
        <v>7</v>
      </c>
      <c r="B242" t="s">
        <v>121</v>
      </c>
      <c r="C242" t="s">
        <v>4</v>
      </c>
      <c r="D242" t="s">
        <v>8</v>
      </c>
      <c r="E242">
        <v>4</v>
      </c>
      <c r="F242">
        <v>4</v>
      </c>
      <c r="G242">
        <v>8</v>
      </c>
      <c r="H242">
        <v>4</v>
      </c>
      <c r="I242">
        <v>4</v>
      </c>
      <c r="J242" t="str">
        <f t="shared" si="3"/>
        <v xml:space="preserve"> </v>
      </c>
    </row>
    <row r="243" spans="1:10" x14ac:dyDescent="0.25">
      <c r="A243" t="s">
        <v>7</v>
      </c>
      <c r="B243" t="s">
        <v>121</v>
      </c>
      <c r="C243" t="s">
        <v>4</v>
      </c>
      <c r="D243" t="s">
        <v>9</v>
      </c>
      <c r="E243">
        <v>4</v>
      </c>
      <c r="F243">
        <v>4</v>
      </c>
      <c r="G243">
        <v>11</v>
      </c>
      <c r="H243">
        <v>4</v>
      </c>
      <c r="I243">
        <v>4</v>
      </c>
      <c r="J243" t="str">
        <f t="shared" si="3"/>
        <v xml:space="preserve"> </v>
      </c>
    </row>
    <row r="244" spans="1:10" x14ac:dyDescent="0.25">
      <c r="A244" t="s">
        <v>7</v>
      </c>
      <c r="B244" t="s">
        <v>121</v>
      </c>
      <c r="C244" t="s">
        <v>4</v>
      </c>
      <c r="D244" t="s">
        <v>10</v>
      </c>
      <c r="E244">
        <v>4</v>
      </c>
      <c r="F244">
        <v>4</v>
      </c>
      <c r="G244">
        <v>7</v>
      </c>
      <c r="H244">
        <v>4</v>
      </c>
      <c r="I244">
        <v>4</v>
      </c>
      <c r="J244" t="str">
        <f t="shared" si="3"/>
        <v xml:space="preserve"> </v>
      </c>
    </row>
    <row r="245" spans="1:10" x14ac:dyDescent="0.25">
      <c r="A245" t="s">
        <v>7</v>
      </c>
      <c r="B245" t="s">
        <v>120</v>
      </c>
      <c r="C245" t="s">
        <v>4</v>
      </c>
      <c r="D245" t="s">
        <v>8</v>
      </c>
      <c r="E245">
        <v>32.760000000000005</v>
      </c>
      <c r="F245">
        <v>26</v>
      </c>
      <c r="G245">
        <v>576</v>
      </c>
      <c r="H245">
        <v>4</v>
      </c>
      <c r="I245">
        <v>4</v>
      </c>
      <c r="J245" t="str">
        <f t="shared" si="3"/>
        <v xml:space="preserve"> </v>
      </c>
    </row>
    <row r="246" spans="1:10" x14ac:dyDescent="0.25">
      <c r="A246" t="s">
        <v>7</v>
      </c>
      <c r="B246" t="s">
        <v>120</v>
      </c>
      <c r="C246" t="s">
        <v>4</v>
      </c>
      <c r="D246" t="s">
        <v>9</v>
      </c>
      <c r="E246">
        <v>37.43</v>
      </c>
      <c r="F246">
        <v>53</v>
      </c>
      <c r="G246">
        <v>723</v>
      </c>
      <c r="H246">
        <v>6</v>
      </c>
      <c r="I246">
        <v>61.46</v>
      </c>
      <c r="J246" t="str">
        <f t="shared" si="3"/>
        <v xml:space="preserve"> </v>
      </c>
    </row>
    <row r="247" spans="1:10" x14ac:dyDescent="0.25">
      <c r="A247" t="s">
        <v>7</v>
      </c>
      <c r="B247" t="s">
        <v>120</v>
      </c>
      <c r="C247" t="s">
        <v>4</v>
      </c>
      <c r="D247" t="s">
        <v>10</v>
      </c>
      <c r="E247">
        <v>11.190000000000001</v>
      </c>
      <c r="F247">
        <v>17</v>
      </c>
      <c r="G247">
        <v>216</v>
      </c>
      <c r="H247">
        <v>4</v>
      </c>
      <c r="I247">
        <v>4</v>
      </c>
      <c r="J247" t="str">
        <f t="shared" si="3"/>
        <v xml:space="preserve"> </v>
      </c>
    </row>
    <row r="248" spans="1:10" x14ac:dyDescent="0.25">
      <c r="A248" t="s">
        <v>7</v>
      </c>
      <c r="B248" t="s">
        <v>121</v>
      </c>
      <c r="C248" t="s">
        <v>4</v>
      </c>
      <c r="D248" t="s">
        <v>8</v>
      </c>
      <c r="E248">
        <v>4.47</v>
      </c>
      <c r="F248">
        <v>5</v>
      </c>
      <c r="G248">
        <v>64</v>
      </c>
      <c r="H248">
        <v>4</v>
      </c>
      <c r="I248">
        <v>4</v>
      </c>
      <c r="J248" t="str">
        <f t="shared" si="3"/>
        <v xml:space="preserve"> </v>
      </c>
    </row>
    <row r="249" spans="1:10" x14ac:dyDescent="0.25">
      <c r="A249" t="s">
        <v>7</v>
      </c>
      <c r="B249" t="s">
        <v>121</v>
      </c>
      <c r="C249" t="s">
        <v>4</v>
      </c>
      <c r="D249" t="s">
        <v>9</v>
      </c>
      <c r="E249">
        <v>7.8100000000000005</v>
      </c>
      <c r="F249">
        <v>9</v>
      </c>
      <c r="G249">
        <v>68</v>
      </c>
      <c r="H249">
        <v>4</v>
      </c>
      <c r="I249">
        <v>4</v>
      </c>
      <c r="J249" t="str">
        <f t="shared" si="3"/>
        <v xml:space="preserve"> </v>
      </c>
    </row>
    <row r="250" spans="1:10" x14ac:dyDescent="0.25">
      <c r="A250" t="s">
        <v>7</v>
      </c>
      <c r="B250" t="s">
        <v>121</v>
      </c>
      <c r="C250" t="s">
        <v>4</v>
      </c>
      <c r="D250" t="s">
        <v>10</v>
      </c>
      <c r="E250">
        <v>14.7</v>
      </c>
      <c r="F250">
        <v>7</v>
      </c>
      <c r="G250">
        <v>32</v>
      </c>
      <c r="H250">
        <v>4</v>
      </c>
      <c r="I250">
        <v>4</v>
      </c>
      <c r="J250" t="str">
        <f t="shared" si="3"/>
        <v xml:space="preserve"> </v>
      </c>
    </row>
    <row r="251" spans="1:10" x14ac:dyDescent="0.25">
      <c r="A251" t="s">
        <v>7</v>
      </c>
      <c r="B251" t="s">
        <v>122</v>
      </c>
      <c r="C251" t="s">
        <v>4</v>
      </c>
      <c r="D251" t="s">
        <v>8</v>
      </c>
      <c r="E251">
        <v>4.9000000000000004</v>
      </c>
      <c r="F251">
        <v>5</v>
      </c>
      <c r="G251">
        <v>73</v>
      </c>
      <c r="H251">
        <v>4</v>
      </c>
      <c r="I251">
        <v>4</v>
      </c>
      <c r="J251" t="str">
        <f t="shared" si="3"/>
        <v xml:space="preserve"> </v>
      </c>
    </row>
    <row r="252" spans="1:10" x14ac:dyDescent="0.25">
      <c r="A252" t="s">
        <v>7</v>
      </c>
      <c r="B252" t="s">
        <v>122</v>
      </c>
      <c r="C252" t="s">
        <v>4</v>
      </c>
      <c r="D252" t="s">
        <v>9</v>
      </c>
      <c r="E252">
        <v>6.7</v>
      </c>
      <c r="F252">
        <v>14</v>
      </c>
      <c r="G252">
        <v>149</v>
      </c>
      <c r="H252">
        <v>4</v>
      </c>
      <c r="I252">
        <v>4</v>
      </c>
      <c r="J252" t="str">
        <f t="shared" si="3"/>
        <v xml:space="preserve"> </v>
      </c>
    </row>
    <row r="253" spans="1:10" x14ac:dyDescent="0.25">
      <c r="A253" t="s">
        <v>7</v>
      </c>
      <c r="B253" t="s">
        <v>122</v>
      </c>
      <c r="C253" t="s">
        <v>4</v>
      </c>
      <c r="D253" t="s">
        <v>10</v>
      </c>
      <c r="E253">
        <v>7.55</v>
      </c>
      <c r="F253">
        <v>8</v>
      </c>
      <c r="G253">
        <v>71</v>
      </c>
      <c r="H253">
        <v>4</v>
      </c>
      <c r="I253">
        <v>4</v>
      </c>
      <c r="J253" t="str">
        <f t="shared" si="3"/>
        <v xml:space="preserve"> </v>
      </c>
    </row>
    <row r="254" spans="1:10" x14ac:dyDescent="0.25">
      <c r="A254" t="s">
        <v>7</v>
      </c>
      <c r="B254" t="s">
        <v>123</v>
      </c>
      <c r="C254" t="s">
        <v>4</v>
      </c>
      <c r="D254" t="s">
        <v>8</v>
      </c>
      <c r="E254">
        <v>9.6999999999999993</v>
      </c>
      <c r="F254">
        <v>11</v>
      </c>
      <c r="G254">
        <v>136</v>
      </c>
      <c r="H254">
        <v>4</v>
      </c>
      <c r="I254">
        <v>4</v>
      </c>
      <c r="J254" t="str">
        <f t="shared" si="3"/>
        <v xml:space="preserve"> </v>
      </c>
    </row>
    <row r="255" spans="1:10" x14ac:dyDescent="0.25">
      <c r="A255" t="s">
        <v>7</v>
      </c>
      <c r="B255" t="s">
        <v>123</v>
      </c>
      <c r="C255" t="s">
        <v>4</v>
      </c>
      <c r="D255" t="s">
        <v>9</v>
      </c>
      <c r="E255">
        <v>17.04</v>
      </c>
      <c r="F255">
        <v>27</v>
      </c>
      <c r="G255">
        <v>343</v>
      </c>
      <c r="H255">
        <v>5</v>
      </c>
      <c r="I255">
        <v>39.82</v>
      </c>
      <c r="J255" t="str">
        <f t="shared" si="3"/>
        <v xml:space="preserve"> </v>
      </c>
    </row>
    <row r="256" spans="1:10" x14ac:dyDescent="0.25">
      <c r="A256" t="s">
        <v>7</v>
      </c>
      <c r="B256" t="s">
        <v>123</v>
      </c>
      <c r="C256" t="s">
        <v>4</v>
      </c>
      <c r="D256" t="s">
        <v>10</v>
      </c>
      <c r="E256">
        <v>15.09</v>
      </c>
      <c r="F256">
        <v>13</v>
      </c>
      <c r="G256">
        <v>100</v>
      </c>
      <c r="H256">
        <v>4</v>
      </c>
      <c r="I256">
        <v>4</v>
      </c>
      <c r="J256" t="str">
        <f t="shared" si="3"/>
        <v xml:space="preserve"> </v>
      </c>
    </row>
    <row r="257" spans="1:10" x14ac:dyDescent="0.25">
      <c r="A257" t="s">
        <v>7</v>
      </c>
      <c r="B257" t="s">
        <v>92</v>
      </c>
      <c r="C257" t="s">
        <v>4</v>
      </c>
      <c r="D257" t="s">
        <v>8</v>
      </c>
      <c r="E257">
        <v>31.84</v>
      </c>
      <c r="F257">
        <v>32</v>
      </c>
      <c r="G257">
        <v>643</v>
      </c>
      <c r="H257">
        <v>4</v>
      </c>
      <c r="I257">
        <v>4</v>
      </c>
      <c r="J257">
        <f t="shared" si="3"/>
        <v>49</v>
      </c>
    </row>
    <row r="258" spans="1:10" x14ac:dyDescent="0.25">
      <c r="A258" t="s">
        <v>7</v>
      </c>
      <c r="B258" t="s">
        <v>93</v>
      </c>
      <c r="C258" t="s">
        <v>4</v>
      </c>
      <c r="D258" t="s">
        <v>8</v>
      </c>
      <c r="E258">
        <v>35.72</v>
      </c>
      <c r="F258">
        <v>63</v>
      </c>
      <c r="G258">
        <v>1089</v>
      </c>
      <c r="H258">
        <v>4</v>
      </c>
      <c r="I258">
        <v>4</v>
      </c>
      <c r="J258" t="str">
        <f t="shared" si="3"/>
        <v xml:space="preserve"> </v>
      </c>
    </row>
    <row r="259" spans="1:10" x14ac:dyDescent="0.25">
      <c r="A259" t="s">
        <v>7</v>
      </c>
      <c r="B259" t="s">
        <v>93</v>
      </c>
      <c r="C259" t="s">
        <v>4</v>
      </c>
      <c r="D259" t="s">
        <v>9</v>
      </c>
      <c r="E259">
        <v>17.100000000000001</v>
      </c>
      <c r="F259">
        <v>28</v>
      </c>
      <c r="G259">
        <v>419</v>
      </c>
      <c r="H259">
        <v>6</v>
      </c>
      <c r="I259">
        <v>164.15</v>
      </c>
      <c r="J259" t="str">
        <f t="shared" ref="J259:J322" si="4">IFERROR(FIND("ress",B259,1)," ")</f>
        <v xml:space="preserve"> </v>
      </c>
    </row>
    <row r="260" spans="1:10" x14ac:dyDescent="0.25">
      <c r="A260" t="s">
        <v>7</v>
      </c>
      <c r="B260" t="s">
        <v>93</v>
      </c>
      <c r="C260" t="s">
        <v>4</v>
      </c>
      <c r="D260" t="s">
        <v>10</v>
      </c>
      <c r="E260">
        <v>6.27</v>
      </c>
      <c r="F260">
        <v>9</v>
      </c>
      <c r="G260">
        <v>232</v>
      </c>
      <c r="H260">
        <v>4</v>
      </c>
      <c r="I260">
        <v>4</v>
      </c>
      <c r="J260" t="str">
        <f t="shared" si="4"/>
        <v xml:space="preserve"> </v>
      </c>
    </row>
    <row r="261" spans="1:10" x14ac:dyDescent="0.25">
      <c r="A261" t="s">
        <v>7</v>
      </c>
      <c r="B261" t="s">
        <v>94</v>
      </c>
      <c r="C261" t="s">
        <v>4</v>
      </c>
      <c r="D261" t="s">
        <v>8</v>
      </c>
      <c r="E261">
        <v>14.64</v>
      </c>
      <c r="F261">
        <v>27</v>
      </c>
      <c r="G261">
        <v>321</v>
      </c>
      <c r="H261">
        <v>4</v>
      </c>
      <c r="I261">
        <v>4</v>
      </c>
      <c r="J261" t="str">
        <f t="shared" si="4"/>
        <v xml:space="preserve"> </v>
      </c>
    </row>
    <row r="262" spans="1:10" x14ac:dyDescent="0.25">
      <c r="A262" t="s">
        <v>7</v>
      </c>
      <c r="B262" t="s">
        <v>94</v>
      </c>
      <c r="C262" t="s">
        <v>4</v>
      </c>
      <c r="D262" t="s">
        <v>9</v>
      </c>
      <c r="E262">
        <v>7.6400000000000006</v>
      </c>
      <c r="F262">
        <v>14</v>
      </c>
      <c r="G262">
        <v>124</v>
      </c>
      <c r="H262">
        <v>4</v>
      </c>
      <c r="I262">
        <v>4</v>
      </c>
      <c r="J262" t="str">
        <f t="shared" si="4"/>
        <v xml:space="preserve"> </v>
      </c>
    </row>
    <row r="263" spans="1:10" x14ac:dyDescent="0.25">
      <c r="A263" t="s">
        <v>7</v>
      </c>
      <c r="B263" t="s">
        <v>94</v>
      </c>
      <c r="C263" t="s">
        <v>4</v>
      </c>
      <c r="D263" t="s">
        <v>10</v>
      </c>
      <c r="E263">
        <v>4</v>
      </c>
      <c r="F263">
        <v>4</v>
      </c>
      <c r="G263">
        <v>5</v>
      </c>
      <c r="H263">
        <v>4</v>
      </c>
      <c r="I263">
        <v>4</v>
      </c>
      <c r="J263" t="str">
        <f t="shared" si="4"/>
        <v xml:space="preserve"> </v>
      </c>
    </row>
    <row r="264" spans="1:10" x14ac:dyDescent="0.25">
      <c r="A264" t="s">
        <v>7</v>
      </c>
      <c r="B264" t="s">
        <v>95</v>
      </c>
      <c r="C264" t="s">
        <v>4</v>
      </c>
      <c r="D264" t="s">
        <v>8</v>
      </c>
      <c r="E264">
        <v>4</v>
      </c>
      <c r="F264">
        <v>4</v>
      </c>
      <c r="G264">
        <v>10</v>
      </c>
      <c r="H264">
        <v>4</v>
      </c>
      <c r="I264">
        <v>4</v>
      </c>
      <c r="J264" t="str">
        <f t="shared" si="4"/>
        <v xml:space="preserve"> </v>
      </c>
    </row>
    <row r="265" spans="1:10" x14ac:dyDescent="0.25">
      <c r="A265" t="s">
        <v>7</v>
      </c>
      <c r="B265" t="s">
        <v>95</v>
      </c>
      <c r="C265" t="s">
        <v>4</v>
      </c>
      <c r="D265" t="s">
        <v>9</v>
      </c>
      <c r="E265">
        <v>4</v>
      </c>
      <c r="F265">
        <v>4</v>
      </c>
      <c r="G265">
        <v>8</v>
      </c>
      <c r="H265">
        <v>4</v>
      </c>
      <c r="I265">
        <v>4</v>
      </c>
      <c r="J265" t="str">
        <f t="shared" si="4"/>
        <v xml:space="preserve"> </v>
      </c>
    </row>
    <row r="266" spans="1:10" x14ac:dyDescent="0.25">
      <c r="A266" t="s">
        <v>7</v>
      </c>
      <c r="B266" t="s">
        <v>95</v>
      </c>
      <c r="C266" t="s">
        <v>4</v>
      </c>
      <c r="D266" t="s">
        <v>10</v>
      </c>
      <c r="E266">
        <v>32.760000000000005</v>
      </c>
      <c r="F266">
        <v>54</v>
      </c>
      <c r="G266">
        <v>765</v>
      </c>
      <c r="H266">
        <v>4</v>
      </c>
      <c r="I266">
        <v>4</v>
      </c>
      <c r="J266" t="str">
        <f t="shared" si="4"/>
        <v xml:space="preserve"> </v>
      </c>
    </row>
    <row r="267" spans="1:10" x14ac:dyDescent="0.25">
      <c r="A267" t="s">
        <v>7</v>
      </c>
      <c r="B267" t="s">
        <v>96</v>
      </c>
      <c r="C267" t="s">
        <v>4</v>
      </c>
      <c r="D267" t="s">
        <v>8</v>
      </c>
      <c r="E267">
        <v>40.5</v>
      </c>
      <c r="F267">
        <v>80</v>
      </c>
      <c r="G267">
        <v>1379</v>
      </c>
      <c r="H267">
        <v>4</v>
      </c>
      <c r="I267">
        <v>4</v>
      </c>
      <c r="J267" t="str">
        <f t="shared" si="4"/>
        <v xml:space="preserve"> </v>
      </c>
    </row>
    <row r="268" spans="1:10" x14ac:dyDescent="0.25">
      <c r="A268" t="s">
        <v>7</v>
      </c>
      <c r="B268" t="s">
        <v>96</v>
      </c>
      <c r="C268" t="s">
        <v>4</v>
      </c>
      <c r="D268" t="s">
        <v>9</v>
      </c>
      <c r="E268">
        <v>11.25</v>
      </c>
      <c r="F268">
        <v>19</v>
      </c>
      <c r="G268">
        <v>381</v>
      </c>
      <c r="H268">
        <v>4</v>
      </c>
      <c r="I268">
        <v>4</v>
      </c>
      <c r="J268" t="str">
        <f t="shared" si="4"/>
        <v xml:space="preserve"> </v>
      </c>
    </row>
    <row r="269" spans="1:10" x14ac:dyDescent="0.25">
      <c r="A269" t="s">
        <v>7</v>
      </c>
      <c r="B269" t="s">
        <v>96</v>
      </c>
      <c r="C269" t="s">
        <v>4</v>
      </c>
      <c r="D269" t="s">
        <v>10</v>
      </c>
      <c r="E269">
        <v>16.22</v>
      </c>
      <c r="F269">
        <v>19</v>
      </c>
      <c r="G269">
        <v>222</v>
      </c>
      <c r="H269">
        <v>4</v>
      </c>
      <c r="I269">
        <v>4</v>
      </c>
      <c r="J269" t="str">
        <f t="shared" si="4"/>
        <v xml:space="preserve"> </v>
      </c>
    </row>
    <row r="270" spans="1:10" x14ac:dyDescent="0.25">
      <c r="A270" t="s">
        <v>7</v>
      </c>
      <c r="B270" t="s">
        <v>97</v>
      </c>
      <c r="C270" t="s">
        <v>4</v>
      </c>
      <c r="D270" t="s">
        <v>8</v>
      </c>
      <c r="E270">
        <v>23.88</v>
      </c>
      <c r="F270">
        <v>27</v>
      </c>
      <c r="G270">
        <v>359</v>
      </c>
      <c r="H270">
        <v>4</v>
      </c>
      <c r="I270">
        <v>4</v>
      </c>
      <c r="J270" t="str">
        <f t="shared" si="4"/>
        <v xml:space="preserve"> </v>
      </c>
    </row>
    <row r="271" spans="1:10" x14ac:dyDescent="0.25">
      <c r="A271" t="s">
        <v>7</v>
      </c>
      <c r="B271" t="s">
        <v>97</v>
      </c>
      <c r="C271" t="s">
        <v>4</v>
      </c>
      <c r="D271" t="s">
        <v>9</v>
      </c>
      <c r="E271">
        <v>5.24</v>
      </c>
      <c r="F271">
        <v>7</v>
      </c>
      <c r="G271">
        <v>84</v>
      </c>
      <c r="H271">
        <v>4</v>
      </c>
      <c r="I271">
        <v>4</v>
      </c>
      <c r="J271" t="str">
        <f t="shared" si="4"/>
        <v xml:space="preserve"> </v>
      </c>
    </row>
    <row r="272" spans="1:10" x14ac:dyDescent="0.25">
      <c r="A272" t="s">
        <v>7</v>
      </c>
      <c r="B272" t="s">
        <v>97</v>
      </c>
      <c r="C272" t="s">
        <v>4</v>
      </c>
      <c r="D272" t="s">
        <v>10</v>
      </c>
      <c r="E272">
        <v>4</v>
      </c>
      <c r="F272">
        <v>4</v>
      </c>
      <c r="G272">
        <v>5</v>
      </c>
      <c r="H272">
        <v>4</v>
      </c>
      <c r="I272">
        <v>4</v>
      </c>
      <c r="J272" t="str">
        <f t="shared" si="4"/>
        <v xml:space="preserve"> </v>
      </c>
    </row>
    <row r="273" spans="1:10" x14ac:dyDescent="0.25">
      <c r="A273" t="s">
        <v>7</v>
      </c>
      <c r="B273" t="s">
        <v>96</v>
      </c>
      <c r="C273" t="s">
        <v>4</v>
      </c>
      <c r="D273" t="s">
        <v>8</v>
      </c>
      <c r="E273">
        <v>4</v>
      </c>
      <c r="F273">
        <v>4</v>
      </c>
      <c r="G273">
        <v>8</v>
      </c>
      <c r="H273">
        <v>4</v>
      </c>
      <c r="I273">
        <v>4</v>
      </c>
      <c r="J273" t="str">
        <f t="shared" si="4"/>
        <v xml:space="preserve"> </v>
      </c>
    </row>
    <row r="274" spans="1:10" x14ac:dyDescent="0.25">
      <c r="A274" t="s">
        <v>7</v>
      </c>
      <c r="B274" t="s">
        <v>96</v>
      </c>
      <c r="C274" t="s">
        <v>4</v>
      </c>
      <c r="D274" t="s">
        <v>9</v>
      </c>
      <c r="E274">
        <v>4</v>
      </c>
      <c r="F274">
        <v>4</v>
      </c>
      <c r="G274">
        <v>6</v>
      </c>
      <c r="H274">
        <v>4</v>
      </c>
      <c r="I274">
        <v>4</v>
      </c>
      <c r="J274" t="str">
        <f t="shared" si="4"/>
        <v xml:space="preserve"> </v>
      </c>
    </row>
    <row r="275" spans="1:10" x14ac:dyDescent="0.25">
      <c r="A275" t="s">
        <v>7</v>
      </c>
      <c r="B275" t="s">
        <v>96</v>
      </c>
      <c r="C275" t="s">
        <v>4</v>
      </c>
      <c r="D275" t="s">
        <v>10</v>
      </c>
      <c r="E275">
        <v>8.0399999999999991</v>
      </c>
      <c r="F275">
        <v>7</v>
      </c>
      <c r="G275">
        <v>34</v>
      </c>
      <c r="H275">
        <v>4</v>
      </c>
      <c r="I275">
        <v>4</v>
      </c>
      <c r="J275" t="str">
        <f t="shared" si="4"/>
        <v xml:space="preserve"> </v>
      </c>
    </row>
    <row r="276" spans="1:10" x14ac:dyDescent="0.25">
      <c r="A276" t="s">
        <v>7</v>
      </c>
      <c r="B276" t="s">
        <v>98</v>
      </c>
      <c r="C276" t="s">
        <v>4</v>
      </c>
      <c r="D276" t="s">
        <v>8</v>
      </c>
      <c r="E276">
        <v>4</v>
      </c>
      <c r="F276">
        <v>4</v>
      </c>
      <c r="G276">
        <v>13</v>
      </c>
      <c r="H276">
        <v>4</v>
      </c>
      <c r="I276">
        <v>4</v>
      </c>
      <c r="J276" t="str">
        <f t="shared" si="4"/>
        <v xml:space="preserve"> </v>
      </c>
    </row>
    <row r="277" spans="1:10" x14ac:dyDescent="0.25">
      <c r="A277" t="s">
        <v>7</v>
      </c>
      <c r="B277" t="s">
        <v>98</v>
      </c>
      <c r="C277" t="s">
        <v>4</v>
      </c>
      <c r="D277" t="s">
        <v>9</v>
      </c>
      <c r="E277">
        <v>24.18</v>
      </c>
      <c r="F277">
        <v>9</v>
      </c>
      <c r="G277">
        <v>56</v>
      </c>
      <c r="H277">
        <v>4</v>
      </c>
      <c r="I277">
        <v>4</v>
      </c>
      <c r="J277" t="str">
        <f t="shared" si="4"/>
        <v xml:space="preserve"> </v>
      </c>
    </row>
    <row r="278" spans="1:10" x14ac:dyDescent="0.25">
      <c r="A278" t="s">
        <v>7</v>
      </c>
      <c r="B278" t="s">
        <v>98</v>
      </c>
      <c r="C278" t="s">
        <v>4</v>
      </c>
      <c r="D278" t="s">
        <v>10</v>
      </c>
      <c r="E278">
        <v>4</v>
      </c>
      <c r="F278">
        <v>4</v>
      </c>
      <c r="G278">
        <v>6</v>
      </c>
      <c r="H278">
        <v>4</v>
      </c>
      <c r="I278">
        <v>4</v>
      </c>
      <c r="J278" t="str">
        <f t="shared" si="4"/>
        <v xml:space="preserve"> </v>
      </c>
    </row>
    <row r="279" spans="1:10" x14ac:dyDescent="0.25">
      <c r="A279" t="s">
        <v>7</v>
      </c>
      <c r="B279" t="s">
        <v>99</v>
      </c>
      <c r="C279" t="s">
        <v>4</v>
      </c>
      <c r="D279" t="s">
        <v>9</v>
      </c>
      <c r="E279">
        <v>4</v>
      </c>
      <c r="F279">
        <v>4</v>
      </c>
      <c r="G279">
        <v>9</v>
      </c>
      <c r="H279">
        <v>4</v>
      </c>
      <c r="I279">
        <v>4</v>
      </c>
      <c r="J279" t="str">
        <f t="shared" si="4"/>
        <v xml:space="preserve"> </v>
      </c>
    </row>
    <row r="280" spans="1:10" x14ac:dyDescent="0.25">
      <c r="A280" t="s">
        <v>7</v>
      </c>
      <c r="B280" t="s">
        <v>99</v>
      </c>
      <c r="C280" t="s">
        <v>4</v>
      </c>
      <c r="D280" t="s">
        <v>10</v>
      </c>
      <c r="E280">
        <v>22.35</v>
      </c>
      <c r="F280">
        <v>9</v>
      </c>
      <c r="G280">
        <v>73</v>
      </c>
      <c r="H280">
        <v>5</v>
      </c>
      <c r="I280">
        <v>109.36</v>
      </c>
      <c r="J280" t="str">
        <f t="shared" si="4"/>
        <v xml:space="preserve"> </v>
      </c>
    </row>
    <row r="281" spans="1:10" x14ac:dyDescent="0.25">
      <c r="A281" t="s">
        <v>7</v>
      </c>
      <c r="B281" t="s">
        <v>100</v>
      </c>
      <c r="C281" t="s">
        <v>4</v>
      </c>
      <c r="D281" t="s">
        <v>8</v>
      </c>
      <c r="E281">
        <v>39.06</v>
      </c>
      <c r="F281">
        <v>20</v>
      </c>
      <c r="G281">
        <v>370</v>
      </c>
      <c r="H281">
        <v>4</v>
      </c>
      <c r="I281">
        <v>4</v>
      </c>
      <c r="J281">
        <f t="shared" si="4"/>
        <v>47</v>
      </c>
    </row>
    <row r="282" spans="1:10" x14ac:dyDescent="0.25">
      <c r="A282" t="s">
        <v>7</v>
      </c>
      <c r="B282" t="s">
        <v>100</v>
      </c>
      <c r="C282" t="s">
        <v>4</v>
      </c>
      <c r="D282" t="s">
        <v>9</v>
      </c>
      <c r="E282">
        <v>278.49</v>
      </c>
      <c r="F282">
        <v>82</v>
      </c>
      <c r="G282">
        <v>811</v>
      </c>
      <c r="H282">
        <v>7</v>
      </c>
      <c r="I282">
        <v>261.95999999999998</v>
      </c>
      <c r="J282">
        <f t="shared" si="4"/>
        <v>47</v>
      </c>
    </row>
    <row r="283" spans="1:10" x14ac:dyDescent="0.25">
      <c r="A283" t="s">
        <v>7</v>
      </c>
      <c r="B283" t="s">
        <v>100</v>
      </c>
      <c r="C283" t="s">
        <v>4</v>
      </c>
      <c r="D283" t="s">
        <v>10</v>
      </c>
      <c r="E283">
        <v>8.36</v>
      </c>
      <c r="F283">
        <v>5</v>
      </c>
      <c r="G283">
        <v>37</v>
      </c>
      <c r="H283">
        <v>4</v>
      </c>
      <c r="I283">
        <v>4</v>
      </c>
      <c r="J283">
        <f t="shared" si="4"/>
        <v>47</v>
      </c>
    </row>
    <row r="284" spans="1:10" x14ac:dyDescent="0.25">
      <c r="A284" t="s">
        <v>7</v>
      </c>
      <c r="B284" t="s">
        <v>101</v>
      </c>
      <c r="C284" t="s">
        <v>4</v>
      </c>
      <c r="D284" t="s">
        <v>8</v>
      </c>
      <c r="E284">
        <v>10.870000000000001</v>
      </c>
      <c r="F284">
        <v>9</v>
      </c>
      <c r="G284">
        <v>112</v>
      </c>
      <c r="H284">
        <v>4</v>
      </c>
      <c r="I284">
        <v>4</v>
      </c>
      <c r="J284">
        <f t="shared" si="4"/>
        <v>47</v>
      </c>
    </row>
    <row r="285" spans="1:10" x14ac:dyDescent="0.25">
      <c r="A285" t="s">
        <v>7</v>
      </c>
      <c r="B285" t="s">
        <v>101</v>
      </c>
      <c r="C285" t="s">
        <v>4</v>
      </c>
      <c r="D285" t="s">
        <v>9</v>
      </c>
      <c r="E285">
        <v>274.07</v>
      </c>
      <c r="F285">
        <v>57</v>
      </c>
      <c r="G285">
        <v>725</v>
      </c>
      <c r="H285">
        <v>12</v>
      </c>
      <c r="I285">
        <v>1115.76</v>
      </c>
      <c r="J285">
        <f t="shared" si="4"/>
        <v>47</v>
      </c>
    </row>
    <row r="286" spans="1:10" x14ac:dyDescent="0.25">
      <c r="A286" t="s">
        <v>7</v>
      </c>
      <c r="B286" t="s">
        <v>101</v>
      </c>
      <c r="C286" t="s">
        <v>4</v>
      </c>
      <c r="D286" t="s">
        <v>10</v>
      </c>
      <c r="E286">
        <v>4</v>
      </c>
      <c r="F286">
        <v>4</v>
      </c>
      <c r="G286">
        <v>23</v>
      </c>
      <c r="H286">
        <v>4</v>
      </c>
      <c r="I286">
        <v>4</v>
      </c>
      <c r="J286">
        <f t="shared" si="4"/>
        <v>47</v>
      </c>
    </row>
    <row r="287" spans="1:10" x14ac:dyDescent="0.25">
      <c r="A287" t="s">
        <v>7</v>
      </c>
      <c r="B287" t="s">
        <v>102</v>
      </c>
      <c r="C287" t="s">
        <v>4</v>
      </c>
      <c r="D287" t="s">
        <v>8</v>
      </c>
      <c r="E287">
        <v>4</v>
      </c>
      <c r="F287">
        <v>4</v>
      </c>
      <c r="G287">
        <v>6</v>
      </c>
      <c r="H287">
        <v>4</v>
      </c>
      <c r="I287">
        <v>4</v>
      </c>
      <c r="J287" t="str">
        <f t="shared" si="4"/>
        <v xml:space="preserve"> </v>
      </c>
    </row>
    <row r="288" spans="1:10" x14ac:dyDescent="0.25">
      <c r="A288" t="s">
        <v>7</v>
      </c>
      <c r="B288" t="s">
        <v>102</v>
      </c>
      <c r="C288" t="s">
        <v>4</v>
      </c>
      <c r="D288" t="s">
        <v>9</v>
      </c>
      <c r="E288">
        <v>4</v>
      </c>
      <c r="F288">
        <v>4</v>
      </c>
      <c r="G288">
        <v>5</v>
      </c>
      <c r="H288">
        <v>4</v>
      </c>
      <c r="I288">
        <v>4</v>
      </c>
      <c r="J288" t="str">
        <f t="shared" si="4"/>
        <v xml:space="preserve"> </v>
      </c>
    </row>
    <row r="289" spans="1:10" x14ac:dyDescent="0.25">
      <c r="A289" t="s">
        <v>7</v>
      </c>
      <c r="B289" t="s">
        <v>102</v>
      </c>
      <c r="C289" t="s">
        <v>4</v>
      </c>
      <c r="D289" t="s">
        <v>10</v>
      </c>
      <c r="E289">
        <v>4.4800000000000004</v>
      </c>
      <c r="F289">
        <v>5</v>
      </c>
      <c r="G289">
        <v>19</v>
      </c>
      <c r="H289">
        <v>4</v>
      </c>
      <c r="I289">
        <v>4</v>
      </c>
      <c r="J289" t="str">
        <f t="shared" si="4"/>
        <v xml:space="preserve"> </v>
      </c>
    </row>
    <row r="290" spans="1:10" x14ac:dyDescent="0.25">
      <c r="A290" t="s">
        <v>7</v>
      </c>
      <c r="B290" t="s">
        <v>103</v>
      </c>
      <c r="C290" t="s">
        <v>4</v>
      </c>
      <c r="D290" t="s">
        <v>8</v>
      </c>
      <c r="E290">
        <v>4.53</v>
      </c>
      <c r="F290">
        <v>5</v>
      </c>
      <c r="G290">
        <v>67</v>
      </c>
      <c r="H290">
        <v>4</v>
      </c>
      <c r="I290">
        <v>4</v>
      </c>
      <c r="J290" t="str">
        <f t="shared" si="4"/>
        <v xml:space="preserve"> </v>
      </c>
    </row>
    <row r="291" spans="1:10" x14ac:dyDescent="0.25">
      <c r="A291" t="s">
        <v>7</v>
      </c>
      <c r="B291" t="s">
        <v>103</v>
      </c>
      <c r="C291" t="s">
        <v>4</v>
      </c>
      <c r="D291" t="s">
        <v>9</v>
      </c>
      <c r="E291">
        <v>4</v>
      </c>
      <c r="F291">
        <v>4</v>
      </c>
      <c r="G291">
        <v>14</v>
      </c>
      <c r="H291">
        <v>4</v>
      </c>
      <c r="I291">
        <v>4</v>
      </c>
      <c r="J291" t="str">
        <f t="shared" si="4"/>
        <v xml:space="preserve"> </v>
      </c>
    </row>
    <row r="292" spans="1:10" x14ac:dyDescent="0.25">
      <c r="A292" t="s">
        <v>7</v>
      </c>
      <c r="B292" t="s">
        <v>104</v>
      </c>
      <c r="C292" t="s">
        <v>4</v>
      </c>
      <c r="D292" t="s">
        <v>9</v>
      </c>
      <c r="E292">
        <v>8.9</v>
      </c>
      <c r="F292">
        <v>14</v>
      </c>
      <c r="G292">
        <v>134</v>
      </c>
      <c r="H292">
        <v>4</v>
      </c>
      <c r="I292">
        <v>4</v>
      </c>
      <c r="J292" t="str">
        <f t="shared" si="4"/>
        <v xml:space="preserve"> </v>
      </c>
    </row>
    <row r="293" spans="1:10" x14ac:dyDescent="0.25">
      <c r="A293" t="s">
        <v>7</v>
      </c>
      <c r="B293" t="s">
        <v>105</v>
      </c>
      <c r="C293" t="s">
        <v>4</v>
      </c>
      <c r="D293" t="s">
        <v>8</v>
      </c>
      <c r="E293">
        <v>9.67</v>
      </c>
      <c r="F293">
        <v>14</v>
      </c>
      <c r="G293">
        <v>113</v>
      </c>
      <c r="H293">
        <v>4</v>
      </c>
      <c r="I293">
        <v>4</v>
      </c>
      <c r="J293" t="str">
        <f t="shared" si="4"/>
        <v xml:space="preserve"> </v>
      </c>
    </row>
    <row r="294" spans="1:10" x14ac:dyDescent="0.25">
      <c r="A294" t="s">
        <v>7</v>
      </c>
      <c r="B294" t="s">
        <v>105</v>
      </c>
      <c r="C294" t="s">
        <v>4</v>
      </c>
      <c r="D294" t="s">
        <v>10</v>
      </c>
      <c r="E294">
        <v>7.7799999999999994</v>
      </c>
      <c r="F294">
        <v>10</v>
      </c>
      <c r="G294">
        <v>73</v>
      </c>
      <c r="H294">
        <v>5</v>
      </c>
      <c r="I294">
        <v>62.16</v>
      </c>
      <c r="J294" t="str">
        <f t="shared" si="4"/>
        <v xml:space="preserve"> </v>
      </c>
    </row>
    <row r="295" spans="1:10" x14ac:dyDescent="0.25">
      <c r="A295" t="s">
        <v>7</v>
      </c>
      <c r="B295" t="s">
        <v>106</v>
      </c>
      <c r="C295" t="s">
        <v>4</v>
      </c>
      <c r="D295" t="s">
        <v>9</v>
      </c>
      <c r="E295">
        <v>10.620000000000001</v>
      </c>
      <c r="F295">
        <v>13</v>
      </c>
      <c r="G295">
        <v>113</v>
      </c>
      <c r="H295">
        <v>4</v>
      </c>
      <c r="I295">
        <v>4</v>
      </c>
      <c r="J295" t="str">
        <f t="shared" si="4"/>
        <v xml:space="preserve"> </v>
      </c>
    </row>
    <row r="296" spans="1:10" x14ac:dyDescent="0.25">
      <c r="A296" t="s">
        <v>7</v>
      </c>
      <c r="B296" t="s">
        <v>105</v>
      </c>
      <c r="C296" t="s">
        <v>4</v>
      </c>
      <c r="D296" t="s">
        <v>8</v>
      </c>
      <c r="E296">
        <v>5.47</v>
      </c>
      <c r="F296">
        <v>8</v>
      </c>
      <c r="G296">
        <v>136</v>
      </c>
      <c r="H296">
        <v>4</v>
      </c>
      <c r="I296">
        <v>4</v>
      </c>
      <c r="J296" t="str">
        <f t="shared" si="4"/>
        <v xml:space="preserve"> </v>
      </c>
    </row>
    <row r="297" spans="1:10" x14ac:dyDescent="0.25">
      <c r="A297" t="s">
        <v>7</v>
      </c>
      <c r="B297" t="s">
        <v>105</v>
      </c>
      <c r="C297" t="s">
        <v>4</v>
      </c>
      <c r="D297" t="s">
        <v>9</v>
      </c>
      <c r="E297">
        <v>5.7</v>
      </c>
      <c r="F297">
        <v>7</v>
      </c>
      <c r="G297">
        <v>54</v>
      </c>
      <c r="H297">
        <v>4</v>
      </c>
      <c r="I297">
        <v>4</v>
      </c>
      <c r="J297" t="str">
        <f t="shared" si="4"/>
        <v xml:space="preserve"> </v>
      </c>
    </row>
    <row r="298" spans="1:10" x14ac:dyDescent="0.25">
      <c r="A298" t="s">
        <v>7</v>
      </c>
      <c r="B298" t="s">
        <v>105</v>
      </c>
      <c r="C298" t="s">
        <v>4</v>
      </c>
      <c r="D298" t="s">
        <v>10</v>
      </c>
      <c r="E298">
        <v>7.1099999999999994</v>
      </c>
      <c r="F298">
        <v>8</v>
      </c>
      <c r="G298">
        <v>50</v>
      </c>
      <c r="H298">
        <v>4</v>
      </c>
      <c r="I298">
        <v>4</v>
      </c>
      <c r="J298" t="str">
        <f t="shared" si="4"/>
        <v xml:space="preserve"> </v>
      </c>
    </row>
    <row r="299" spans="1:10" x14ac:dyDescent="0.25">
      <c r="A299" t="s">
        <v>7</v>
      </c>
      <c r="B299" t="s">
        <v>107</v>
      </c>
      <c r="C299" t="s">
        <v>4</v>
      </c>
      <c r="D299" t="s">
        <v>8</v>
      </c>
      <c r="E299">
        <v>10.26</v>
      </c>
      <c r="F299">
        <v>9</v>
      </c>
      <c r="G299">
        <v>84</v>
      </c>
      <c r="H299">
        <v>4</v>
      </c>
      <c r="I299">
        <v>4</v>
      </c>
      <c r="J299" t="str">
        <f t="shared" si="4"/>
        <v xml:space="preserve"> </v>
      </c>
    </row>
    <row r="300" spans="1:10" x14ac:dyDescent="0.25">
      <c r="A300" t="s">
        <v>7</v>
      </c>
      <c r="B300" t="s">
        <v>107</v>
      </c>
      <c r="C300" t="s">
        <v>4</v>
      </c>
      <c r="D300" t="s">
        <v>9</v>
      </c>
      <c r="E300">
        <v>4</v>
      </c>
      <c r="F300">
        <v>4</v>
      </c>
      <c r="G300">
        <v>15</v>
      </c>
      <c r="H300">
        <v>4</v>
      </c>
      <c r="I300">
        <v>4</v>
      </c>
      <c r="J300" t="str">
        <f t="shared" si="4"/>
        <v xml:space="preserve"> </v>
      </c>
    </row>
    <row r="301" spans="1:10" x14ac:dyDescent="0.25">
      <c r="A301" t="s">
        <v>7</v>
      </c>
      <c r="B301" t="s">
        <v>108</v>
      </c>
      <c r="C301" t="s">
        <v>4</v>
      </c>
      <c r="D301" t="s">
        <v>8</v>
      </c>
      <c r="E301">
        <v>4</v>
      </c>
      <c r="F301">
        <v>4</v>
      </c>
      <c r="G301">
        <v>18</v>
      </c>
      <c r="H301">
        <v>4</v>
      </c>
      <c r="I301">
        <v>4</v>
      </c>
      <c r="J301" t="str">
        <f t="shared" si="4"/>
        <v xml:space="preserve"> </v>
      </c>
    </row>
    <row r="302" spans="1:10" x14ac:dyDescent="0.25">
      <c r="A302" t="s">
        <v>7</v>
      </c>
      <c r="B302" t="s">
        <v>108</v>
      </c>
      <c r="C302" t="s">
        <v>4</v>
      </c>
      <c r="D302" t="s">
        <v>9</v>
      </c>
      <c r="E302">
        <v>4</v>
      </c>
      <c r="F302">
        <v>4</v>
      </c>
      <c r="G302">
        <v>15</v>
      </c>
      <c r="H302">
        <v>4</v>
      </c>
      <c r="I302">
        <v>4</v>
      </c>
      <c r="J302" t="str">
        <f t="shared" si="4"/>
        <v xml:space="preserve"> </v>
      </c>
    </row>
    <row r="303" spans="1:10" x14ac:dyDescent="0.25">
      <c r="A303" t="s">
        <v>7</v>
      </c>
      <c r="B303" t="s">
        <v>108</v>
      </c>
      <c r="C303" t="s">
        <v>4</v>
      </c>
      <c r="D303" t="s">
        <v>10</v>
      </c>
      <c r="E303">
        <v>4</v>
      </c>
      <c r="F303">
        <v>4</v>
      </c>
      <c r="G303">
        <v>7</v>
      </c>
      <c r="H303">
        <v>4</v>
      </c>
      <c r="I303">
        <v>4</v>
      </c>
      <c r="J303" t="str">
        <f t="shared" si="4"/>
        <v xml:space="preserve"> </v>
      </c>
    </row>
    <row r="304" spans="1:10" x14ac:dyDescent="0.25">
      <c r="A304" t="s">
        <v>7</v>
      </c>
      <c r="B304" t="s">
        <v>109</v>
      </c>
      <c r="C304" t="s">
        <v>4</v>
      </c>
      <c r="D304" t="s">
        <v>9</v>
      </c>
      <c r="E304">
        <v>19.45</v>
      </c>
      <c r="F304">
        <v>31</v>
      </c>
      <c r="G304">
        <v>569</v>
      </c>
      <c r="H304">
        <v>5</v>
      </c>
      <c r="I304">
        <v>135.49</v>
      </c>
      <c r="J304">
        <f t="shared" si="4"/>
        <v>52</v>
      </c>
    </row>
    <row r="305" spans="1:10" x14ac:dyDescent="0.25">
      <c r="A305" t="s">
        <v>7</v>
      </c>
      <c r="B305" t="s">
        <v>109</v>
      </c>
      <c r="C305" t="s">
        <v>4</v>
      </c>
      <c r="D305" t="s">
        <v>10</v>
      </c>
      <c r="E305">
        <v>16.869999999999997</v>
      </c>
      <c r="F305">
        <v>28</v>
      </c>
      <c r="G305">
        <v>530</v>
      </c>
      <c r="H305">
        <v>5</v>
      </c>
      <c r="I305">
        <v>53.43</v>
      </c>
      <c r="J305">
        <f t="shared" si="4"/>
        <v>52</v>
      </c>
    </row>
    <row r="306" spans="1:10" x14ac:dyDescent="0.25">
      <c r="A306" t="s">
        <v>7</v>
      </c>
      <c r="B306" t="s">
        <v>110</v>
      </c>
      <c r="C306" t="s">
        <v>4</v>
      </c>
      <c r="D306" t="s">
        <v>9</v>
      </c>
      <c r="E306">
        <v>8.7800000000000011</v>
      </c>
      <c r="F306">
        <v>12</v>
      </c>
      <c r="G306">
        <v>142</v>
      </c>
      <c r="H306">
        <v>4</v>
      </c>
      <c r="I306">
        <v>4</v>
      </c>
      <c r="J306" t="str">
        <f t="shared" si="4"/>
        <v xml:space="preserve"> </v>
      </c>
    </row>
    <row r="307" spans="1:10" x14ac:dyDescent="0.25">
      <c r="A307" t="s">
        <v>7</v>
      </c>
      <c r="B307" t="s">
        <v>110</v>
      </c>
      <c r="C307" t="s">
        <v>4</v>
      </c>
      <c r="D307" t="s">
        <v>10</v>
      </c>
      <c r="E307">
        <v>8.4</v>
      </c>
      <c r="F307">
        <v>10</v>
      </c>
      <c r="G307">
        <v>101</v>
      </c>
      <c r="H307">
        <v>4</v>
      </c>
      <c r="I307">
        <v>4</v>
      </c>
      <c r="J307" t="str">
        <f t="shared" si="4"/>
        <v xml:space="preserve"> </v>
      </c>
    </row>
    <row r="308" spans="1:10" x14ac:dyDescent="0.25">
      <c r="A308" t="s">
        <v>7</v>
      </c>
      <c r="B308" t="s">
        <v>135</v>
      </c>
      <c r="C308" t="s">
        <v>4</v>
      </c>
      <c r="D308" t="s">
        <v>9</v>
      </c>
      <c r="E308">
        <v>10.98</v>
      </c>
      <c r="F308">
        <v>17</v>
      </c>
      <c r="G308">
        <v>199</v>
      </c>
      <c r="H308">
        <v>4</v>
      </c>
      <c r="I308">
        <v>4</v>
      </c>
      <c r="J308" t="str">
        <f t="shared" si="4"/>
        <v xml:space="preserve"> </v>
      </c>
    </row>
    <row r="309" spans="1:10" x14ac:dyDescent="0.25">
      <c r="A309" t="s">
        <v>7</v>
      </c>
      <c r="B309" t="s">
        <v>136</v>
      </c>
      <c r="C309" t="s">
        <v>4</v>
      </c>
      <c r="D309" t="s">
        <v>8</v>
      </c>
      <c r="E309">
        <v>6.26</v>
      </c>
      <c r="F309">
        <v>7</v>
      </c>
      <c r="G309">
        <v>64</v>
      </c>
      <c r="H309">
        <v>4</v>
      </c>
      <c r="I309">
        <v>4</v>
      </c>
      <c r="J309" t="str">
        <f t="shared" si="4"/>
        <v xml:space="preserve"> </v>
      </c>
    </row>
    <row r="310" spans="1:10" x14ac:dyDescent="0.25">
      <c r="A310" t="s">
        <v>7</v>
      </c>
      <c r="B310" t="s">
        <v>136</v>
      </c>
      <c r="C310" t="s">
        <v>4</v>
      </c>
      <c r="D310" t="s">
        <v>9</v>
      </c>
      <c r="E310">
        <v>5.3100000000000005</v>
      </c>
      <c r="F310">
        <v>5</v>
      </c>
      <c r="G310">
        <v>7</v>
      </c>
      <c r="H310">
        <v>4</v>
      </c>
      <c r="I310">
        <v>4</v>
      </c>
      <c r="J310" t="str">
        <f t="shared" si="4"/>
        <v xml:space="preserve"> </v>
      </c>
    </row>
    <row r="311" spans="1:10" x14ac:dyDescent="0.25">
      <c r="A311" t="s">
        <v>7</v>
      </c>
      <c r="B311" t="s">
        <v>136</v>
      </c>
      <c r="C311" t="s">
        <v>4</v>
      </c>
      <c r="D311" t="s">
        <v>10</v>
      </c>
      <c r="E311">
        <v>4.97</v>
      </c>
      <c r="F311">
        <v>6</v>
      </c>
      <c r="G311">
        <v>29</v>
      </c>
      <c r="H311">
        <v>4</v>
      </c>
      <c r="I311">
        <v>4</v>
      </c>
      <c r="J311" t="str">
        <f t="shared" si="4"/>
        <v xml:space="preserve"> </v>
      </c>
    </row>
    <row r="312" spans="1:10" x14ac:dyDescent="0.25">
      <c r="A312" t="s">
        <v>7</v>
      </c>
      <c r="B312" t="s">
        <v>137</v>
      </c>
      <c r="C312" t="s">
        <v>4</v>
      </c>
      <c r="D312" t="s">
        <v>8</v>
      </c>
      <c r="E312">
        <v>4.6400000000000006</v>
      </c>
      <c r="F312">
        <v>5</v>
      </c>
      <c r="G312">
        <v>78</v>
      </c>
      <c r="H312">
        <v>4</v>
      </c>
      <c r="I312">
        <v>4</v>
      </c>
      <c r="J312" t="str">
        <f t="shared" si="4"/>
        <v xml:space="preserve"> </v>
      </c>
    </row>
    <row r="313" spans="1:10" x14ac:dyDescent="0.25">
      <c r="A313" t="s">
        <v>7</v>
      </c>
      <c r="B313" t="s">
        <v>136</v>
      </c>
      <c r="C313" t="s">
        <v>4</v>
      </c>
      <c r="D313" t="s">
        <v>8</v>
      </c>
      <c r="E313">
        <v>6.6899999999999995</v>
      </c>
      <c r="F313">
        <v>8</v>
      </c>
      <c r="G313">
        <v>19</v>
      </c>
      <c r="H313">
        <v>4</v>
      </c>
      <c r="I313">
        <v>4</v>
      </c>
      <c r="J313" t="str">
        <f t="shared" si="4"/>
        <v xml:space="preserve"> </v>
      </c>
    </row>
    <row r="314" spans="1:10" x14ac:dyDescent="0.25">
      <c r="A314" t="s">
        <v>7</v>
      </c>
      <c r="B314" t="s">
        <v>136</v>
      </c>
      <c r="C314" t="s">
        <v>4</v>
      </c>
      <c r="D314" t="s">
        <v>9</v>
      </c>
      <c r="E314">
        <v>9.98</v>
      </c>
      <c r="F314">
        <v>14</v>
      </c>
      <c r="G314">
        <v>95</v>
      </c>
      <c r="H314">
        <v>4</v>
      </c>
      <c r="I314">
        <v>4</v>
      </c>
      <c r="J314" t="str">
        <f t="shared" si="4"/>
        <v xml:space="preserve"> </v>
      </c>
    </row>
    <row r="315" spans="1:10" x14ac:dyDescent="0.25">
      <c r="A315" t="s">
        <v>7</v>
      </c>
      <c r="B315" t="s">
        <v>138</v>
      </c>
      <c r="C315" t="s">
        <v>4</v>
      </c>
      <c r="D315" t="s">
        <v>8</v>
      </c>
      <c r="E315">
        <v>11.83</v>
      </c>
      <c r="F315">
        <v>23</v>
      </c>
      <c r="G315">
        <v>304</v>
      </c>
      <c r="H315">
        <v>4</v>
      </c>
      <c r="I315">
        <v>4</v>
      </c>
      <c r="J315" t="str">
        <f t="shared" si="4"/>
        <v xml:space="preserve"> </v>
      </c>
    </row>
    <row r="316" spans="1:10" x14ac:dyDescent="0.25">
      <c r="A316" t="s">
        <v>7</v>
      </c>
      <c r="B316" t="s">
        <v>138</v>
      </c>
      <c r="C316" t="s">
        <v>4</v>
      </c>
      <c r="D316" t="s">
        <v>9</v>
      </c>
      <c r="E316">
        <v>4</v>
      </c>
      <c r="F316">
        <v>4</v>
      </c>
      <c r="G316">
        <v>30</v>
      </c>
      <c r="H316">
        <v>4</v>
      </c>
      <c r="I316">
        <v>4</v>
      </c>
      <c r="J316" t="str">
        <f t="shared" si="4"/>
        <v xml:space="preserve"> </v>
      </c>
    </row>
    <row r="317" spans="1:10" x14ac:dyDescent="0.25">
      <c r="A317" t="s">
        <v>7</v>
      </c>
      <c r="B317" t="s">
        <v>138</v>
      </c>
      <c r="C317" t="s">
        <v>4</v>
      </c>
      <c r="D317" t="s">
        <v>10</v>
      </c>
      <c r="E317">
        <v>5.22</v>
      </c>
      <c r="F317">
        <v>7</v>
      </c>
      <c r="G317">
        <v>35</v>
      </c>
      <c r="H317">
        <v>4</v>
      </c>
      <c r="I317">
        <v>4</v>
      </c>
      <c r="J317" t="str">
        <f t="shared" si="4"/>
        <v xml:space="preserve"> </v>
      </c>
    </row>
    <row r="318" spans="1:10" x14ac:dyDescent="0.25">
      <c r="A318" t="s">
        <v>7</v>
      </c>
      <c r="B318" t="s">
        <v>139</v>
      </c>
      <c r="C318" t="s">
        <v>4</v>
      </c>
      <c r="D318" t="s">
        <v>8</v>
      </c>
      <c r="E318">
        <v>4.5</v>
      </c>
      <c r="F318">
        <v>7</v>
      </c>
      <c r="G318">
        <v>33</v>
      </c>
      <c r="H318">
        <v>4</v>
      </c>
      <c r="I318">
        <v>4</v>
      </c>
      <c r="J318" t="str">
        <f t="shared" si="4"/>
        <v xml:space="preserve"> </v>
      </c>
    </row>
    <row r="319" spans="1:10" x14ac:dyDescent="0.25">
      <c r="A319" t="s">
        <v>7</v>
      </c>
      <c r="B319" t="s">
        <v>139</v>
      </c>
      <c r="C319" t="s">
        <v>4</v>
      </c>
      <c r="D319" t="s">
        <v>9</v>
      </c>
      <c r="E319">
        <v>4.5600000000000005</v>
      </c>
      <c r="F319">
        <v>6</v>
      </c>
      <c r="G319">
        <v>17</v>
      </c>
      <c r="H319">
        <v>4</v>
      </c>
      <c r="I319">
        <v>4</v>
      </c>
      <c r="J319" t="str">
        <f t="shared" si="4"/>
        <v xml:space="preserve"> </v>
      </c>
    </row>
    <row r="320" spans="1:10" x14ac:dyDescent="0.25">
      <c r="A320" t="s">
        <v>7</v>
      </c>
      <c r="B320" t="s">
        <v>139</v>
      </c>
      <c r="C320" t="s">
        <v>4</v>
      </c>
      <c r="D320" t="s">
        <v>10</v>
      </c>
      <c r="E320">
        <v>4</v>
      </c>
      <c r="F320">
        <v>4</v>
      </c>
      <c r="G320">
        <v>22</v>
      </c>
      <c r="H320">
        <v>4</v>
      </c>
      <c r="I320">
        <v>4</v>
      </c>
      <c r="J320" t="str">
        <f t="shared" si="4"/>
        <v xml:space="preserve"> </v>
      </c>
    </row>
    <row r="321" spans="1:10" x14ac:dyDescent="0.25">
      <c r="A321" t="s">
        <v>7</v>
      </c>
      <c r="B321" t="s">
        <v>140</v>
      </c>
      <c r="C321" t="s">
        <v>4</v>
      </c>
      <c r="D321" t="s">
        <v>8</v>
      </c>
      <c r="E321">
        <v>4.3900000000000006</v>
      </c>
      <c r="F321">
        <v>5</v>
      </c>
      <c r="G321">
        <v>30</v>
      </c>
      <c r="H321">
        <v>4</v>
      </c>
      <c r="I321">
        <v>4</v>
      </c>
      <c r="J321">
        <f t="shared" si="4"/>
        <v>54</v>
      </c>
    </row>
    <row r="322" spans="1:10" x14ac:dyDescent="0.25">
      <c r="A322" t="s">
        <v>7</v>
      </c>
      <c r="B322" t="s">
        <v>141</v>
      </c>
      <c r="C322" t="s">
        <v>4</v>
      </c>
      <c r="D322" t="s">
        <v>8</v>
      </c>
      <c r="E322">
        <v>4</v>
      </c>
      <c r="F322">
        <v>4</v>
      </c>
      <c r="G322">
        <v>18</v>
      </c>
      <c r="H322">
        <v>4</v>
      </c>
      <c r="I322">
        <v>4</v>
      </c>
      <c r="J322">
        <f t="shared" si="4"/>
        <v>54</v>
      </c>
    </row>
    <row r="323" spans="1:10" x14ac:dyDescent="0.25">
      <c r="A323" t="s">
        <v>7</v>
      </c>
      <c r="B323" t="s">
        <v>141</v>
      </c>
      <c r="C323" t="s">
        <v>4</v>
      </c>
      <c r="D323" t="s">
        <v>9</v>
      </c>
      <c r="E323">
        <v>4</v>
      </c>
      <c r="F323">
        <v>4</v>
      </c>
      <c r="G323">
        <v>7</v>
      </c>
      <c r="H323">
        <v>4</v>
      </c>
      <c r="I323">
        <v>4</v>
      </c>
      <c r="J323">
        <f t="shared" ref="J323:J332" si="5">IFERROR(FIND("ress",B323,1)," ")</f>
        <v>54</v>
      </c>
    </row>
    <row r="324" spans="1:10" x14ac:dyDescent="0.25">
      <c r="A324" t="s">
        <v>7</v>
      </c>
      <c r="B324" t="s">
        <v>142</v>
      </c>
      <c r="C324" t="s">
        <v>4</v>
      </c>
      <c r="D324" t="s">
        <v>8</v>
      </c>
      <c r="E324">
        <v>4</v>
      </c>
      <c r="F324">
        <v>4</v>
      </c>
      <c r="G324">
        <v>5</v>
      </c>
      <c r="H324">
        <v>4</v>
      </c>
      <c r="I324">
        <v>4</v>
      </c>
      <c r="J324">
        <f t="shared" si="5"/>
        <v>54</v>
      </c>
    </row>
    <row r="325" spans="1:10" x14ac:dyDescent="0.25">
      <c r="A325" t="s">
        <v>7</v>
      </c>
      <c r="B325" t="s">
        <v>142</v>
      </c>
      <c r="C325" t="s">
        <v>4</v>
      </c>
      <c r="D325" t="s">
        <v>9</v>
      </c>
      <c r="E325">
        <v>4</v>
      </c>
      <c r="F325">
        <v>4</v>
      </c>
      <c r="G325">
        <v>8</v>
      </c>
      <c r="H325">
        <v>4</v>
      </c>
      <c r="I325">
        <v>4</v>
      </c>
      <c r="J325">
        <f t="shared" si="5"/>
        <v>54</v>
      </c>
    </row>
    <row r="326" spans="1:10" x14ac:dyDescent="0.25">
      <c r="A326" t="s">
        <v>7</v>
      </c>
      <c r="B326" t="s">
        <v>143</v>
      </c>
      <c r="C326" t="s">
        <v>4</v>
      </c>
      <c r="D326" t="s">
        <v>8</v>
      </c>
      <c r="E326">
        <v>4.4399999999999995</v>
      </c>
      <c r="F326">
        <v>5</v>
      </c>
      <c r="G326">
        <v>30</v>
      </c>
      <c r="H326">
        <v>4</v>
      </c>
      <c r="I326">
        <v>4</v>
      </c>
      <c r="J326">
        <f t="shared" si="5"/>
        <v>54</v>
      </c>
    </row>
    <row r="327" spans="1:10" x14ac:dyDescent="0.25">
      <c r="A327" t="s">
        <v>7</v>
      </c>
      <c r="B327" t="s">
        <v>143</v>
      </c>
      <c r="C327" t="s">
        <v>4</v>
      </c>
      <c r="D327" t="s">
        <v>9</v>
      </c>
      <c r="E327">
        <v>4.3100000000000005</v>
      </c>
      <c r="F327">
        <v>5</v>
      </c>
      <c r="G327">
        <v>25</v>
      </c>
      <c r="H327">
        <v>4</v>
      </c>
      <c r="I327">
        <v>4</v>
      </c>
      <c r="J327">
        <f t="shared" si="5"/>
        <v>54</v>
      </c>
    </row>
    <row r="328" spans="1:10" x14ac:dyDescent="0.25">
      <c r="A328" t="s">
        <v>7</v>
      </c>
      <c r="B328" t="s">
        <v>143</v>
      </c>
      <c r="C328" t="s">
        <v>4</v>
      </c>
      <c r="D328" t="s">
        <v>10</v>
      </c>
      <c r="E328">
        <v>4</v>
      </c>
      <c r="F328">
        <v>4</v>
      </c>
      <c r="G328">
        <v>16</v>
      </c>
      <c r="H328">
        <v>4</v>
      </c>
      <c r="I328">
        <v>4</v>
      </c>
      <c r="J328">
        <f t="shared" si="5"/>
        <v>54</v>
      </c>
    </row>
    <row r="329" spans="1:10" x14ac:dyDescent="0.25">
      <c r="A329" t="s">
        <v>7</v>
      </c>
      <c r="B329" t="s">
        <v>144</v>
      </c>
      <c r="C329" t="s">
        <v>4</v>
      </c>
      <c r="D329" t="s">
        <v>10</v>
      </c>
      <c r="E329">
        <v>4</v>
      </c>
      <c r="F329">
        <v>4</v>
      </c>
      <c r="G329">
        <v>54</v>
      </c>
      <c r="H329">
        <v>4</v>
      </c>
      <c r="I329">
        <v>4</v>
      </c>
      <c r="J329">
        <f t="shared" si="5"/>
        <v>54</v>
      </c>
    </row>
    <row r="330" spans="1:10" x14ac:dyDescent="0.25">
      <c r="A330" t="s">
        <v>7</v>
      </c>
      <c r="B330" t="s">
        <v>145</v>
      </c>
      <c r="C330" t="s">
        <v>4</v>
      </c>
      <c r="D330" t="s">
        <v>8</v>
      </c>
      <c r="E330">
        <v>7.13</v>
      </c>
      <c r="F330">
        <v>11</v>
      </c>
      <c r="G330">
        <v>104</v>
      </c>
      <c r="H330">
        <v>4</v>
      </c>
      <c r="I330">
        <v>4</v>
      </c>
      <c r="J330">
        <f t="shared" si="5"/>
        <v>54</v>
      </c>
    </row>
    <row r="331" spans="1:10" x14ac:dyDescent="0.25">
      <c r="A331" t="s">
        <v>7</v>
      </c>
      <c r="B331" t="s">
        <v>145</v>
      </c>
      <c r="C331" t="s">
        <v>4</v>
      </c>
      <c r="D331" t="s">
        <v>9</v>
      </c>
      <c r="E331">
        <v>4.3900000000000006</v>
      </c>
      <c r="F331">
        <v>5</v>
      </c>
      <c r="G331">
        <v>44</v>
      </c>
      <c r="H331">
        <v>4</v>
      </c>
      <c r="I331">
        <v>4</v>
      </c>
      <c r="J331">
        <f t="shared" si="5"/>
        <v>54</v>
      </c>
    </row>
    <row r="332" spans="1:10" x14ac:dyDescent="0.25">
      <c r="A332" t="s">
        <v>7</v>
      </c>
      <c r="B332" t="s">
        <v>145</v>
      </c>
      <c r="C332" t="s">
        <v>4</v>
      </c>
      <c r="D332" t="s">
        <v>10</v>
      </c>
      <c r="E332">
        <v>4</v>
      </c>
      <c r="F332">
        <v>4</v>
      </c>
      <c r="G332">
        <v>5</v>
      </c>
      <c r="H332">
        <v>4</v>
      </c>
      <c r="I332">
        <v>4</v>
      </c>
      <c r="J332">
        <f t="shared" si="5"/>
        <v>54</v>
      </c>
    </row>
  </sheetData>
  <conditionalFormatting sqref="F2">
    <cfRule type="expression" dxfId="11" priority="1">
      <formula>F2&lt;0.5*G2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2"/>
  <sheetViews>
    <sheetView topLeftCell="C1" workbookViewId="0">
      <selection activeCell="F1" sqref="F1:F1048576"/>
    </sheetView>
  </sheetViews>
  <sheetFormatPr defaultRowHeight="15" x14ac:dyDescent="0.25"/>
  <cols>
    <col min="1" max="1" width="17.7109375" customWidth="1"/>
    <col min="2" max="2" width="74.85546875" customWidth="1"/>
    <col min="3" max="3" width="14.85546875" customWidth="1"/>
    <col min="4" max="4" width="30.5703125" customWidth="1"/>
    <col min="5" max="5" width="11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6</v>
      </c>
      <c r="B2" t="s">
        <v>33</v>
      </c>
      <c r="C2" t="s">
        <v>4</v>
      </c>
      <c r="D2" t="s">
        <v>8</v>
      </c>
      <c r="E2">
        <v>4</v>
      </c>
      <c r="F2">
        <v>4</v>
      </c>
      <c r="G2">
        <v>5</v>
      </c>
      <c r="H2">
        <v>4</v>
      </c>
      <c r="I2">
        <v>4</v>
      </c>
    </row>
    <row r="3" spans="1:9" x14ac:dyDescent="0.25">
      <c r="A3" t="s">
        <v>6</v>
      </c>
      <c r="B3" t="s">
        <v>33</v>
      </c>
      <c r="C3" t="s">
        <v>4</v>
      </c>
      <c r="D3" t="s">
        <v>9</v>
      </c>
      <c r="E3">
        <v>4</v>
      </c>
      <c r="F3">
        <v>4</v>
      </c>
      <c r="G3">
        <v>6</v>
      </c>
      <c r="H3">
        <v>4</v>
      </c>
      <c r="I3">
        <v>4</v>
      </c>
    </row>
    <row r="4" spans="1:9" x14ac:dyDescent="0.25">
      <c r="A4" t="s">
        <v>6</v>
      </c>
      <c r="B4" t="s">
        <v>34</v>
      </c>
      <c r="C4" t="s">
        <v>4</v>
      </c>
      <c r="D4" t="s">
        <v>8</v>
      </c>
      <c r="E4">
        <v>4</v>
      </c>
      <c r="F4">
        <v>4</v>
      </c>
      <c r="G4">
        <v>27</v>
      </c>
      <c r="H4">
        <v>4</v>
      </c>
      <c r="I4">
        <v>4</v>
      </c>
    </row>
    <row r="5" spans="1:9" x14ac:dyDescent="0.25">
      <c r="A5" t="s">
        <v>6</v>
      </c>
      <c r="B5" t="s">
        <v>34</v>
      </c>
      <c r="C5" t="s">
        <v>4</v>
      </c>
      <c r="D5" t="s">
        <v>9</v>
      </c>
      <c r="E5">
        <v>4</v>
      </c>
      <c r="F5">
        <v>4</v>
      </c>
      <c r="G5">
        <v>10</v>
      </c>
      <c r="H5">
        <v>4</v>
      </c>
      <c r="I5">
        <v>4</v>
      </c>
    </row>
    <row r="6" spans="1:9" x14ac:dyDescent="0.25">
      <c r="A6" t="s">
        <v>6</v>
      </c>
      <c r="B6" t="s">
        <v>34</v>
      </c>
      <c r="C6" t="s">
        <v>4</v>
      </c>
      <c r="D6" t="s">
        <v>10</v>
      </c>
      <c r="E6">
        <v>4</v>
      </c>
      <c r="F6">
        <v>4</v>
      </c>
      <c r="G6">
        <v>6</v>
      </c>
      <c r="H6">
        <v>4</v>
      </c>
      <c r="I6">
        <v>4</v>
      </c>
    </row>
    <row r="7" spans="1:9" x14ac:dyDescent="0.25">
      <c r="A7" t="s">
        <v>6</v>
      </c>
      <c r="B7" t="s">
        <v>34</v>
      </c>
      <c r="C7" t="s">
        <v>4</v>
      </c>
      <c r="D7" t="s">
        <v>8</v>
      </c>
      <c r="E7">
        <v>32.519999999999996</v>
      </c>
      <c r="F7">
        <v>59</v>
      </c>
      <c r="G7">
        <v>1182</v>
      </c>
      <c r="H7">
        <v>7</v>
      </c>
      <c r="I7">
        <v>108.5</v>
      </c>
    </row>
    <row r="8" spans="1:9" x14ac:dyDescent="0.25">
      <c r="A8" t="s">
        <v>6</v>
      </c>
      <c r="B8" t="s">
        <v>35</v>
      </c>
      <c r="C8" t="s">
        <v>4</v>
      </c>
      <c r="D8" t="s">
        <v>10</v>
      </c>
      <c r="E8">
        <v>16.91</v>
      </c>
      <c r="F8">
        <v>42</v>
      </c>
      <c r="G8">
        <v>876</v>
      </c>
      <c r="H8">
        <v>6</v>
      </c>
      <c r="I8">
        <v>264</v>
      </c>
    </row>
    <row r="9" spans="1:9" x14ac:dyDescent="0.25">
      <c r="A9" t="s">
        <v>6</v>
      </c>
      <c r="B9" t="s">
        <v>36</v>
      </c>
      <c r="C9" t="s">
        <v>4</v>
      </c>
      <c r="D9" t="s">
        <v>8</v>
      </c>
      <c r="E9">
        <v>14.21</v>
      </c>
      <c r="F9">
        <v>34</v>
      </c>
      <c r="G9">
        <v>559</v>
      </c>
      <c r="H9">
        <v>4</v>
      </c>
      <c r="I9">
        <v>4</v>
      </c>
    </row>
    <row r="10" spans="1:9" x14ac:dyDescent="0.25">
      <c r="A10" t="s">
        <v>6</v>
      </c>
      <c r="B10" t="s">
        <v>36</v>
      </c>
      <c r="C10" t="s">
        <v>4</v>
      </c>
      <c r="D10" t="s">
        <v>10</v>
      </c>
      <c r="E10">
        <v>13.15</v>
      </c>
      <c r="F10">
        <v>16</v>
      </c>
      <c r="G10">
        <v>195</v>
      </c>
      <c r="H10">
        <v>4</v>
      </c>
      <c r="I10">
        <v>4</v>
      </c>
    </row>
    <row r="11" spans="1:9" x14ac:dyDescent="0.25">
      <c r="A11" t="s">
        <v>6</v>
      </c>
      <c r="B11" t="s">
        <v>35</v>
      </c>
      <c r="C11" t="s">
        <v>4</v>
      </c>
      <c r="D11" t="s">
        <v>8</v>
      </c>
      <c r="E11">
        <v>17.670000000000002</v>
      </c>
      <c r="F11">
        <v>25</v>
      </c>
      <c r="G11">
        <v>179</v>
      </c>
      <c r="H11">
        <v>4</v>
      </c>
      <c r="I11">
        <v>4</v>
      </c>
    </row>
    <row r="12" spans="1:9" x14ac:dyDescent="0.25">
      <c r="A12" t="s">
        <v>6</v>
      </c>
      <c r="B12" t="s">
        <v>35</v>
      </c>
      <c r="C12" t="s">
        <v>4</v>
      </c>
      <c r="D12" t="s">
        <v>9</v>
      </c>
      <c r="E12">
        <v>9.370000000000001</v>
      </c>
      <c r="F12">
        <v>15</v>
      </c>
      <c r="G12">
        <v>110</v>
      </c>
      <c r="H12">
        <v>4</v>
      </c>
      <c r="I12">
        <v>4</v>
      </c>
    </row>
    <row r="13" spans="1:9" x14ac:dyDescent="0.25">
      <c r="A13" t="s">
        <v>6</v>
      </c>
      <c r="B13" t="s">
        <v>35</v>
      </c>
      <c r="C13" t="s">
        <v>4</v>
      </c>
      <c r="D13" t="s">
        <v>10</v>
      </c>
      <c r="E13">
        <v>17.100000000000001</v>
      </c>
      <c r="F13">
        <v>29</v>
      </c>
      <c r="G13">
        <v>786</v>
      </c>
      <c r="H13">
        <v>4</v>
      </c>
      <c r="I13">
        <v>4</v>
      </c>
    </row>
    <row r="14" spans="1:9" x14ac:dyDescent="0.25">
      <c r="A14" t="s">
        <v>6</v>
      </c>
      <c r="B14" t="s">
        <v>111</v>
      </c>
      <c r="C14" t="s">
        <v>4</v>
      </c>
      <c r="D14" t="s">
        <v>8</v>
      </c>
      <c r="E14">
        <v>9.4600000000000009</v>
      </c>
      <c r="F14">
        <v>24</v>
      </c>
      <c r="G14">
        <v>539</v>
      </c>
      <c r="H14">
        <v>4</v>
      </c>
      <c r="I14">
        <v>4</v>
      </c>
    </row>
    <row r="15" spans="1:9" x14ac:dyDescent="0.25">
      <c r="A15" t="s">
        <v>6</v>
      </c>
      <c r="B15" t="s">
        <v>111</v>
      </c>
      <c r="C15" t="s">
        <v>4</v>
      </c>
      <c r="D15" t="s">
        <v>9</v>
      </c>
      <c r="E15">
        <v>10.6</v>
      </c>
      <c r="F15">
        <v>21</v>
      </c>
      <c r="G15">
        <v>370</v>
      </c>
      <c r="H15">
        <v>4</v>
      </c>
      <c r="I15">
        <v>4</v>
      </c>
    </row>
    <row r="16" spans="1:9" x14ac:dyDescent="0.25">
      <c r="A16" t="s">
        <v>6</v>
      </c>
      <c r="B16" t="s">
        <v>111</v>
      </c>
      <c r="C16" t="s">
        <v>4</v>
      </c>
      <c r="D16" t="s">
        <v>10</v>
      </c>
      <c r="E16">
        <v>20.45</v>
      </c>
      <c r="F16">
        <v>30</v>
      </c>
      <c r="G16">
        <v>328</v>
      </c>
      <c r="H16">
        <v>5</v>
      </c>
      <c r="I16">
        <v>84</v>
      </c>
    </row>
    <row r="17" spans="1:9" x14ac:dyDescent="0.25">
      <c r="A17" t="s">
        <v>6</v>
      </c>
      <c r="B17" t="s">
        <v>112</v>
      </c>
      <c r="C17" t="s">
        <v>4</v>
      </c>
      <c r="D17" t="s">
        <v>8</v>
      </c>
      <c r="E17">
        <v>9.2100000000000009</v>
      </c>
      <c r="F17">
        <v>21</v>
      </c>
      <c r="G17">
        <v>322</v>
      </c>
      <c r="H17">
        <v>4</v>
      </c>
      <c r="I17">
        <v>4</v>
      </c>
    </row>
    <row r="18" spans="1:9" x14ac:dyDescent="0.25">
      <c r="A18" t="s">
        <v>6</v>
      </c>
      <c r="B18" t="s">
        <v>112</v>
      </c>
      <c r="C18" t="s">
        <v>4</v>
      </c>
      <c r="D18" t="s">
        <v>9</v>
      </c>
      <c r="E18">
        <v>9.0599999999999987</v>
      </c>
      <c r="F18">
        <v>18</v>
      </c>
      <c r="G18">
        <v>186</v>
      </c>
      <c r="H18">
        <v>4</v>
      </c>
      <c r="I18">
        <v>4</v>
      </c>
    </row>
    <row r="19" spans="1:9" x14ac:dyDescent="0.25">
      <c r="A19" t="s">
        <v>6</v>
      </c>
      <c r="B19" t="s">
        <v>112</v>
      </c>
      <c r="C19" t="s">
        <v>4</v>
      </c>
      <c r="D19" t="s">
        <v>10</v>
      </c>
      <c r="E19">
        <v>5.39</v>
      </c>
      <c r="F19">
        <v>7</v>
      </c>
      <c r="G19">
        <v>100</v>
      </c>
      <c r="H19">
        <v>4</v>
      </c>
      <c r="I19">
        <v>4</v>
      </c>
    </row>
    <row r="20" spans="1:9" x14ac:dyDescent="0.25">
      <c r="A20" t="s">
        <v>6</v>
      </c>
      <c r="B20" t="s">
        <v>112</v>
      </c>
      <c r="C20" t="s">
        <v>4</v>
      </c>
      <c r="D20" t="s">
        <v>8</v>
      </c>
      <c r="E20">
        <v>6.09</v>
      </c>
      <c r="F20">
        <v>12</v>
      </c>
      <c r="G20">
        <v>176</v>
      </c>
      <c r="H20">
        <v>5</v>
      </c>
      <c r="I20">
        <v>54</v>
      </c>
    </row>
    <row r="21" spans="1:9" x14ac:dyDescent="0.25">
      <c r="A21" t="s">
        <v>6</v>
      </c>
      <c r="B21" t="s">
        <v>112</v>
      </c>
      <c r="C21" t="s">
        <v>4</v>
      </c>
      <c r="D21" t="s">
        <v>9</v>
      </c>
      <c r="E21">
        <v>5.37</v>
      </c>
      <c r="F21">
        <v>9</v>
      </c>
      <c r="G21">
        <v>71</v>
      </c>
      <c r="H21">
        <v>4</v>
      </c>
      <c r="I21">
        <v>4</v>
      </c>
    </row>
    <row r="22" spans="1:9" x14ac:dyDescent="0.25">
      <c r="A22" t="s">
        <v>6</v>
      </c>
      <c r="B22" t="s">
        <v>112</v>
      </c>
      <c r="C22" t="s">
        <v>4</v>
      </c>
      <c r="D22" t="s">
        <v>10</v>
      </c>
      <c r="E22">
        <v>4.5600000000000005</v>
      </c>
      <c r="F22">
        <v>7</v>
      </c>
      <c r="G22">
        <v>65</v>
      </c>
      <c r="H22">
        <v>4</v>
      </c>
      <c r="I22">
        <v>4</v>
      </c>
    </row>
    <row r="23" spans="1:9" x14ac:dyDescent="0.25">
      <c r="A23" t="s">
        <v>6</v>
      </c>
      <c r="B23" t="s">
        <v>113</v>
      </c>
      <c r="C23" t="s">
        <v>4</v>
      </c>
      <c r="D23" t="s">
        <v>8</v>
      </c>
      <c r="E23">
        <v>4</v>
      </c>
      <c r="F23">
        <v>4</v>
      </c>
      <c r="G23">
        <v>15</v>
      </c>
      <c r="H23">
        <v>4</v>
      </c>
      <c r="I23">
        <v>4</v>
      </c>
    </row>
    <row r="24" spans="1:9" x14ac:dyDescent="0.25">
      <c r="A24" t="s">
        <v>6</v>
      </c>
      <c r="B24" t="s">
        <v>113</v>
      </c>
      <c r="C24" t="s">
        <v>4</v>
      </c>
      <c r="D24" t="s">
        <v>9</v>
      </c>
      <c r="E24">
        <v>4</v>
      </c>
      <c r="F24">
        <v>4</v>
      </c>
      <c r="G24">
        <v>15</v>
      </c>
      <c r="H24">
        <v>4</v>
      </c>
      <c r="I24">
        <v>4</v>
      </c>
    </row>
    <row r="25" spans="1:9" x14ac:dyDescent="0.25">
      <c r="A25" t="s">
        <v>6</v>
      </c>
      <c r="B25" t="s">
        <v>113</v>
      </c>
      <c r="C25" t="s">
        <v>4</v>
      </c>
      <c r="D25" t="s">
        <v>10</v>
      </c>
      <c r="E25">
        <v>4</v>
      </c>
      <c r="F25">
        <v>4</v>
      </c>
      <c r="G25">
        <v>6</v>
      </c>
      <c r="H25">
        <v>4</v>
      </c>
      <c r="I25">
        <v>4</v>
      </c>
    </row>
    <row r="26" spans="1:9" x14ac:dyDescent="0.25">
      <c r="A26" t="s">
        <v>6</v>
      </c>
      <c r="B26" t="s">
        <v>114</v>
      </c>
      <c r="C26" t="s">
        <v>4</v>
      </c>
      <c r="D26" t="s">
        <v>8</v>
      </c>
      <c r="E26">
        <v>4.5199999999999996</v>
      </c>
      <c r="F26">
        <v>5</v>
      </c>
      <c r="G26">
        <v>32</v>
      </c>
      <c r="H26">
        <v>4</v>
      </c>
      <c r="I26">
        <v>4</v>
      </c>
    </row>
    <row r="27" spans="1:9" x14ac:dyDescent="0.25">
      <c r="A27" t="s">
        <v>6</v>
      </c>
      <c r="B27" t="s">
        <v>114</v>
      </c>
      <c r="C27" t="s">
        <v>4</v>
      </c>
      <c r="D27" t="s">
        <v>9</v>
      </c>
      <c r="E27">
        <v>4.0600000000000005</v>
      </c>
      <c r="F27">
        <v>5</v>
      </c>
      <c r="G27">
        <v>10</v>
      </c>
      <c r="H27">
        <v>4</v>
      </c>
      <c r="I27">
        <v>4</v>
      </c>
    </row>
    <row r="28" spans="1:9" x14ac:dyDescent="0.25">
      <c r="A28" t="s">
        <v>6</v>
      </c>
      <c r="B28" t="s">
        <v>114</v>
      </c>
      <c r="C28" t="s">
        <v>4</v>
      </c>
      <c r="D28" t="s">
        <v>10</v>
      </c>
      <c r="E28">
        <v>4</v>
      </c>
      <c r="F28">
        <v>4</v>
      </c>
      <c r="G28">
        <v>15</v>
      </c>
      <c r="H28">
        <v>4</v>
      </c>
      <c r="I28">
        <v>4</v>
      </c>
    </row>
    <row r="29" spans="1:9" x14ac:dyDescent="0.25">
      <c r="A29" t="s">
        <v>6</v>
      </c>
      <c r="B29" t="s">
        <v>115</v>
      </c>
      <c r="C29" t="s">
        <v>4</v>
      </c>
      <c r="D29" t="s">
        <v>8</v>
      </c>
      <c r="E29">
        <v>5.51</v>
      </c>
      <c r="F29">
        <v>7</v>
      </c>
      <c r="G29">
        <v>50</v>
      </c>
      <c r="H29">
        <v>4</v>
      </c>
      <c r="I29">
        <v>4</v>
      </c>
    </row>
    <row r="30" spans="1:9" x14ac:dyDescent="0.25">
      <c r="A30" t="s">
        <v>6</v>
      </c>
      <c r="B30" t="s">
        <v>115</v>
      </c>
      <c r="C30" t="s">
        <v>4</v>
      </c>
      <c r="D30" t="s">
        <v>9</v>
      </c>
      <c r="E30">
        <v>4.9000000000000004</v>
      </c>
      <c r="F30">
        <v>6</v>
      </c>
      <c r="G30">
        <v>55</v>
      </c>
      <c r="H30">
        <v>4</v>
      </c>
      <c r="I30">
        <v>4</v>
      </c>
    </row>
    <row r="31" spans="1:9" x14ac:dyDescent="0.25">
      <c r="A31" t="s">
        <v>6</v>
      </c>
      <c r="B31" t="s">
        <v>115</v>
      </c>
      <c r="C31" t="s">
        <v>4</v>
      </c>
      <c r="D31" t="s">
        <v>10</v>
      </c>
      <c r="E31">
        <v>4</v>
      </c>
      <c r="F31">
        <v>4</v>
      </c>
      <c r="G31">
        <v>25</v>
      </c>
      <c r="H31">
        <v>4</v>
      </c>
      <c r="I31">
        <v>4</v>
      </c>
    </row>
    <row r="32" spans="1:9" x14ac:dyDescent="0.25">
      <c r="A32" t="s">
        <v>6</v>
      </c>
      <c r="B32" t="s">
        <v>37</v>
      </c>
      <c r="C32" t="s">
        <v>4</v>
      </c>
      <c r="D32" t="s">
        <v>10</v>
      </c>
      <c r="E32">
        <v>5.2</v>
      </c>
      <c r="F32">
        <v>6</v>
      </c>
      <c r="G32">
        <v>49</v>
      </c>
      <c r="H32">
        <v>4</v>
      </c>
      <c r="I32">
        <v>4</v>
      </c>
    </row>
    <row r="33" spans="1:9" x14ac:dyDescent="0.25">
      <c r="A33" t="s">
        <v>6</v>
      </c>
      <c r="B33" t="s">
        <v>38</v>
      </c>
      <c r="C33" t="s">
        <v>4</v>
      </c>
      <c r="D33" t="s">
        <v>8</v>
      </c>
      <c r="E33">
        <v>4.82</v>
      </c>
      <c r="F33">
        <v>7</v>
      </c>
      <c r="G33">
        <v>117</v>
      </c>
      <c r="H33">
        <v>4</v>
      </c>
      <c r="I33">
        <v>4</v>
      </c>
    </row>
    <row r="34" spans="1:9" x14ac:dyDescent="0.25">
      <c r="A34" t="s">
        <v>6</v>
      </c>
      <c r="B34" t="s">
        <v>38</v>
      </c>
      <c r="C34" t="s">
        <v>4</v>
      </c>
      <c r="D34" t="s">
        <v>9</v>
      </c>
      <c r="E34">
        <v>6.4399999999999995</v>
      </c>
      <c r="F34">
        <v>11</v>
      </c>
      <c r="G34">
        <v>107</v>
      </c>
      <c r="H34">
        <v>4</v>
      </c>
      <c r="I34">
        <v>4</v>
      </c>
    </row>
    <row r="35" spans="1:9" x14ac:dyDescent="0.25">
      <c r="A35" t="s">
        <v>6</v>
      </c>
      <c r="B35" t="s">
        <v>38</v>
      </c>
      <c r="C35" t="s">
        <v>4</v>
      </c>
      <c r="D35" t="s">
        <v>10</v>
      </c>
      <c r="E35">
        <v>10.129999999999999</v>
      </c>
      <c r="F35">
        <v>15</v>
      </c>
      <c r="G35">
        <v>156</v>
      </c>
      <c r="H35">
        <v>4</v>
      </c>
      <c r="I35">
        <v>4</v>
      </c>
    </row>
    <row r="36" spans="1:9" x14ac:dyDescent="0.25">
      <c r="A36" t="s">
        <v>6</v>
      </c>
      <c r="B36" t="s">
        <v>39</v>
      </c>
      <c r="C36" t="s">
        <v>4</v>
      </c>
      <c r="D36" t="s">
        <v>8</v>
      </c>
      <c r="E36">
        <v>4.12</v>
      </c>
      <c r="F36">
        <v>5</v>
      </c>
      <c r="G36">
        <v>18</v>
      </c>
      <c r="H36">
        <v>4</v>
      </c>
      <c r="I36">
        <v>4</v>
      </c>
    </row>
    <row r="37" spans="1:9" x14ac:dyDescent="0.25">
      <c r="A37" t="s">
        <v>6</v>
      </c>
      <c r="B37" t="s">
        <v>39</v>
      </c>
      <c r="C37" t="s">
        <v>4</v>
      </c>
      <c r="D37" t="s">
        <v>9</v>
      </c>
      <c r="E37">
        <v>4.12</v>
      </c>
      <c r="F37">
        <v>5</v>
      </c>
      <c r="G37">
        <v>32</v>
      </c>
      <c r="H37">
        <v>4</v>
      </c>
      <c r="I37">
        <v>4</v>
      </c>
    </row>
    <row r="38" spans="1:9" x14ac:dyDescent="0.25">
      <c r="A38" t="s">
        <v>6</v>
      </c>
      <c r="B38" t="s">
        <v>39</v>
      </c>
      <c r="C38" t="s">
        <v>4</v>
      </c>
      <c r="D38" t="s">
        <v>10</v>
      </c>
      <c r="E38">
        <v>6.26</v>
      </c>
      <c r="F38">
        <v>8</v>
      </c>
      <c r="G38">
        <v>119</v>
      </c>
      <c r="H38">
        <v>4</v>
      </c>
      <c r="I38">
        <v>4</v>
      </c>
    </row>
    <row r="39" spans="1:9" x14ac:dyDescent="0.25">
      <c r="A39" t="s">
        <v>6</v>
      </c>
      <c r="B39" t="s">
        <v>39</v>
      </c>
      <c r="C39" t="s">
        <v>4</v>
      </c>
      <c r="D39" t="s">
        <v>8</v>
      </c>
      <c r="E39">
        <v>7.85</v>
      </c>
      <c r="F39">
        <v>15</v>
      </c>
      <c r="G39">
        <v>125</v>
      </c>
      <c r="H39">
        <v>4</v>
      </c>
      <c r="I39">
        <v>4</v>
      </c>
    </row>
    <row r="40" spans="1:9" x14ac:dyDescent="0.25">
      <c r="A40" t="s">
        <v>6</v>
      </c>
      <c r="B40" t="s">
        <v>39</v>
      </c>
      <c r="C40" t="s">
        <v>4</v>
      </c>
      <c r="D40" t="s">
        <v>9</v>
      </c>
      <c r="E40">
        <v>6.43</v>
      </c>
      <c r="F40">
        <v>12</v>
      </c>
      <c r="G40">
        <v>88</v>
      </c>
      <c r="H40">
        <v>4</v>
      </c>
      <c r="I40">
        <v>4</v>
      </c>
    </row>
    <row r="41" spans="1:9" x14ac:dyDescent="0.25">
      <c r="A41" t="s">
        <v>6</v>
      </c>
      <c r="B41" t="s">
        <v>39</v>
      </c>
      <c r="C41" t="s">
        <v>4</v>
      </c>
      <c r="D41" t="s">
        <v>10</v>
      </c>
      <c r="E41">
        <v>4.18</v>
      </c>
      <c r="F41">
        <v>5</v>
      </c>
      <c r="G41">
        <v>26</v>
      </c>
      <c r="H41">
        <v>4</v>
      </c>
      <c r="I41">
        <v>4</v>
      </c>
    </row>
    <row r="42" spans="1:9" x14ac:dyDescent="0.25">
      <c r="A42" t="s">
        <v>6</v>
      </c>
      <c r="B42" t="s">
        <v>40</v>
      </c>
      <c r="C42" t="s">
        <v>4</v>
      </c>
      <c r="D42" t="s">
        <v>8</v>
      </c>
      <c r="E42">
        <v>4</v>
      </c>
      <c r="F42">
        <v>4</v>
      </c>
      <c r="G42">
        <v>5</v>
      </c>
      <c r="H42">
        <v>4</v>
      </c>
      <c r="I42">
        <v>4</v>
      </c>
    </row>
    <row r="43" spans="1:9" x14ac:dyDescent="0.25">
      <c r="A43" t="s">
        <v>6</v>
      </c>
      <c r="B43" t="s">
        <v>41</v>
      </c>
      <c r="C43" t="s">
        <v>4</v>
      </c>
      <c r="D43" t="s">
        <v>8</v>
      </c>
      <c r="E43">
        <v>4.1500000000000004</v>
      </c>
      <c r="F43">
        <v>5</v>
      </c>
      <c r="G43">
        <v>8</v>
      </c>
      <c r="H43">
        <v>4</v>
      </c>
      <c r="I43">
        <v>4</v>
      </c>
    </row>
    <row r="44" spans="1:9" x14ac:dyDescent="0.25">
      <c r="A44" t="s">
        <v>6</v>
      </c>
      <c r="B44" t="s">
        <v>41</v>
      </c>
      <c r="C44" t="s">
        <v>4</v>
      </c>
      <c r="D44" t="s">
        <v>9</v>
      </c>
      <c r="E44">
        <v>4.45</v>
      </c>
      <c r="F44">
        <v>6</v>
      </c>
      <c r="G44">
        <v>12</v>
      </c>
      <c r="H44">
        <v>4</v>
      </c>
      <c r="I44">
        <v>4</v>
      </c>
    </row>
    <row r="45" spans="1:9" x14ac:dyDescent="0.25">
      <c r="A45" t="s">
        <v>6</v>
      </c>
      <c r="B45" t="s">
        <v>41</v>
      </c>
      <c r="C45" t="s">
        <v>4</v>
      </c>
      <c r="D45" t="s">
        <v>10</v>
      </c>
      <c r="E45">
        <v>4</v>
      </c>
      <c r="F45">
        <v>4</v>
      </c>
      <c r="G45">
        <v>5</v>
      </c>
      <c r="H45">
        <v>4</v>
      </c>
      <c r="I45">
        <v>4</v>
      </c>
    </row>
    <row r="46" spans="1:9" x14ac:dyDescent="0.25">
      <c r="A46" t="s">
        <v>6</v>
      </c>
      <c r="B46" t="s">
        <v>42</v>
      </c>
      <c r="C46" t="s">
        <v>4</v>
      </c>
      <c r="D46" t="s">
        <v>8</v>
      </c>
      <c r="E46">
        <v>4</v>
      </c>
      <c r="F46">
        <v>4</v>
      </c>
      <c r="G46">
        <v>5</v>
      </c>
      <c r="H46">
        <v>4</v>
      </c>
      <c r="I46">
        <v>4</v>
      </c>
    </row>
    <row r="47" spans="1:9" x14ac:dyDescent="0.25">
      <c r="A47" t="s">
        <v>6</v>
      </c>
      <c r="B47" t="s">
        <v>42</v>
      </c>
      <c r="C47" t="s">
        <v>4</v>
      </c>
      <c r="D47" t="s">
        <v>9</v>
      </c>
      <c r="E47">
        <v>17.920000000000002</v>
      </c>
      <c r="F47">
        <v>24</v>
      </c>
      <c r="G47">
        <v>371</v>
      </c>
      <c r="H47">
        <v>5</v>
      </c>
      <c r="I47">
        <v>34</v>
      </c>
    </row>
    <row r="48" spans="1:9" x14ac:dyDescent="0.25">
      <c r="A48" t="s">
        <v>6</v>
      </c>
      <c r="B48" t="s">
        <v>42</v>
      </c>
      <c r="C48" t="s">
        <v>4</v>
      </c>
      <c r="D48" t="s">
        <v>10</v>
      </c>
      <c r="E48">
        <v>4.2300000000000004</v>
      </c>
      <c r="F48">
        <v>6</v>
      </c>
      <c r="G48">
        <v>25</v>
      </c>
      <c r="H48">
        <v>4</v>
      </c>
      <c r="I48">
        <v>4</v>
      </c>
    </row>
    <row r="49" spans="1:9" x14ac:dyDescent="0.25">
      <c r="A49" t="s">
        <v>6</v>
      </c>
      <c r="B49" t="s">
        <v>43</v>
      </c>
      <c r="C49" t="s">
        <v>4</v>
      </c>
      <c r="D49" t="s">
        <v>8</v>
      </c>
      <c r="E49">
        <v>4.25</v>
      </c>
      <c r="F49">
        <v>5</v>
      </c>
      <c r="G49">
        <v>55</v>
      </c>
      <c r="H49">
        <v>4</v>
      </c>
      <c r="I49">
        <v>4</v>
      </c>
    </row>
    <row r="50" spans="1:9" x14ac:dyDescent="0.25">
      <c r="A50" t="s">
        <v>6</v>
      </c>
      <c r="B50" t="s">
        <v>43</v>
      </c>
      <c r="C50" t="s">
        <v>4</v>
      </c>
      <c r="D50" t="s">
        <v>9</v>
      </c>
      <c r="E50">
        <v>56.49</v>
      </c>
      <c r="F50">
        <v>79</v>
      </c>
      <c r="G50">
        <v>1049</v>
      </c>
      <c r="H50">
        <v>4</v>
      </c>
      <c r="I50">
        <v>4</v>
      </c>
    </row>
    <row r="51" spans="1:9" x14ac:dyDescent="0.25">
      <c r="A51" t="s">
        <v>6</v>
      </c>
      <c r="B51" t="s">
        <v>43</v>
      </c>
      <c r="C51" t="s">
        <v>4</v>
      </c>
      <c r="D51" t="s">
        <v>10</v>
      </c>
      <c r="E51">
        <v>7.92</v>
      </c>
      <c r="F51">
        <v>18</v>
      </c>
      <c r="G51">
        <v>327</v>
      </c>
      <c r="H51">
        <v>4</v>
      </c>
      <c r="I51">
        <v>4</v>
      </c>
    </row>
    <row r="52" spans="1:9" x14ac:dyDescent="0.25">
      <c r="A52" t="s">
        <v>6</v>
      </c>
      <c r="B52" t="s">
        <v>44</v>
      </c>
      <c r="C52" t="s">
        <v>4</v>
      </c>
      <c r="D52" t="s">
        <v>8</v>
      </c>
      <c r="E52">
        <v>13.54</v>
      </c>
      <c r="F52">
        <v>26</v>
      </c>
      <c r="G52">
        <v>296</v>
      </c>
      <c r="H52">
        <v>4</v>
      </c>
      <c r="I52">
        <v>4</v>
      </c>
    </row>
    <row r="53" spans="1:9" x14ac:dyDescent="0.25">
      <c r="A53" t="s">
        <v>6</v>
      </c>
      <c r="B53" t="s">
        <v>44</v>
      </c>
      <c r="C53" t="s">
        <v>4</v>
      </c>
      <c r="D53" t="s">
        <v>9</v>
      </c>
      <c r="E53">
        <v>5.6</v>
      </c>
      <c r="F53">
        <v>10</v>
      </c>
      <c r="G53">
        <v>97</v>
      </c>
      <c r="H53">
        <v>4</v>
      </c>
      <c r="I53">
        <v>4</v>
      </c>
    </row>
    <row r="54" spans="1:9" x14ac:dyDescent="0.25">
      <c r="A54" t="s">
        <v>6</v>
      </c>
      <c r="B54" t="s">
        <v>44</v>
      </c>
      <c r="C54" t="s">
        <v>4</v>
      </c>
      <c r="D54" t="s">
        <v>10</v>
      </c>
      <c r="E54">
        <v>4.58</v>
      </c>
      <c r="F54">
        <v>8</v>
      </c>
      <c r="G54">
        <v>73</v>
      </c>
      <c r="H54">
        <v>4</v>
      </c>
      <c r="I54">
        <v>4</v>
      </c>
    </row>
    <row r="55" spans="1:9" x14ac:dyDescent="0.25">
      <c r="A55" t="s">
        <v>6</v>
      </c>
      <c r="B55" t="s">
        <v>45</v>
      </c>
      <c r="C55" t="s">
        <v>4</v>
      </c>
      <c r="D55" t="s">
        <v>8</v>
      </c>
      <c r="E55">
        <v>4.57</v>
      </c>
      <c r="F55">
        <v>7</v>
      </c>
      <c r="G55">
        <v>51</v>
      </c>
      <c r="H55">
        <v>4</v>
      </c>
      <c r="I55">
        <v>4</v>
      </c>
    </row>
    <row r="56" spans="1:9" x14ac:dyDescent="0.25">
      <c r="A56" t="s">
        <v>6</v>
      </c>
      <c r="B56" t="s">
        <v>45</v>
      </c>
      <c r="C56" t="s">
        <v>4</v>
      </c>
      <c r="D56" t="s">
        <v>9</v>
      </c>
      <c r="E56">
        <v>7.62</v>
      </c>
      <c r="F56">
        <v>12</v>
      </c>
      <c r="G56">
        <v>170</v>
      </c>
      <c r="H56">
        <v>4</v>
      </c>
      <c r="I56">
        <v>4</v>
      </c>
    </row>
    <row r="57" spans="1:9" x14ac:dyDescent="0.25">
      <c r="A57" t="s">
        <v>6</v>
      </c>
      <c r="B57" t="s">
        <v>45</v>
      </c>
      <c r="C57" t="s">
        <v>4</v>
      </c>
      <c r="D57" t="s">
        <v>10</v>
      </c>
      <c r="E57">
        <v>6.73</v>
      </c>
      <c r="F57">
        <v>12</v>
      </c>
      <c r="G57">
        <v>124</v>
      </c>
      <c r="H57">
        <v>4</v>
      </c>
      <c r="I57">
        <v>4</v>
      </c>
    </row>
    <row r="58" spans="1:9" x14ac:dyDescent="0.25">
      <c r="A58" t="s">
        <v>6</v>
      </c>
      <c r="B58" t="s">
        <v>124</v>
      </c>
      <c r="C58" t="s">
        <v>4</v>
      </c>
      <c r="D58" t="s">
        <v>8</v>
      </c>
      <c r="E58">
        <v>5.55</v>
      </c>
      <c r="F58">
        <v>8</v>
      </c>
      <c r="G58">
        <v>128</v>
      </c>
      <c r="H58">
        <v>4</v>
      </c>
      <c r="I58">
        <v>4</v>
      </c>
    </row>
    <row r="59" spans="1:9" x14ac:dyDescent="0.25">
      <c r="A59" t="s">
        <v>6</v>
      </c>
      <c r="B59" t="s">
        <v>124</v>
      </c>
      <c r="C59" t="s">
        <v>4</v>
      </c>
      <c r="D59" t="s">
        <v>9</v>
      </c>
      <c r="E59">
        <v>8.34</v>
      </c>
      <c r="F59">
        <v>12</v>
      </c>
      <c r="G59">
        <v>119</v>
      </c>
      <c r="H59">
        <v>4</v>
      </c>
      <c r="I59">
        <v>4</v>
      </c>
    </row>
    <row r="60" spans="1:9" x14ac:dyDescent="0.25">
      <c r="A60" t="s">
        <v>6</v>
      </c>
      <c r="B60" t="s">
        <v>124</v>
      </c>
      <c r="C60" t="s">
        <v>4</v>
      </c>
      <c r="D60" t="s">
        <v>10</v>
      </c>
      <c r="E60">
        <v>5</v>
      </c>
      <c r="F60">
        <v>8</v>
      </c>
      <c r="G60">
        <v>88</v>
      </c>
      <c r="H60">
        <v>4</v>
      </c>
      <c r="I60">
        <v>4</v>
      </c>
    </row>
    <row r="61" spans="1:9" x14ac:dyDescent="0.25">
      <c r="A61" t="s">
        <v>6</v>
      </c>
      <c r="B61" t="s">
        <v>125</v>
      </c>
      <c r="C61" t="s">
        <v>4</v>
      </c>
      <c r="D61" t="s">
        <v>8</v>
      </c>
      <c r="E61">
        <v>7.42</v>
      </c>
      <c r="F61">
        <v>10</v>
      </c>
      <c r="G61">
        <v>62</v>
      </c>
      <c r="H61">
        <v>4</v>
      </c>
      <c r="I61">
        <v>4</v>
      </c>
    </row>
    <row r="62" spans="1:9" x14ac:dyDescent="0.25">
      <c r="A62" t="s">
        <v>6</v>
      </c>
      <c r="B62" t="s">
        <v>125</v>
      </c>
      <c r="C62" t="s">
        <v>4</v>
      </c>
      <c r="D62" t="s">
        <v>9</v>
      </c>
      <c r="E62">
        <v>4</v>
      </c>
      <c r="F62">
        <v>4</v>
      </c>
      <c r="G62">
        <v>6</v>
      </c>
      <c r="H62">
        <v>4</v>
      </c>
      <c r="I62">
        <v>4</v>
      </c>
    </row>
    <row r="63" spans="1:9" x14ac:dyDescent="0.25">
      <c r="A63" t="s">
        <v>6</v>
      </c>
      <c r="B63" t="s">
        <v>126</v>
      </c>
      <c r="C63" t="s">
        <v>4</v>
      </c>
      <c r="D63" t="s">
        <v>8</v>
      </c>
      <c r="E63">
        <v>4</v>
      </c>
      <c r="F63">
        <v>4</v>
      </c>
      <c r="G63">
        <v>7</v>
      </c>
      <c r="H63">
        <v>4</v>
      </c>
      <c r="I63">
        <v>4</v>
      </c>
    </row>
    <row r="64" spans="1:9" x14ac:dyDescent="0.25">
      <c r="A64" t="s">
        <v>6</v>
      </c>
      <c r="B64" t="s">
        <v>126</v>
      </c>
      <c r="C64" t="s">
        <v>4</v>
      </c>
      <c r="D64" t="s">
        <v>9</v>
      </c>
      <c r="E64">
        <v>5.64</v>
      </c>
      <c r="F64">
        <v>8</v>
      </c>
      <c r="G64">
        <v>93</v>
      </c>
      <c r="H64">
        <v>4</v>
      </c>
      <c r="I64">
        <v>4</v>
      </c>
    </row>
    <row r="65" spans="1:9" x14ac:dyDescent="0.25">
      <c r="A65" t="s">
        <v>6</v>
      </c>
      <c r="B65" t="s">
        <v>126</v>
      </c>
      <c r="C65" t="s">
        <v>4</v>
      </c>
      <c r="D65" t="s">
        <v>10</v>
      </c>
      <c r="E65">
        <v>4.75</v>
      </c>
      <c r="F65">
        <v>6</v>
      </c>
      <c r="G65">
        <v>77</v>
      </c>
      <c r="H65">
        <v>4</v>
      </c>
      <c r="I65">
        <v>4</v>
      </c>
    </row>
    <row r="66" spans="1:9" x14ac:dyDescent="0.25">
      <c r="A66" t="s">
        <v>6</v>
      </c>
      <c r="B66" t="s">
        <v>127</v>
      </c>
      <c r="C66" t="s">
        <v>4</v>
      </c>
      <c r="D66" t="s">
        <v>8</v>
      </c>
      <c r="E66">
        <v>4.91</v>
      </c>
      <c r="F66">
        <v>8</v>
      </c>
      <c r="G66">
        <v>41</v>
      </c>
      <c r="H66">
        <v>4</v>
      </c>
      <c r="I66">
        <v>4</v>
      </c>
    </row>
    <row r="67" spans="1:9" x14ac:dyDescent="0.25">
      <c r="A67" t="s">
        <v>6</v>
      </c>
      <c r="B67" t="s">
        <v>127</v>
      </c>
      <c r="C67" t="s">
        <v>4</v>
      </c>
      <c r="D67" t="s">
        <v>9</v>
      </c>
      <c r="E67">
        <v>4</v>
      </c>
      <c r="F67">
        <v>4</v>
      </c>
      <c r="G67">
        <v>8</v>
      </c>
      <c r="H67">
        <v>4</v>
      </c>
      <c r="I67">
        <v>4</v>
      </c>
    </row>
    <row r="68" spans="1:9" x14ac:dyDescent="0.25">
      <c r="A68" t="s">
        <v>6</v>
      </c>
      <c r="B68" t="s">
        <v>127</v>
      </c>
      <c r="C68" t="s">
        <v>4</v>
      </c>
      <c r="D68" t="s">
        <v>10</v>
      </c>
      <c r="E68">
        <v>4</v>
      </c>
      <c r="F68">
        <v>4</v>
      </c>
      <c r="G68">
        <v>11</v>
      </c>
      <c r="H68">
        <v>4</v>
      </c>
      <c r="I68">
        <v>4</v>
      </c>
    </row>
    <row r="69" spans="1:9" x14ac:dyDescent="0.25">
      <c r="A69" t="s">
        <v>6</v>
      </c>
      <c r="B69" t="s">
        <v>128</v>
      </c>
      <c r="C69" t="s">
        <v>4</v>
      </c>
      <c r="D69" t="s">
        <v>9</v>
      </c>
      <c r="E69">
        <v>4</v>
      </c>
      <c r="F69">
        <v>4</v>
      </c>
      <c r="G69">
        <v>10</v>
      </c>
      <c r="H69">
        <v>4</v>
      </c>
      <c r="I69">
        <v>4</v>
      </c>
    </row>
    <row r="70" spans="1:9" x14ac:dyDescent="0.25">
      <c r="A70" t="s">
        <v>6</v>
      </c>
      <c r="B70" t="s">
        <v>128</v>
      </c>
      <c r="C70" t="s">
        <v>4</v>
      </c>
      <c r="D70" t="s">
        <v>8</v>
      </c>
      <c r="E70">
        <v>4</v>
      </c>
      <c r="F70">
        <v>4</v>
      </c>
      <c r="G70">
        <v>14</v>
      </c>
      <c r="H70">
        <v>4</v>
      </c>
      <c r="I70">
        <v>4</v>
      </c>
    </row>
    <row r="71" spans="1:9" x14ac:dyDescent="0.25">
      <c r="A71" t="s">
        <v>6</v>
      </c>
      <c r="B71" t="s">
        <v>128</v>
      </c>
      <c r="C71" t="s">
        <v>4</v>
      </c>
      <c r="D71" t="s">
        <v>9</v>
      </c>
      <c r="E71">
        <v>4</v>
      </c>
      <c r="F71">
        <v>4</v>
      </c>
      <c r="G71">
        <v>5</v>
      </c>
      <c r="H71">
        <v>4</v>
      </c>
      <c r="I71">
        <v>4</v>
      </c>
    </row>
    <row r="72" spans="1:9" x14ac:dyDescent="0.25">
      <c r="A72" t="s">
        <v>6</v>
      </c>
      <c r="B72" t="s">
        <v>128</v>
      </c>
      <c r="C72" t="s">
        <v>4</v>
      </c>
      <c r="D72" t="s">
        <v>10</v>
      </c>
      <c r="E72">
        <v>4</v>
      </c>
      <c r="F72">
        <v>4</v>
      </c>
      <c r="G72">
        <v>9</v>
      </c>
      <c r="H72">
        <v>4</v>
      </c>
      <c r="I72">
        <v>4</v>
      </c>
    </row>
    <row r="73" spans="1:9" x14ac:dyDescent="0.25">
      <c r="A73" t="s">
        <v>6</v>
      </c>
      <c r="B73" t="s">
        <v>129</v>
      </c>
      <c r="C73" t="s">
        <v>4</v>
      </c>
      <c r="D73" t="s">
        <v>8</v>
      </c>
      <c r="E73">
        <v>14.43</v>
      </c>
      <c r="F73">
        <v>24</v>
      </c>
      <c r="G73">
        <v>485</v>
      </c>
      <c r="H73">
        <v>4</v>
      </c>
      <c r="I73">
        <v>4</v>
      </c>
    </row>
    <row r="74" spans="1:9" x14ac:dyDescent="0.25">
      <c r="A74" t="s">
        <v>6</v>
      </c>
      <c r="B74" t="s">
        <v>129</v>
      </c>
      <c r="C74" t="s">
        <v>4</v>
      </c>
      <c r="D74" t="s">
        <v>9</v>
      </c>
      <c r="E74">
        <v>4.6500000000000004</v>
      </c>
      <c r="F74">
        <v>6</v>
      </c>
      <c r="G74">
        <v>109</v>
      </c>
      <c r="H74">
        <v>4</v>
      </c>
      <c r="I74">
        <v>4</v>
      </c>
    </row>
    <row r="75" spans="1:9" x14ac:dyDescent="0.25">
      <c r="A75" t="s">
        <v>6</v>
      </c>
      <c r="B75" t="s">
        <v>130</v>
      </c>
      <c r="C75" t="s">
        <v>4</v>
      </c>
      <c r="D75" t="s">
        <v>8</v>
      </c>
      <c r="E75">
        <v>5.58</v>
      </c>
      <c r="F75">
        <v>9</v>
      </c>
      <c r="G75">
        <v>161</v>
      </c>
      <c r="H75">
        <v>4</v>
      </c>
      <c r="I75">
        <v>4</v>
      </c>
    </row>
    <row r="76" spans="1:9" x14ac:dyDescent="0.25">
      <c r="A76" t="s">
        <v>6</v>
      </c>
      <c r="B76" t="s">
        <v>130</v>
      </c>
      <c r="C76" t="s">
        <v>4</v>
      </c>
      <c r="D76" t="s">
        <v>9</v>
      </c>
      <c r="E76">
        <v>6.33</v>
      </c>
      <c r="F76">
        <v>10</v>
      </c>
      <c r="G76">
        <v>66</v>
      </c>
      <c r="H76">
        <v>4</v>
      </c>
      <c r="I76">
        <v>4</v>
      </c>
    </row>
    <row r="77" spans="1:9" x14ac:dyDescent="0.25">
      <c r="A77" t="s">
        <v>6</v>
      </c>
      <c r="B77" t="s">
        <v>130</v>
      </c>
      <c r="C77" t="s">
        <v>4</v>
      </c>
      <c r="D77" t="s">
        <v>10</v>
      </c>
      <c r="E77">
        <v>5.61</v>
      </c>
      <c r="F77">
        <v>7</v>
      </c>
      <c r="G77">
        <v>43</v>
      </c>
      <c r="H77">
        <v>4</v>
      </c>
      <c r="I77">
        <v>4</v>
      </c>
    </row>
    <row r="78" spans="1:9" x14ac:dyDescent="0.25">
      <c r="A78" t="s">
        <v>6</v>
      </c>
      <c r="B78" t="s">
        <v>131</v>
      </c>
      <c r="C78" t="s">
        <v>4</v>
      </c>
      <c r="D78" t="s">
        <v>8</v>
      </c>
      <c r="E78">
        <v>4.4800000000000004</v>
      </c>
      <c r="F78">
        <v>5</v>
      </c>
      <c r="G78">
        <v>21</v>
      </c>
      <c r="H78">
        <v>4</v>
      </c>
      <c r="I78">
        <v>4</v>
      </c>
    </row>
    <row r="79" spans="1:9" x14ac:dyDescent="0.25">
      <c r="A79" t="s">
        <v>6</v>
      </c>
      <c r="B79" t="s">
        <v>131</v>
      </c>
      <c r="C79" t="s">
        <v>4</v>
      </c>
      <c r="D79" t="s">
        <v>9</v>
      </c>
      <c r="E79">
        <v>11.45</v>
      </c>
      <c r="F79">
        <v>20</v>
      </c>
      <c r="G79">
        <v>522</v>
      </c>
      <c r="H79">
        <v>4</v>
      </c>
      <c r="I79">
        <v>4</v>
      </c>
    </row>
    <row r="80" spans="1:9" x14ac:dyDescent="0.25">
      <c r="A80" t="s">
        <v>6</v>
      </c>
      <c r="B80" t="s">
        <v>131</v>
      </c>
      <c r="C80" t="s">
        <v>4</v>
      </c>
      <c r="D80" t="s">
        <v>10</v>
      </c>
      <c r="E80">
        <v>5.57</v>
      </c>
      <c r="F80">
        <v>14</v>
      </c>
      <c r="G80">
        <v>218</v>
      </c>
      <c r="H80">
        <v>4</v>
      </c>
      <c r="I80">
        <v>4</v>
      </c>
    </row>
    <row r="81" spans="1:9" x14ac:dyDescent="0.25">
      <c r="A81" t="s">
        <v>6</v>
      </c>
      <c r="B81" t="s">
        <v>132</v>
      </c>
      <c r="C81" t="s">
        <v>4</v>
      </c>
      <c r="D81" t="s">
        <v>8</v>
      </c>
      <c r="E81">
        <v>6.18</v>
      </c>
      <c r="F81">
        <v>12</v>
      </c>
      <c r="G81">
        <v>140</v>
      </c>
      <c r="H81">
        <v>4</v>
      </c>
      <c r="I81">
        <v>4</v>
      </c>
    </row>
    <row r="82" spans="1:9" x14ac:dyDescent="0.25">
      <c r="A82" t="s">
        <v>6</v>
      </c>
      <c r="B82" t="s">
        <v>132</v>
      </c>
      <c r="C82" t="s">
        <v>4</v>
      </c>
      <c r="D82" t="s">
        <v>9</v>
      </c>
      <c r="E82">
        <v>6.0600000000000005</v>
      </c>
      <c r="F82">
        <v>9</v>
      </c>
      <c r="G82">
        <v>139</v>
      </c>
      <c r="H82">
        <v>4</v>
      </c>
      <c r="I82">
        <v>4</v>
      </c>
    </row>
    <row r="83" spans="1:9" x14ac:dyDescent="0.25">
      <c r="A83" t="s">
        <v>6</v>
      </c>
      <c r="B83" t="s">
        <v>132</v>
      </c>
      <c r="C83" t="s">
        <v>4</v>
      </c>
      <c r="D83" t="s">
        <v>10</v>
      </c>
      <c r="E83">
        <v>4.93</v>
      </c>
      <c r="F83">
        <v>8</v>
      </c>
      <c r="G83">
        <v>48</v>
      </c>
      <c r="H83">
        <v>4</v>
      </c>
      <c r="I83">
        <v>4</v>
      </c>
    </row>
    <row r="84" spans="1:9" x14ac:dyDescent="0.25">
      <c r="A84" t="s">
        <v>6</v>
      </c>
      <c r="B84" t="s">
        <v>133</v>
      </c>
      <c r="C84" t="s">
        <v>4</v>
      </c>
      <c r="D84" t="s">
        <v>8</v>
      </c>
      <c r="E84">
        <v>5.04</v>
      </c>
      <c r="F84">
        <v>6</v>
      </c>
      <c r="G84">
        <v>52</v>
      </c>
      <c r="H84">
        <v>4</v>
      </c>
      <c r="I84">
        <v>4</v>
      </c>
    </row>
    <row r="85" spans="1:9" x14ac:dyDescent="0.25">
      <c r="A85" t="s">
        <v>6</v>
      </c>
      <c r="B85" t="s">
        <v>133</v>
      </c>
      <c r="C85" t="s">
        <v>4</v>
      </c>
      <c r="D85" t="s">
        <v>9</v>
      </c>
      <c r="E85">
        <v>4</v>
      </c>
      <c r="F85">
        <v>4</v>
      </c>
      <c r="G85">
        <v>6</v>
      </c>
      <c r="H85">
        <v>4</v>
      </c>
      <c r="I85">
        <v>4</v>
      </c>
    </row>
    <row r="86" spans="1:9" x14ac:dyDescent="0.25">
      <c r="A86" t="s">
        <v>6</v>
      </c>
      <c r="B86" t="s">
        <v>133</v>
      </c>
      <c r="C86" t="s">
        <v>4</v>
      </c>
      <c r="D86" t="s">
        <v>10</v>
      </c>
      <c r="E86">
        <v>4.1400000000000006</v>
      </c>
      <c r="F86">
        <v>5</v>
      </c>
      <c r="G86">
        <v>56</v>
      </c>
      <c r="H86">
        <v>4</v>
      </c>
      <c r="I86">
        <v>4</v>
      </c>
    </row>
    <row r="87" spans="1:9" x14ac:dyDescent="0.25">
      <c r="A87" t="s">
        <v>6</v>
      </c>
      <c r="B87" t="s">
        <v>134</v>
      </c>
      <c r="C87" t="s">
        <v>4</v>
      </c>
      <c r="D87" t="s">
        <v>9</v>
      </c>
      <c r="E87">
        <v>4.1400000000000006</v>
      </c>
      <c r="F87">
        <v>5</v>
      </c>
      <c r="G87">
        <v>12</v>
      </c>
      <c r="H87">
        <v>4</v>
      </c>
      <c r="I87">
        <v>4</v>
      </c>
    </row>
    <row r="88" spans="1:9" x14ac:dyDescent="0.25">
      <c r="A88" t="s">
        <v>6</v>
      </c>
      <c r="B88" t="s">
        <v>134</v>
      </c>
      <c r="C88" t="s">
        <v>4</v>
      </c>
      <c r="D88" t="s">
        <v>10</v>
      </c>
      <c r="E88">
        <v>4</v>
      </c>
      <c r="F88">
        <v>4</v>
      </c>
      <c r="G88">
        <v>38</v>
      </c>
      <c r="H88">
        <v>4</v>
      </c>
      <c r="I88">
        <v>4</v>
      </c>
    </row>
    <row r="89" spans="1:9" x14ac:dyDescent="0.25">
      <c r="A89" t="s">
        <v>5</v>
      </c>
      <c r="B89" t="s">
        <v>46</v>
      </c>
      <c r="C89" t="s">
        <v>4</v>
      </c>
      <c r="D89" t="s">
        <v>8</v>
      </c>
      <c r="E89">
        <v>4.18</v>
      </c>
      <c r="F89">
        <v>5</v>
      </c>
      <c r="G89">
        <v>23</v>
      </c>
      <c r="H89">
        <v>4</v>
      </c>
      <c r="I89">
        <v>4</v>
      </c>
    </row>
    <row r="90" spans="1:9" x14ac:dyDescent="0.25">
      <c r="A90" t="s">
        <v>5</v>
      </c>
      <c r="B90" t="s">
        <v>46</v>
      </c>
      <c r="C90" t="s">
        <v>4</v>
      </c>
      <c r="D90" t="s">
        <v>9</v>
      </c>
      <c r="E90">
        <v>4</v>
      </c>
      <c r="F90">
        <v>4</v>
      </c>
      <c r="G90">
        <v>7</v>
      </c>
      <c r="H90">
        <v>4</v>
      </c>
      <c r="I90">
        <v>4</v>
      </c>
    </row>
    <row r="91" spans="1:9" x14ac:dyDescent="0.25">
      <c r="A91" t="s">
        <v>5</v>
      </c>
      <c r="B91" t="s">
        <v>46</v>
      </c>
      <c r="C91" t="s">
        <v>4</v>
      </c>
      <c r="D91" t="s">
        <v>10</v>
      </c>
      <c r="E91">
        <v>4.09</v>
      </c>
      <c r="F91">
        <v>5</v>
      </c>
      <c r="G91">
        <v>12</v>
      </c>
      <c r="H91">
        <v>4</v>
      </c>
      <c r="I91">
        <v>4</v>
      </c>
    </row>
    <row r="92" spans="1:9" x14ac:dyDescent="0.25">
      <c r="A92" t="s">
        <v>5</v>
      </c>
      <c r="B92" t="s">
        <v>47</v>
      </c>
      <c r="C92" t="s">
        <v>4</v>
      </c>
      <c r="D92" t="s">
        <v>8</v>
      </c>
      <c r="E92">
        <v>5.41</v>
      </c>
      <c r="F92">
        <v>8</v>
      </c>
      <c r="G92">
        <v>45</v>
      </c>
      <c r="H92">
        <v>4</v>
      </c>
      <c r="I92">
        <v>4</v>
      </c>
    </row>
    <row r="93" spans="1:9" x14ac:dyDescent="0.25">
      <c r="A93" t="s">
        <v>5</v>
      </c>
      <c r="B93" t="s">
        <v>47</v>
      </c>
      <c r="C93" t="s">
        <v>4</v>
      </c>
      <c r="D93" t="s">
        <v>9</v>
      </c>
      <c r="E93">
        <v>4.8900000000000006</v>
      </c>
      <c r="F93">
        <v>8</v>
      </c>
      <c r="G93">
        <v>35</v>
      </c>
      <c r="H93">
        <v>4</v>
      </c>
      <c r="I93">
        <v>4</v>
      </c>
    </row>
    <row r="94" spans="1:9" x14ac:dyDescent="0.25">
      <c r="A94" t="s">
        <v>5</v>
      </c>
      <c r="B94" t="s">
        <v>47</v>
      </c>
      <c r="C94" t="s">
        <v>4</v>
      </c>
      <c r="D94" t="s">
        <v>10</v>
      </c>
      <c r="E94">
        <v>4</v>
      </c>
      <c r="F94">
        <v>4</v>
      </c>
      <c r="G94">
        <v>31</v>
      </c>
      <c r="H94">
        <v>4</v>
      </c>
      <c r="I94">
        <v>4</v>
      </c>
    </row>
    <row r="95" spans="1:9" x14ac:dyDescent="0.25">
      <c r="A95" t="s">
        <v>5</v>
      </c>
      <c r="B95" t="s">
        <v>48</v>
      </c>
      <c r="C95" t="s">
        <v>4</v>
      </c>
      <c r="D95" t="s">
        <v>8</v>
      </c>
      <c r="E95">
        <v>4</v>
      </c>
      <c r="F95">
        <v>4</v>
      </c>
      <c r="G95">
        <v>5</v>
      </c>
      <c r="H95">
        <v>4</v>
      </c>
      <c r="I95">
        <v>4</v>
      </c>
    </row>
    <row r="96" spans="1:9" x14ac:dyDescent="0.25">
      <c r="A96" t="s">
        <v>5</v>
      </c>
      <c r="B96" t="s">
        <v>48</v>
      </c>
      <c r="C96" t="s">
        <v>4</v>
      </c>
      <c r="D96" t="s">
        <v>9</v>
      </c>
      <c r="E96">
        <v>4</v>
      </c>
      <c r="F96">
        <v>4</v>
      </c>
      <c r="G96">
        <v>16</v>
      </c>
      <c r="H96">
        <v>4</v>
      </c>
      <c r="I96">
        <v>4</v>
      </c>
    </row>
    <row r="97" spans="1:9" x14ac:dyDescent="0.25">
      <c r="A97" t="s">
        <v>5</v>
      </c>
      <c r="B97" t="s">
        <v>48</v>
      </c>
      <c r="C97" t="s">
        <v>4</v>
      </c>
      <c r="D97" t="s">
        <v>10</v>
      </c>
      <c r="E97">
        <v>4.0999999999999996</v>
      </c>
      <c r="F97">
        <v>5</v>
      </c>
      <c r="G97">
        <v>7</v>
      </c>
      <c r="H97">
        <v>4</v>
      </c>
      <c r="I97">
        <v>4</v>
      </c>
    </row>
    <row r="98" spans="1:9" x14ac:dyDescent="0.25">
      <c r="A98" t="s">
        <v>5</v>
      </c>
      <c r="B98" t="s">
        <v>49</v>
      </c>
      <c r="C98" t="s">
        <v>4</v>
      </c>
      <c r="D98" t="s">
        <v>8</v>
      </c>
      <c r="E98">
        <v>4.1400000000000006</v>
      </c>
      <c r="F98">
        <v>5</v>
      </c>
      <c r="G98">
        <v>10</v>
      </c>
      <c r="H98">
        <v>4</v>
      </c>
      <c r="I98">
        <v>4</v>
      </c>
    </row>
    <row r="99" spans="1:9" x14ac:dyDescent="0.25">
      <c r="A99" t="s">
        <v>5</v>
      </c>
      <c r="B99" t="s">
        <v>49</v>
      </c>
      <c r="C99" t="s">
        <v>4</v>
      </c>
      <c r="D99" t="s">
        <v>9</v>
      </c>
      <c r="E99">
        <v>4</v>
      </c>
      <c r="F99">
        <v>4</v>
      </c>
      <c r="G99">
        <v>7</v>
      </c>
      <c r="H99">
        <v>4</v>
      </c>
      <c r="I99">
        <v>4</v>
      </c>
    </row>
    <row r="100" spans="1:9" x14ac:dyDescent="0.25">
      <c r="A100" t="s">
        <v>5</v>
      </c>
      <c r="B100" t="s">
        <v>49</v>
      </c>
      <c r="C100" t="s">
        <v>4</v>
      </c>
      <c r="D100" t="s">
        <v>10</v>
      </c>
      <c r="E100">
        <v>4</v>
      </c>
      <c r="F100">
        <v>4</v>
      </c>
      <c r="G100">
        <v>10</v>
      </c>
      <c r="H100">
        <v>4</v>
      </c>
      <c r="I100">
        <v>4</v>
      </c>
    </row>
    <row r="101" spans="1:9" x14ac:dyDescent="0.25">
      <c r="A101" t="s">
        <v>5</v>
      </c>
      <c r="B101" t="s">
        <v>50</v>
      </c>
      <c r="C101" t="s">
        <v>4</v>
      </c>
      <c r="D101" t="s">
        <v>8</v>
      </c>
      <c r="E101">
        <v>4</v>
      </c>
      <c r="F101">
        <v>4</v>
      </c>
      <c r="G101">
        <v>5</v>
      </c>
      <c r="H101">
        <v>4</v>
      </c>
      <c r="I101">
        <v>4</v>
      </c>
    </row>
    <row r="102" spans="1:9" x14ac:dyDescent="0.25">
      <c r="A102" t="s">
        <v>5</v>
      </c>
      <c r="B102" t="s">
        <v>50</v>
      </c>
      <c r="C102" t="s">
        <v>4</v>
      </c>
      <c r="D102" t="s">
        <v>9</v>
      </c>
      <c r="E102">
        <v>5.75</v>
      </c>
      <c r="F102">
        <v>9</v>
      </c>
      <c r="G102">
        <v>122</v>
      </c>
      <c r="H102">
        <v>4</v>
      </c>
      <c r="I102">
        <v>4</v>
      </c>
    </row>
    <row r="103" spans="1:9" x14ac:dyDescent="0.25">
      <c r="A103" t="s">
        <v>5</v>
      </c>
      <c r="B103" t="s">
        <v>50</v>
      </c>
      <c r="C103" t="s">
        <v>4</v>
      </c>
      <c r="D103" t="s">
        <v>10</v>
      </c>
      <c r="E103">
        <v>5.4</v>
      </c>
      <c r="F103">
        <v>10</v>
      </c>
      <c r="G103">
        <v>71</v>
      </c>
      <c r="H103">
        <v>4</v>
      </c>
      <c r="I103">
        <v>4</v>
      </c>
    </row>
    <row r="104" spans="1:9" x14ac:dyDescent="0.25">
      <c r="A104" t="s">
        <v>5</v>
      </c>
      <c r="B104" t="s">
        <v>51</v>
      </c>
      <c r="C104" t="s">
        <v>4</v>
      </c>
      <c r="D104" t="s">
        <v>8</v>
      </c>
      <c r="E104">
        <v>5.41</v>
      </c>
      <c r="F104">
        <v>6</v>
      </c>
      <c r="G104">
        <v>76</v>
      </c>
      <c r="H104">
        <v>4</v>
      </c>
      <c r="I104">
        <v>4</v>
      </c>
    </row>
    <row r="105" spans="1:9" x14ac:dyDescent="0.25">
      <c r="A105" t="s">
        <v>5</v>
      </c>
      <c r="B105" t="s">
        <v>51</v>
      </c>
      <c r="C105" t="s">
        <v>4</v>
      </c>
      <c r="D105" t="s">
        <v>9</v>
      </c>
      <c r="E105">
        <v>4.32</v>
      </c>
      <c r="F105">
        <v>5</v>
      </c>
      <c r="G105">
        <v>12</v>
      </c>
      <c r="H105">
        <v>4</v>
      </c>
      <c r="I105">
        <v>4</v>
      </c>
    </row>
    <row r="106" spans="1:9" x14ac:dyDescent="0.25">
      <c r="A106" t="s">
        <v>5</v>
      </c>
      <c r="B106" t="s">
        <v>52</v>
      </c>
      <c r="C106" t="s">
        <v>4</v>
      </c>
      <c r="D106" t="s">
        <v>8</v>
      </c>
      <c r="E106">
        <v>4</v>
      </c>
      <c r="F106">
        <v>4</v>
      </c>
      <c r="G106">
        <v>6</v>
      </c>
      <c r="H106">
        <v>4</v>
      </c>
      <c r="I106">
        <v>4</v>
      </c>
    </row>
    <row r="107" spans="1:9" x14ac:dyDescent="0.25">
      <c r="A107" t="s">
        <v>5</v>
      </c>
      <c r="B107" t="s">
        <v>52</v>
      </c>
      <c r="C107" t="s">
        <v>4</v>
      </c>
      <c r="D107" t="s">
        <v>9</v>
      </c>
      <c r="E107">
        <v>4</v>
      </c>
      <c r="F107">
        <v>4</v>
      </c>
      <c r="G107">
        <v>8</v>
      </c>
      <c r="H107">
        <v>4</v>
      </c>
      <c r="I107">
        <v>4</v>
      </c>
    </row>
    <row r="108" spans="1:9" x14ac:dyDescent="0.25">
      <c r="A108" t="s">
        <v>5</v>
      </c>
      <c r="B108" t="s">
        <v>52</v>
      </c>
      <c r="C108" t="s">
        <v>4</v>
      </c>
      <c r="D108" t="s">
        <v>10</v>
      </c>
      <c r="E108">
        <v>4</v>
      </c>
      <c r="F108">
        <v>4</v>
      </c>
      <c r="G108">
        <v>21</v>
      </c>
      <c r="H108">
        <v>4</v>
      </c>
      <c r="I108">
        <v>4</v>
      </c>
    </row>
    <row r="109" spans="1:9" x14ac:dyDescent="0.25">
      <c r="A109" t="s">
        <v>5</v>
      </c>
      <c r="B109" t="s">
        <v>53</v>
      </c>
      <c r="C109" t="s">
        <v>4</v>
      </c>
      <c r="D109" t="s">
        <v>8</v>
      </c>
      <c r="E109">
        <v>4</v>
      </c>
      <c r="F109">
        <v>4</v>
      </c>
      <c r="G109">
        <v>8</v>
      </c>
      <c r="H109">
        <v>4</v>
      </c>
      <c r="I109">
        <v>4</v>
      </c>
    </row>
    <row r="110" spans="1:9" x14ac:dyDescent="0.25">
      <c r="A110" t="s">
        <v>5</v>
      </c>
      <c r="B110" t="s">
        <v>53</v>
      </c>
      <c r="C110" t="s">
        <v>4</v>
      </c>
      <c r="D110" t="s">
        <v>9</v>
      </c>
      <c r="E110">
        <v>4</v>
      </c>
      <c r="F110">
        <v>4</v>
      </c>
      <c r="G110">
        <v>10</v>
      </c>
      <c r="H110">
        <v>4</v>
      </c>
      <c r="I110">
        <v>4</v>
      </c>
    </row>
    <row r="111" spans="1:9" x14ac:dyDescent="0.25">
      <c r="A111" t="s">
        <v>5</v>
      </c>
      <c r="B111" t="s">
        <v>53</v>
      </c>
      <c r="C111" t="s">
        <v>4</v>
      </c>
      <c r="D111" t="s">
        <v>10</v>
      </c>
      <c r="E111">
        <v>4</v>
      </c>
      <c r="F111">
        <v>4</v>
      </c>
      <c r="G111">
        <v>8</v>
      </c>
      <c r="H111">
        <v>4</v>
      </c>
      <c r="I111">
        <v>4</v>
      </c>
    </row>
    <row r="112" spans="1:9" x14ac:dyDescent="0.25">
      <c r="A112" t="s">
        <v>5</v>
      </c>
      <c r="B112" t="s">
        <v>54</v>
      </c>
      <c r="C112" t="s">
        <v>4</v>
      </c>
      <c r="D112" t="s">
        <v>8</v>
      </c>
      <c r="E112">
        <v>4.42</v>
      </c>
      <c r="F112">
        <v>5</v>
      </c>
      <c r="G112">
        <v>23</v>
      </c>
      <c r="H112">
        <v>4</v>
      </c>
      <c r="I112">
        <v>4</v>
      </c>
    </row>
    <row r="113" spans="1:9" x14ac:dyDescent="0.25">
      <c r="A113" t="s">
        <v>5</v>
      </c>
      <c r="B113" t="s">
        <v>54</v>
      </c>
      <c r="C113" t="s">
        <v>4</v>
      </c>
      <c r="D113" t="s">
        <v>9</v>
      </c>
      <c r="E113">
        <v>4</v>
      </c>
      <c r="F113">
        <v>4</v>
      </c>
      <c r="G113">
        <v>7</v>
      </c>
      <c r="H113">
        <v>4</v>
      </c>
      <c r="I113">
        <v>4</v>
      </c>
    </row>
    <row r="114" spans="1:9" x14ac:dyDescent="0.25">
      <c r="A114" t="s">
        <v>5</v>
      </c>
      <c r="B114" t="s">
        <v>55</v>
      </c>
      <c r="C114" t="s">
        <v>4</v>
      </c>
      <c r="D114" t="s">
        <v>8</v>
      </c>
      <c r="E114">
        <v>4.37</v>
      </c>
      <c r="F114">
        <v>5</v>
      </c>
      <c r="G114">
        <v>9</v>
      </c>
      <c r="H114">
        <v>4</v>
      </c>
      <c r="I114">
        <v>4</v>
      </c>
    </row>
    <row r="115" spans="1:9" x14ac:dyDescent="0.25">
      <c r="A115" t="s">
        <v>5</v>
      </c>
      <c r="B115" t="s">
        <v>55</v>
      </c>
      <c r="C115" t="s">
        <v>4</v>
      </c>
      <c r="D115" t="s">
        <v>9</v>
      </c>
      <c r="E115">
        <v>4</v>
      </c>
      <c r="F115">
        <v>4</v>
      </c>
      <c r="G115">
        <v>6</v>
      </c>
      <c r="H115">
        <v>4</v>
      </c>
      <c r="I115">
        <v>4</v>
      </c>
    </row>
    <row r="116" spans="1:9" x14ac:dyDescent="0.25">
      <c r="A116" t="s">
        <v>5</v>
      </c>
      <c r="B116" t="s">
        <v>56</v>
      </c>
      <c r="C116" t="s">
        <v>4</v>
      </c>
      <c r="D116" t="s">
        <v>8</v>
      </c>
      <c r="E116">
        <v>4</v>
      </c>
      <c r="F116">
        <v>4</v>
      </c>
      <c r="G116">
        <v>7</v>
      </c>
      <c r="H116">
        <v>4</v>
      </c>
      <c r="I116">
        <v>4</v>
      </c>
    </row>
    <row r="117" spans="1:9" x14ac:dyDescent="0.25">
      <c r="A117" t="s">
        <v>5</v>
      </c>
      <c r="B117" t="s">
        <v>56</v>
      </c>
      <c r="C117" t="s">
        <v>4</v>
      </c>
      <c r="D117" t="s">
        <v>9</v>
      </c>
      <c r="E117">
        <v>4</v>
      </c>
      <c r="F117">
        <v>4</v>
      </c>
      <c r="G117">
        <v>6</v>
      </c>
      <c r="H117">
        <v>4</v>
      </c>
      <c r="I117">
        <v>4</v>
      </c>
    </row>
    <row r="118" spans="1:9" x14ac:dyDescent="0.25">
      <c r="A118" t="s">
        <v>5</v>
      </c>
      <c r="B118" t="s">
        <v>56</v>
      </c>
      <c r="C118" t="s">
        <v>4</v>
      </c>
      <c r="D118" t="s">
        <v>10</v>
      </c>
      <c r="E118">
        <v>4</v>
      </c>
      <c r="F118">
        <v>4</v>
      </c>
      <c r="G118">
        <v>5</v>
      </c>
      <c r="H118">
        <v>4</v>
      </c>
      <c r="I118">
        <v>4</v>
      </c>
    </row>
    <row r="119" spans="1:9" x14ac:dyDescent="0.25">
      <c r="A119" t="s">
        <v>5</v>
      </c>
      <c r="B119" t="s">
        <v>116</v>
      </c>
      <c r="C119" t="s">
        <v>4</v>
      </c>
      <c r="D119" t="s">
        <v>9</v>
      </c>
      <c r="E119">
        <v>4.95</v>
      </c>
      <c r="F119">
        <v>6</v>
      </c>
      <c r="G119">
        <v>39</v>
      </c>
      <c r="H119">
        <v>4</v>
      </c>
      <c r="I119">
        <v>4</v>
      </c>
    </row>
    <row r="120" spans="1:9" x14ac:dyDescent="0.25">
      <c r="A120" t="s">
        <v>5</v>
      </c>
      <c r="B120" t="s">
        <v>117</v>
      </c>
      <c r="C120" t="s">
        <v>4</v>
      </c>
      <c r="D120" t="s">
        <v>8</v>
      </c>
      <c r="E120">
        <v>8</v>
      </c>
      <c r="F120">
        <v>13</v>
      </c>
      <c r="G120">
        <v>80</v>
      </c>
      <c r="H120">
        <v>4</v>
      </c>
      <c r="I120">
        <v>4</v>
      </c>
    </row>
    <row r="121" spans="1:9" x14ac:dyDescent="0.25">
      <c r="A121" t="s">
        <v>5</v>
      </c>
      <c r="B121" t="s">
        <v>57</v>
      </c>
      <c r="C121" t="s">
        <v>4</v>
      </c>
      <c r="D121" t="s">
        <v>8</v>
      </c>
      <c r="E121">
        <v>4.8599999999999994</v>
      </c>
      <c r="F121">
        <v>6</v>
      </c>
      <c r="G121">
        <v>23</v>
      </c>
      <c r="H121">
        <v>4</v>
      </c>
      <c r="I121">
        <v>4</v>
      </c>
    </row>
    <row r="122" spans="1:9" x14ac:dyDescent="0.25">
      <c r="A122" t="s">
        <v>5</v>
      </c>
      <c r="B122" t="s">
        <v>58</v>
      </c>
      <c r="C122" t="s">
        <v>4</v>
      </c>
      <c r="D122" t="s">
        <v>8</v>
      </c>
      <c r="E122">
        <v>4</v>
      </c>
      <c r="F122">
        <v>4</v>
      </c>
      <c r="G122">
        <v>7</v>
      </c>
      <c r="H122">
        <v>4</v>
      </c>
      <c r="I122">
        <v>4</v>
      </c>
    </row>
    <row r="123" spans="1:9" x14ac:dyDescent="0.25">
      <c r="A123" t="s">
        <v>5</v>
      </c>
      <c r="B123" t="s">
        <v>58</v>
      </c>
      <c r="C123" t="s">
        <v>4</v>
      </c>
      <c r="D123" t="s">
        <v>9</v>
      </c>
      <c r="E123">
        <v>4</v>
      </c>
      <c r="F123">
        <v>4</v>
      </c>
      <c r="G123">
        <v>25</v>
      </c>
      <c r="H123">
        <v>4</v>
      </c>
      <c r="I123">
        <v>4</v>
      </c>
    </row>
    <row r="124" spans="1:9" x14ac:dyDescent="0.25">
      <c r="A124" t="s">
        <v>5</v>
      </c>
      <c r="B124" t="s">
        <v>58</v>
      </c>
      <c r="C124" t="s">
        <v>4</v>
      </c>
      <c r="D124" t="s">
        <v>10</v>
      </c>
      <c r="E124">
        <v>4.4000000000000004</v>
      </c>
      <c r="F124">
        <v>5</v>
      </c>
      <c r="G124">
        <v>26</v>
      </c>
      <c r="H124">
        <v>4</v>
      </c>
      <c r="I124">
        <v>4</v>
      </c>
    </row>
    <row r="125" spans="1:9" x14ac:dyDescent="0.25">
      <c r="A125" t="s">
        <v>5</v>
      </c>
      <c r="B125" t="s">
        <v>59</v>
      </c>
      <c r="C125" t="s">
        <v>4</v>
      </c>
      <c r="D125" t="s">
        <v>9</v>
      </c>
      <c r="E125">
        <v>6.5299999999999994</v>
      </c>
      <c r="F125">
        <v>7</v>
      </c>
      <c r="G125">
        <v>15</v>
      </c>
      <c r="H125">
        <v>4</v>
      </c>
      <c r="I125">
        <v>4</v>
      </c>
    </row>
    <row r="126" spans="1:9" x14ac:dyDescent="0.25">
      <c r="A126" t="s">
        <v>5</v>
      </c>
      <c r="B126" t="s">
        <v>60</v>
      </c>
      <c r="C126" t="s">
        <v>4</v>
      </c>
      <c r="D126" t="s">
        <v>8</v>
      </c>
      <c r="E126">
        <v>4.1100000000000003</v>
      </c>
      <c r="F126">
        <v>5</v>
      </c>
      <c r="G126">
        <v>11</v>
      </c>
      <c r="H126">
        <v>4</v>
      </c>
      <c r="I126">
        <v>4</v>
      </c>
    </row>
    <row r="127" spans="1:9" x14ac:dyDescent="0.25">
      <c r="A127" t="s">
        <v>5</v>
      </c>
      <c r="B127" t="s">
        <v>60</v>
      </c>
      <c r="C127" t="s">
        <v>4</v>
      </c>
      <c r="D127" t="s">
        <v>9</v>
      </c>
      <c r="E127">
        <v>4</v>
      </c>
      <c r="F127">
        <v>4</v>
      </c>
      <c r="G127">
        <v>6</v>
      </c>
      <c r="H127">
        <v>4</v>
      </c>
      <c r="I127">
        <v>4</v>
      </c>
    </row>
    <row r="128" spans="1:9" x14ac:dyDescent="0.25">
      <c r="A128" t="s">
        <v>7</v>
      </c>
      <c r="B128" t="s">
        <v>61</v>
      </c>
      <c r="C128" t="s">
        <v>4</v>
      </c>
      <c r="D128" t="s">
        <v>8</v>
      </c>
      <c r="E128">
        <v>17.96</v>
      </c>
      <c r="F128">
        <v>24</v>
      </c>
      <c r="G128">
        <v>262</v>
      </c>
      <c r="H128">
        <v>5</v>
      </c>
      <c r="I128">
        <v>26.5</v>
      </c>
    </row>
    <row r="129" spans="1:9" x14ac:dyDescent="0.25">
      <c r="A129" t="s">
        <v>7</v>
      </c>
      <c r="B129" t="s">
        <v>61</v>
      </c>
      <c r="C129" t="s">
        <v>4</v>
      </c>
      <c r="D129" t="s">
        <v>9</v>
      </c>
      <c r="E129">
        <v>11.6</v>
      </c>
      <c r="F129">
        <v>17</v>
      </c>
      <c r="G129">
        <v>393</v>
      </c>
      <c r="H129">
        <v>4</v>
      </c>
      <c r="I129">
        <v>4</v>
      </c>
    </row>
    <row r="130" spans="1:9" x14ac:dyDescent="0.25">
      <c r="A130" t="s">
        <v>7</v>
      </c>
      <c r="B130" t="s">
        <v>62</v>
      </c>
      <c r="C130" t="s">
        <v>4</v>
      </c>
      <c r="D130" t="s">
        <v>8</v>
      </c>
      <c r="E130">
        <v>8.39</v>
      </c>
      <c r="F130">
        <v>9</v>
      </c>
      <c r="G130">
        <v>106</v>
      </c>
      <c r="H130">
        <v>4</v>
      </c>
      <c r="I130">
        <v>4</v>
      </c>
    </row>
    <row r="131" spans="1:9" x14ac:dyDescent="0.25">
      <c r="A131" t="s">
        <v>7</v>
      </c>
      <c r="B131" t="s">
        <v>62</v>
      </c>
      <c r="C131" t="s">
        <v>4</v>
      </c>
      <c r="D131" t="s">
        <v>9</v>
      </c>
      <c r="E131">
        <v>11.11</v>
      </c>
      <c r="F131">
        <v>12</v>
      </c>
      <c r="G131">
        <v>95</v>
      </c>
      <c r="H131">
        <v>4</v>
      </c>
      <c r="I131">
        <v>4</v>
      </c>
    </row>
    <row r="132" spans="1:9" x14ac:dyDescent="0.25">
      <c r="A132" t="s">
        <v>7</v>
      </c>
      <c r="B132" t="s">
        <v>62</v>
      </c>
      <c r="C132" t="s">
        <v>4</v>
      </c>
      <c r="D132" t="s">
        <v>10</v>
      </c>
      <c r="E132">
        <v>13.69</v>
      </c>
      <c r="F132">
        <v>17</v>
      </c>
      <c r="G132">
        <v>211</v>
      </c>
      <c r="H132">
        <v>4</v>
      </c>
      <c r="I132">
        <v>4</v>
      </c>
    </row>
    <row r="133" spans="1:9" x14ac:dyDescent="0.25">
      <c r="A133" t="s">
        <v>7</v>
      </c>
      <c r="B133" t="s">
        <v>63</v>
      </c>
      <c r="C133" t="s">
        <v>4</v>
      </c>
      <c r="D133" t="s">
        <v>9</v>
      </c>
      <c r="E133">
        <v>5.87</v>
      </c>
      <c r="F133">
        <v>6</v>
      </c>
      <c r="G133">
        <v>35</v>
      </c>
      <c r="H133">
        <v>4</v>
      </c>
      <c r="I133">
        <v>4</v>
      </c>
    </row>
    <row r="134" spans="1:9" x14ac:dyDescent="0.25">
      <c r="A134" t="s">
        <v>7</v>
      </c>
      <c r="B134" t="s">
        <v>63</v>
      </c>
      <c r="C134" t="s">
        <v>4</v>
      </c>
      <c r="D134" t="s">
        <v>10</v>
      </c>
      <c r="E134">
        <v>4</v>
      </c>
      <c r="F134">
        <v>4</v>
      </c>
      <c r="G134">
        <v>8</v>
      </c>
      <c r="H134">
        <v>4</v>
      </c>
      <c r="I134">
        <v>4</v>
      </c>
    </row>
    <row r="135" spans="1:9" x14ac:dyDescent="0.25">
      <c r="A135" t="s">
        <v>7</v>
      </c>
      <c r="B135" t="s">
        <v>64</v>
      </c>
      <c r="C135" t="s">
        <v>4</v>
      </c>
      <c r="D135" t="s">
        <v>8</v>
      </c>
      <c r="E135">
        <v>4</v>
      </c>
      <c r="F135">
        <v>4</v>
      </c>
      <c r="G135">
        <v>11</v>
      </c>
      <c r="H135">
        <v>4</v>
      </c>
      <c r="I135">
        <v>4</v>
      </c>
    </row>
    <row r="136" spans="1:9" x14ac:dyDescent="0.25">
      <c r="A136" t="s">
        <v>7</v>
      </c>
      <c r="B136" t="s">
        <v>64</v>
      </c>
      <c r="C136" t="s">
        <v>4</v>
      </c>
      <c r="D136" t="s">
        <v>9</v>
      </c>
      <c r="E136">
        <v>4</v>
      </c>
      <c r="F136">
        <v>4</v>
      </c>
      <c r="G136">
        <v>7</v>
      </c>
      <c r="H136">
        <v>4</v>
      </c>
      <c r="I136">
        <v>4</v>
      </c>
    </row>
    <row r="137" spans="1:9" x14ac:dyDescent="0.25">
      <c r="A137" t="s">
        <v>7</v>
      </c>
      <c r="B137" t="s">
        <v>64</v>
      </c>
      <c r="C137" t="s">
        <v>4</v>
      </c>
      <c r="D137" t="s">
        <v>10</v>
      </c>
      <c r="E137">
        <v>56.16</v>
      </c>
      <c r="F137">
        <v>43</v>
      </c>
      <c r="G137">
        <v>517</v>
      </c>
      <c r="H137">
        <v>7</v>
      </c>
      <c r="I137">
        <v>99</v>
      </c>
    </row>
    <row r="138" spans="1:9" x14ac:dyDescent="0.25">
      <c r="A138" t="s">
        <v>7</v>
      </c>
      <c r="B138" t="s">
        <v>65</v>
      </c>
      <c r="C138" t="s">
        <v>4</v>
      </c>
      <c r="D138" t="s">
        <v>8</v>
      </c>
      <c r="E138">
        <v>82.96</v>
      </c>
      <c r="F138">
        <v>90</v>
      </c>
      <c r="G138">
        <v>1139</v>
      </c>
      <c r="H138">
        <v>4</v>
      </c>
      <c r="I138">
        <v>4</v>
      </c>
    </row>
    <row r="139" spans="1:9" x14ac:dyDescent="0.25">
      <c r="A139" t="s">
        <v>7</v>
      </c>
      <c r="B139" t="s">
        <v>65</v>
      </c>
      <c r="C139" t="s">
        <v>4</v>
      </c>
      <c r="D139" t="s">
        <v>9</v>
      </c>
      <c r="E139">
        <v>17.18</v>
      </c>
      <c r="F139">
        <v>13</v>
      </c>
      <c r="G139">
        <v>157</v>
      </c>
      <c r="H139">
        <v>5</v>
      </c>
      <c r="I139">
        <v>63</v>
      </c>
    </row>
    <row r="140" spans="1:9" x14ac:dyDescent="0.25">
      <c r="A140" t="s">
        <v>7</v>
      </c>
      <c r="B140" t="s">
        <v>65</v>
      </c>
      <c r="C140" t="s">
        <v>4</v>
      </c>
      <c r="D140" t="s">
        <v>10</v>
      </c>
      <c r="E140">
        <v>4</v>
      </c>
      <c r="F140">
        <v>4</v>
      </c>
      <c r="G140">
        <v>6</v>
      </c>
      <c r="H140">
        <v>4</v>
      </c>
      <c r="I140">
        <v>4</v>
      </c>
    </row>
    <row r="141" spans="1:9" x14ac:dyDescent="0.25">
      <c r="A141" t="s">
        <v>7</v>
      </c>
      <c r="B141" t="s">
        <v>66</v>
      </c>
      <c r="C141" t="s">
        <v>4</v>
      </c>
      <c r="D141" t="s">
        <v>8</v>
      </c>
      <c r="E141">
        <v>4</v>
      </c>
      <c r="F141">
        <v>4</v>
      </c>
      <c r="G141">
        <v>8</v>
      </c>
      <c r="H141">
        <v>4</v>
      </c>
      <c r="I141">
        <v>4</v>
      </c>
    </row>
    <row r="142" spans="1:9" x14ac:dyDescent="0.25">
      <c r="A142" t="s">
        <v>7</v>
      </c>
      <c r="B142" t="s">
        <v>66</v>
      </c>
      <c r="C142" t="s">
        <v>4</v>
      </c>
      <c r="D142" t="s">
        <v>9</v>
      </c>
      <c r="E142">
        <v>4</v>
      </c>
      <c r="F142">
        <v>4</v>
      </c>
      <c r="G142">
        <v>6</v>
      </c>
      <c r="H142">
        <v>4</v>
      </c>
      <c r="I142">
        <v>4</v>
      </c>
    </row>
    <row r="143" spans="1:9" x14ac:dyDescent="0.25">
      <c r="A143" t="s">
        <v>7</v>
      </c>
      <c r="B143" t="s">
        <v>66</v>
      </c>
      <c r="C143" t="s">
        <v>4</v>
      </c>
      <c r="D143" t="s">
        <v>10</v>
      </c>
      <c r="E143">
        <v>5.98</v>
      </c>
      <c r="F143">
        <v>9</v>
      </c>
      <c r="G143">
        <v>35</v>
      </c>
      <c r="H143">
        <v>4</v>
      </c>
      <c r="I143">
        <v>4</v>
      </c>
    </row>
    <row r="144" spans="1:9" x14ac:dyDescent="0.25">
      <c r="A144" t="s">
        <v>7</v>
      </c>
      <c r="B144" t="s">
        <v>67</v>
      </c>
      <c r="C144" t="s">
        <v>4</v>
      </c>
      <c r="D144" t="s">
        <v>8</v>
      </c>
      <c r="E144">
        <v>4</v>
      </c>
      <c r="F144">
        <v>4</v>
      </c>
      <c r="G144">
        <v>7</v>
      </c>
      <c r="H144">
        <v>4</v>
      </c>
      <c r="I144">
        <v>4</v>
      </c>
    </row>
    <row r="145" spans="1:9" x14ac:dyDescent="0.25">
      <c r="A145" t="s">
        <v>7</v>
      </c>
      <c r="B145" t="s">
        <v>67</v>
      </c>
      <c r="C145" t="s">
        <v>4</v>
      </c>
      <c r="D145" t="s">
        <v>9</v>
      </c>
      <c r="E145">
        <v>4</v>
      </c>
      <c r="F145">
        <v>4</v>
      </c>
      <c r="G145">
        <v>12</v>
      </c>
      <c r="H145">
        <v>4</v>
      </c>
      <c r="I145">
        <v>4</v>
      </c>
    </row>
    <row r="146" spans="1:9" x14ac:dyDescent="0.25">
      <c r="A146" t="s">
        <v>7</v>
      </c>
      <c r="B146" t="s">
        <v>67</v>
      </c>
      <c r="C146" t="s">
        <v>4</v>
      </c>
      <c r="D146" t="s">
        <v>10</v>
      </c>
      <c r="E146">
        <v>4</v>
      </c>
      <c r="F146">
        <v>4</v>
      </c>
      <c r="G146">
        <v>20</v>
      </c>
      <c r="H146">
        <v>4</v>
      </c>
      <c r="I146">
        <v>4</v>
      </c>
    </row>
    <row r="147" spans="1:9" x14ac:dyDescent="0.25">
      <c r="A147" t="s">
        <v>7</v>
      </c>
      <c r="B147" t="s">
        <v>68</v>
      </c>
      <c r="C147" t="s">
        <v>4</v>
      </c>
      <c r="D147" t="s">
        <v>8</v>
      </c>
      <c r="E147">
        <v>4</v>
      </c>
      <c r="F147">
        <v>4</v>
      </c>
      <c r="G147">
        <v>8</v>
      </c>
      <c r="H147">
        <v>4</v>
      </c>
      <c r="I147">
        <v>4</v>
      </c>
    </row>
    <row r="148" spans="1:9" x14ac:dyDescent="0.25">
      <c r="A148" t="s">
        <v>7</v>
      </c>
      <c r="B148" t="s">
        <v>68</v>
      </c>
      <c r="C148" t="s">
        <v>4</v>
      </c>
      <c r="D148" t="s">
        <v>9</v>
      </c>
      <c r="E148">
        <v>6.77</v>
      </c>
      <c r="F148">
        <v>8</v>
      </c>
      <c r="G148">
        <v>34</v>
      </c>
      <c r="H148">
        <v>4</v>
      </c>
      <c r="I148">
        <v>4</v>
      </c>
    </row>
    <row r="149" spans="1:9" x14ac:dyDescent="0.25">
      <c r="A149" t="s">
        <v>7</v>
      </c>
      <c r="B149" t="s">
        <v>68</v>
      </c>
      <c r="C149" t="s">
        <v>4</v>
      </c>
      <c r="D149" t="s">
        <v>10</v>
      </c>
      <c r="E149">
        <v>7.7799999999999994</v>
      </c>
      <c r="F149">
        <v>12</v>
      </c>
      <c r="G149">
        <v>119</v>
      </c>
      <c r="H149">
        <v>4</v>
      </c>
      <c r="I149">
        <v>4</v>
      </c>
    </row>
    <row r="150" spans="1:9" x14ac:dyDescent="0.25">
      <c r="A150" t="s">
        <v>7</v>
      </c>
      <c r="B150" t="s">
        <v>69</v>
      </c>
      <c r="C150" t="s">
        <v>4</v>
      </c>
      <c r="D150" t="s">
        <v>9</v>
      </c>
      <c r="E150">
        <v>4.3100000000000005</v>
      </c>
      <c r="F150">
        <v>5</v>
      </c>
      <c r="G150">
        <v>8</v>
      </c>
      <c r="H150">
        <v>4</v>
      </c>
      <c r="I150">
        <v>4</v>
      </c>
    </row>
    <row r="151" spans="1:9" x14ac:dyDescent="0.25">
      <c r="A151" t="s">
        <v>7</v>
      </c>
      <c r="B151" t="s">
        <v>69</v>
      </c>
      <c r="C151" t="s">
        <v>4</v>
      </c>
      <c r="D151" t="s">
        <v>10</v>
      </c>
      <c r="E151">
        <v>4</v>
      </c>
      <c r="F151">
        <v>4</v>
      </c>
      <c r="G151">
        <v>9</v>
      </c>
      <c r="H151">
        <v>4</v>
      </c>
      <c r="I151">
        <v>4</v>
      </c>
    </row>
    <row r="152" spans="1:9" x14ac:dyDescent="0.25">
      <c r="A152" t="s">
        <v>7</v>
      </c>
      <c r="B152" t="s">
        <v>70</v>
      </c>
      <c r="C152" t="s">
        <v>4</v>
      </c>
      <c r="D152" t="s">
        <v>8</v>
      </c>
      <c r="E152">
        <v>5.3</v>
      </c>
      <c r="F152">
        <v>5</v>
      </c>
      <c r="G152">
        <v>11</v>
      </c>
      <c r="H152">
        <v>4</v>
      </c>
      <c r="I152">
        <v>4</v>
      </c>
    </row>
    <row r="153" spans="1:9" x14ac:dyDescent="0.25">
      <c r="A153" t="s">
        <v>7</v>
      </c>
      <c r="B153" t="s">
        <v>70</v>
      </c>
      <c r="C153" t="s">
        <v>4</v>
      </c>
      <c r="D153" t="s">
        <v>9</v>
      </c>
      <c r="E153">
        <v>4</v>
      </c>
      <c r="F153">
        <v>4</v>
      </c>
      <c r="G153">
        <v>5</v>
      </c>
      <c r="H153">
        <v>4</v>
      </c>
      <c r="I153">
        <v>4</v>
      </c>
    </row>
    <row r="154" spans="1:9" x14ac:dyDescent="0.25">
      <c r="A154" t="s">
        <v>7</v>
      </c>
      <c r="B154" t="s">
        <v>70</v>
      </c>
      <c r="C154" t="s">
        <v>4</v>
      </c>
      <c r="D154" t="s">
        <v>10</v>
      </c>
      <c r="E154">
        <v>4</v>
      </c>
      <c r="F154">
        <v>4</v>
      </c>
      <c r="G154">
        <v>9</v>
      </c>
      <c r="H154">
        <v>4</v>
      </c>
      <c r="I154">
        <v>4</v>
      </c>
    </row>
    <row r="155" spans="1:9" x14ac:dyDescent="0.25">
      <c r="A155" t="s">
        <v>7</v>
      </c>
      <c r="B155" t="s">
        <v>71</v>
      </c>
      <c r="C155" t="s">
        <v>4</v>
      </c>
      <c r="D155" t="s">
        <v>8</v>
      </c>
      <c r="E155">
        <v>4.93</v>
      </c>
      <c r="F155">
        <v>5</v>
      </c>
      <c r="G155">
        <v>27</v>
      </c>
      <c r="H155">
        <v>4</v>
      </c>
      <c r="I155">
        <v>4</v>
      </c>
    </row>
    <row r="156" spans="1:9" x14ac:dyDescent="0.25">
      <c r="A156" t="s">
        <v>7</v>
      </c>
      <c r="B156" t="s">
        <v>71</v>
      </c>
      <c r="C156" t="s">
        <v>4</v>
      </c>
      <c r="D156" t="s">
        <v>9</v>
      </c>
      <c r="E156">
        <v>5.14</v>
      </c>
      <c r="F156">
        <v>5</v>
      </c>
      <c r="G156">
        <v>6</v>
      </c>
      <c r="H156">
        <v>4</v>
      </c>
      <c r="I156">
        <v>4</v>
      </c>
    </row>
    <row r="157" spans="1:9" x14ac:dyDescent="0.25">
      <c r="A157" t="s">
        <v>7</v>
      </c>
      <c r="B157" t="s">
        <v>71</v>
      </c>
      <c r="C157" t="s">
        <v>4</v>
      </c>
      <c r="D157" t="s">
        <v>10</v>
      </c>
      <c r="E157">
        <v>4</v>
      </c>
      <c r="F157">
        <v>4</v>
      </c>
      <c r="G157">
        <v>14</v>
      </c>
      <c r="H157">
        <v>4</v>
      </c>
      <c r="I157">
        <v>4</v>
      </c>
    </row>
    <row r="158" spans="1:9" x14ac:dyDescent="0.25">
      <c r="A158" t="s">
        <v>7</v>
      </c>
      <c r="B158" t="s">
        <v>72</v>
      </c>
      <c r="C158" t="s">
        <v>4</v>
      </c>
      <c r="D158" t="s">
        <v>8</v>
      </c>
      <c r="E158">
        <v>7.1899999999999995</v>
      </c>
      <c r="F158">
        <v>7</v>
      </c>
      <c r="G158">
        <v>26</v>
      </c>
      <c r="H158">
        <v>4</v>
      </c>
      <c r="I158">
        <v>4</v>
      </c>
    </row>
    <row r="159" spans="1:9" x14ac:dyDescent="0.25">
      <c r="A159" t="s">
        <v>7</v>
      </c>
      <c r="B159" t="s">
        <v>72</v>
      </c>
      <c r="C159" t="s">
        <v>4</v>
      </c>
      <c r="D159" t="s">
        <v>9</v>
      </c>
      <c r="E159">
        <v>5.01</v>
      </c>
      <c r="F159">
        <v>6</v>
      </c>
      <c r="G159">
        <v>25</v>
      </c>
      <c r="H159">
        <v>4</v>
      </c>
      <c r="I159">
        <v>4</v>
      </c>
    </row>
    <row r="160" spans="1:9" x14ac:dyDescent="0.25">
      <c r="A160" t="s">
        <v>7</v>
      </c>
      <c r="B160" t="s">
        <v>72</v>
      </c>
      <c r="C160" t="s">
        <v>4</v>
      </c>
      <c r="D160" t="s">
        <v>10</v>
      </c>
      <c r="E160">
        <v>8.66</v>
      </c>
      <c r="F160">
        <v>16</v>
      </c>
      <c r="G160">
        <v>146</v>
      </c>
      <c r="H160">
        <v>4</v>
      </c>
      <c r="I160">
        <v>4</v>
      </c>
    </row>
    <row r="161" spans="1:9" x14ac:dyDescent="0.25">
      <c r="A161" t="s">
        <v>7</v>
      </c>
      <c r="B161" t="s">
        <v>73</v>
      </c>
      <c r="C161" t="s">
        <v>4</v>
      </c>
      <c r="D161" t="s">
        <v>8</v>
      </c>
      <c r="E161">
        <v>4.41</v>
      </c>
      <c r="F161">
        <v>5</v>
      </c>
      <c r="G161">
        <v>27</v>
      </c>
      <c r="H161">
        <v>4</v>
      </c>
      <c r="I161">
        <v>4</v>
      </c>
    </row>
    <row r="162" spans="1:9" x14ac:dyDescent="0.25">
      <c r="A162" t="s">
        <v>7</v>
      </c>
      <c r="B162" t="s">
        <v>73</v>
      </c>
      <c r="C162" t="s">
        <v>4</v>
      </c>
      <c r="D162" t="s">
        <v>9</v>
      </c>
      <c r="E162">
        <v>4</v>
      </c>
      <c r="F162">
        <v>4</v>
      </c>
      <c r="G162">
        <v>6</v>
      </c>
      <c r="H162">
        <v>4</v>
      </c>
      <c r="I162">
        <v>4</v>
      </c>
    </row>
    <row r="163" spans="1:9" x14ac:dyDescent="0.25">
      <c r="A163" t="s">
        <v>7</v>
      </c>
      <c r="B163" t="s">
        <v>73</v>
      </c>
      <c r="C163" t="s">
        <v>4</v>
      </c>
      <c r="D163" t="s">
        <v>10</v>
      </c>
      <c r="E163">
        <v>4.55</v>
      </c>
      <c r="F163">
        <v>5</v>
      </c>
      <c r="G163">
        <v>16</v>
      </c>
      <c r="H163">
        <v>4</v>
      </c>
      <c r="I163">
        <v>4</v>
      </c>
    </row>
    <row r="164" spans="1:9" x14ac:dyDescent="0.25">
      <c r="A164" t="s">
        <v>7</v>
      </c>
      <c r="B164" t="s">
        <v>74</v>
      </c>
      <c r="C164" t="s">
        <v>4</v>
      </c>
      <c r="D164" t="s">
        <v>8</v>
      </c>
      <c r="E164">
        <v>4</v>
      </c>
      <c r="F164">
        <v>4</v>
      </c>
      <c r="G164">
        <v>7</v>
      </c>
      <c r="H164">
        <v>4</v>
      </c>
      <c r="I164">
        <v>4</v>
      </c>
    </row>
    <row r="165" spans="1:9" x14ac:dyDescent="0.25">
      <c r="A165" t="s">
        <v>7</v>
      </c>
      <c r="B165" t="s">
        <v>74</v>
      </c>
      <c r="C165" t="s">
        <v>4</v>
      </c>
      <c r="D165" t="s">
        <v>9</v>
      </c>
      <c r="E165">
        <v>4</v>
      </c>
      <c r="F165">
        <v>4</v>
      </c>
      <c r="G165">
        <v>5</v>
      </c>
      <c r="H165">
        <v>4</v>
      </c>
      <c r="I165">
        <v>4</v>
      </c>
    </row>
    <row r="166" spans="1:9" x14ac:dyDescent="0.25">
      <c r="A166" t="s">
        <v>7</v>
      </c>
      <c r="B166" t="s">
        <v>75</v>
      </c>
      <c r="C166" t="s">
        <v>4</v>
      </c>
      <c r="D166" t="s">
        <v>9</v>
      </c>
      <c r="E166">
        <v>4</v>
      </c>
      <c r="F166">
        <v>4</v>
      </c>
      <c r="G166">
        <v>7</v>
      </c>
      <c r="H166">
        <v>4</v>
      </c>
      <c r="I166">
        <v>4</v>
      </c>
    </row>
    <row r="167" spans="1:9" x14ac:dyDescent="0.25">
      <c r="A167" t="s">
        <v>7</v>
      </c>
      <c r="B167" t="s">
        <v>75</v>
      </c>
      <c r="C167" t="s">
        <v>4</v>
      </c>
      <c r="D167" t="s">
        <v>10</v>
      </c>
      <c r="E167">
        <v>4.87</v>
      </c>
      <c r="F167">
        <v>5</v>
      </c>
      <c r="G167">
        <v>6</v>
      </c>
      <c r="H167">
        <v>4</v>
      </c>
      <c r="I167">
        <v>4</v>
      </c>
    </row>
    <row r="168" spans="1:9" x14ac:dyDescent="0.25">
      <c r="A168" t="s">
        <v>7</v>
      </c>
      <c r="B168" t="s">
        <v>74</v>
      </c>
      <c r="C168" t="s">
        <v>4</v>
      </c>
      <c r="D168" t="s">
        <v>9</v>
      </c>
      <c r="E168">
        <v>6.83</v>
      </c>
      <c r="F168">
        <v>8</v>
      </c>
      <c r="G168">
        <v>27</v>
      </c>
      <c r="H168">
        <v>4</v>
      </c>
      <c r="I168">
        <v>4</v>
      </c>
    </row>
    <row r="169" spans="1:9" x14ac:dyDescent="0.25">
      <c r="A169" t="s">
        <v>7</v>
      </c>
      <c r="B169" t="s">
        <v>75</v>
      </c>
      <c r="C169" t="s">
        <v>4</v>
      </c>
      <c r="D169" t="s">
        <v>10</v>
      </c>
      <c r="E169">
        <v>4</v>
      </c>
      <c r="F169">
        <v>4</v>
      </c>
      <c r="G169">
        <v>10</v>
      </c>
      <c r="H169">
        <v>4</v>
      </c>
      <c r="I169">
        <v>4</v>
      </c>
    </row>
    <row r="170" spans="1:9" x14ac:dyDescent="0.25">
      <c r="A170" t="s">
        <v>7</v>
      </c>
      <c r="B170" t="s">
        <v>76</v>
      </c>
      <c r="C170" t="s">
        <v>4</v>
      </c>
      <c r="D170" t="s">
        <v>9</v>
      </c>
      <c r="E170">
        <v>19.420000000000002</v>
      </c>
      <c r="F170">
        <v>13</v>
      </c>
      <c r="G170">
        <v>57</v>
      </c>
      <c r="H170">
        <v>4</v>
      </c>
      <c r="I170">
        <v>4</v>
      </c>
    </row>
    <row r="171" spans="1:9" x14ac:dyDescent="0.25">
      <c r="A171" t="s">
        <v>7</v>
      </c>
      <c r="B171" t="s">
        <v>76</v>
      </c>
      <c r="C171" t="s">
        <v>4</v>
      </c>
      <c r="D171" t="s">
        <v>10</v>
      </c>
      <c r="E171">
        <v>4</v>
      </c>
      <c r="F171">
        <v>4</v>
      </c>
      <c r="G171">
        <v>5</v>
      </c>
      <c r="H171">
        <v>4</v>
      </c>
      <c r="I171">
        <v>4</v>
      </c>
    </row>
    <row r="172" spans="1:9" x14ac:dyDescent="0.25">
      <c r="A172" t="s">
        <v>7</v>
      </c>
      <c r="B172" t="s">
        <v>77</v>
      </c>
      <c r="C172" t="s">
        <v>4</v>
      </c>
      <c r="D172" t="s">
        <v>8</v>
      </c>
      <c r="E172">
        <v>4</v>
      </c>
      <c r="F172">
        <v>4</v>
      </c>
      <c r="G172">
        <v>5</v>
      </c>
      <c r="H172">
        <v>4</v>
      </c>
      <c r="I172">
        <v>4</v>
      </c>
    </row>
    <row r="173" spans="1:9" x14ac:dyDescent="0.25">
      <c r="A173" t="s">
        <v>7</v>
      </c>
      <c r="B173" t="s">
        <v>77</v>
      </c>
      <c r="C173" t="s">
        <v>4</v>
      </c>
      <c r="D173" t="s">
        <v>9</v>
      </c>
      <c r="E173">
        <v>4</v>
      </c>
      <c r="F173">
        <v>4</v>
      </c>
      <c r="G173">
        <v>5</v>
      </c>
      <c r="H173">
        <v>4</v>
      </c>
      <c r="I173">
        <v>4</v>
      </c>
    </row>
    <row r="174" spans="1:9" x14ac:dyDescent="0.25">
      <c r="A174" t="s">
        <v>7</v>
      </c>
      <c r="B174" t="s">
        <v>77</v>
      </c>
      <c r="C174" t="s">
        <v>4</v>
      </c>
      <c r="D174" t="s">
        <v>10</v>
      </c>
      <c r="E174">
        <v>4</v>
      </c>
      <c r="F174">
        <v>4</v>
      </c>
      <c r="G174">
        <v>5</v>
      </c>
      <c r="H174">
        <v>4</v>
      </c>
      <c r="I174">
        <v>4</v>
      </c>
    </row>
    <row r="175" spans="1:9" x14ac:dyDescent="0.25">
      <c r="A175" t="s">
        <v>7</v>
      </c>
      <c r="B175" t="s">
        <v>78</v>
      </c>
      <c r="C175" t="s">
        <v>4</v>
      </c>
      <c r="D175" t="s">
        <v>8</v>
      </c>
      <c r="E175">
        <v>4</v>
      </c>
      <c r="F175">
        <v>4</v>
      </c>
      <c r="G175">
        <v>8</v>
      </c>
      <c r="H175">
        <v>4</v>
      </c>
      <c r="I175">
        <v>4</v>
      </c>
    </row>
    <row r="176" spans="1:9" x14ac:dyDescent="0.25">
      <c r="A176" t="s">
        <v>7</v>
      </c>
      <c r="B176" t="s">
        <v>78</v>
      </c>
      <c r="C176" t="s">
        <v>4</v>
      </c>
      <c r="D176" t="s">
        <v>10</v>
      </c>
      <c r="E176">
        <v>4</v>
      </c>
      <c r="F176">
        <v>4</v>
      </c>
      <c r="G176">
        <v>10</v>
      </c>
      <c r="H176">
        <v>4</v>
      </c>
      <c r="I176">
        <v>4</v>
      </c>
    </row>
    <row r="177" spans="1:9" x14ac:dyDescent="0.25">
      <c r="A177" t="s">
        <v>7</v>
      </c>
      <c r="B177" t="s">
        <v>79</v>
      </c>
      <c r="C177" t="s">
        <v>4</v>
      </c>
      <c r="D177" t="s">
        <v>8</v>
      </c>
      <c r="E177">
        <v>4</v>
      </c>
      <c r="F177">
        <v>4</v>
      </c>
      <c r="G177">
        <v>5</v>
      </c>
      <c r="H177">
        <v>4</v>
      </c>
      <c r="I177">
        <v>4</v>
      </c>
    </row>
    <row r="178" spans="1:9" x14ac:dyDescent="0.25">
      <c r="A178" t="s">
        <v>7</v>
      </c>
      <c r="B178" t="s">
        <v>79</v>
      </c>
      <c r="C178" t="s">
        <v>4</v>
      </c>
      <c r="D178" t="s">
        <v>9</v>
      </c>
      <c r="E178">
        <v>4</v>
      </c>
      <c r="F178">
        <v>4</v>
      </c>
      <c r="G178">
        <v>7</v>
      </c>
      <c r="H178">
        <v>4</v>
      </c>
      <c r="I178">
        <v>4</v>
      </c>
    </row>
    <row r="179" spans="1:9" x14ac:dyDescent="0.25">
      <c r="A179" t="s">
        <v>7</v>
      </c>
      <c r="B179" t="s">
        <v>79</v>
      </c>
      <c r="C179" t="s">
        <v>4</v>
      </c>
      <c r="D179" t="s">
        <v>10</v>
      </c>
      <c r="E179">
        <v>4</v>
      </c>
      <c r="F179">
        <v>4</v>
      </c>
      <c r="G179">
        <v>7</v>
      </c>
      <c r="H179">
        <v>4</v>
      </c>
      <c r="I179">
        <v>4</v>
      </c>
    </row>
    <row r="180" spans="1:9" x14ac:dyDescent="0.25">
      <c r="A180" t="s">
        <v>7</v>
      </c>
      <c r="B180" t="s">
        <v>80</v>
      </c>
      <c r="C180" t="s">
        <v>4</v>
      </c>
      <c r="D180" t="s">
        <v>8</v>
      </c>
      <c r="E180">
        <v>4.8499999999999996</v>
      </c>
      <c r="F180">
        <v>5</v>
      </c>
      <c r="G180">
        <v>27</v>
      </c>
      <c r="H180">
        <v>4</v>
      </c>
      <c r="I180">
        <v>4</v>
      </c>
    </row>
    <row r="181" spans="1:9" x14ac:dyDescent="0.25">
      <c r="A181" t="s">
        <v>7</v>
      </c>
      <c r="B181" t="s">
        <v>80</v>
      </c>
      <c r="C181" t="s">
        <v>4</v>
      </c>
      <c r="D181" t="s">
        <v>9</v>
      </c>
      <c r="E181">
        <v>4</v>
      </c>
      <c r="F181">
        <v>4</v>
      </c>
      <c r="G181">
        <v>5</v>
      </c>
      <c r="H181">
        <v>4</v>
      </c>
      <c r="I181">
        <v>4</v>
      </c>
    </row>
    <row r="182" spans="1:9" x14ac:dyDescent="0.25">
      <c r="A182" t="s">
        <v>7</v>
      </c>
      <c r="B182" t="s">
        <v>80</v>
      </c>
      <c r="C182" t="s">
        <v>4</v>
      </c>
      <c r="D182" t="s">
        <v>10</v>
      </c>
      <c r="E182">
        <v>4</v>
      </c>
      <c r="F182">
        <v>4</v>
      </c>
      <c r="G182">
        <v>9</v>
      </c>
      <c r="H182">
        <v>4</v>
      </c>
      <c r="I182">
        <v>4</v>
      </c>
    </row>
    <row r="183" spans="1:9" x14ac:dyDescent="0.25">
      <c r="A183" t="s">
        <v>7</v>
      </c>
      <c r="B183" t="s">
        <v>81</v>
      </c>
      <c r="C183" t="s">
        <v>4</v>
      </c>
      <c r="D183" t="s">
        <v>8</v>
      </c>
      <c r="E183">
        <v>4</v>
      </c>
      <c r="F183">
        <v>4</v>
      </c>
      <c r="G183">
        <v>5</v>
      </c>
      <c r="H183">
        <v>4</v>
      </c>
      <c r="I183">
        <v>4</v>
      </c>
    </row>
    <row r="184" spans="1:9" x14ac:dyDescent="0.25">
      <c r="A184" t="s">
        <v>7</v>
      </c>
      <c r="B184" t="s">
        <v>81</v>
      </c>
      <c r="C184" t="s">
        <v>4</v>
      </c>
      <c r="D184" t="s">
        <v>9</v>
      </c>
      <c r="E184">
        <v>4</v>
      </c>
      <c r="F184">
        <v>4</v>
      </c>
      <c r="G184">
        <v>9</v>
      </c>
      <c r="H184">
        <v>4</v>
      </c>
      <c r="I184">
        <v>4</v>
      </c>
    </row>
    <row r="185" spans="1:9" x14ac:dyDescent="0.25">
      <c r="A185" t="s">
        <v>7</v>
      </c>
      <c r="B185" t="s">
        <v>81</v>
      </c>
      <c r="C185" t="s">
        <v>4</v>
      </c>
      <c r="D185" t="s">
        <v>10</v>
      </c>
      <c r="E185">
        <v>4</v>
      </c>
      <c r="F185">
        <v>4</v>
      </c>
      <c r="G185">
        <v>5</v>
      </c>
      <c r="H185">
        <v>4</v>
      </c>
      <c r="I185">
        <v>4</v>
      </c>
    </row>
    <row r="186" spans="1:9" x14ac:dyDescent="0.25">
      <c r="A186" t="s">
        <v>7</v>
      </c>
      <c r="B186" t="s">
        <v>82</v>
      </c>
      <c r="C186" t="s">
        <v>4</v>
      </c>
      <c r="D186" t="s">
        <v>8</v>
      </c>
      <c r="E186">
        <v>4</v>
      </c>
      <c r="F186">
        <v>4</v>
      </c>
      <c r="G186">
        <v>8</v>
      </c>
      <c r="H186">
        <v>4</v>
      </c>
      <c r="I186">
        <v>4</v>
      </c>
    </row>
    <row r="187" spans="1:9" x14ac:dyDescent="0.25">
      <c r="A187" t="s">
        <v>7</v>
      </c>
      <c r="B187" t="s">
        <v>82</v>
      </c>
      <c r="C187" t="s">
        <v>4</v>
      </c>
      <c r="D187" t="s">
        <v>9</v>
      </c>
      <c r="E187">
        <v>4</v>
      </c>
      <c r="F187">
        <v>4</v>
      </c>
      <c r="G187">
        <v>7</v>
      </c>
      <c r="H187">
        <v>4</v>
      </c>
      <c r="I187">
        <v>4</v>
      </c>
    </row>
    <row r="188" spans="1:9" x14ac:dyDescent="0.25">
      <c r="A188" t="s">
        <v>7</v>
      </c>
      <c r="B188" t="s">
        <v>82</v>
      </c>
      <c r="C188" t="s">
        <v>4</v>
      </c>
      <c r="D188" t="s">
        <v>10</v>
      </c>
      <c r="E188">
        <v>4.25</v>
      </c>
      <c r="F188">
        <v>5</v>
      </c>
      <c r="G188">
        <v>6</v>
      </c>
      <c r="H188">
        <v>4</v>
      </c>
      <c r="I188">
        <v>4</v>
      </c>
    </row>
    <row r="189" spans="1:9" x14ac:dyDescent="0.25">
      <c r="A189" t="s">
        <v>7</v>
      </c>
      <c r="B189" t="s">
        <v>64</v>
      </c>
      <c r="C189" t="s">
        <v>4</v>
      </c>
      <c r="D189" t="s">
        <v>8</v>
      </c>
      <c r="E189">
        <v>5</v>
      </c>
      <c r="F189">
        <v>6</v>
      </c>
      <c r="G189">
        <v>10</v>
      </c>
      <c r="H189">
        <v>4</v>
      </c>
      <c r="I189">
        <v>4</v>
      </c>
    </row>
    <row r="190" spans="1:9" x14ac:dyDescent="0.25">
      <c r="A190" t="s">
        <v>7</v>
      </c>
      <c r="B190" t="s">
        <v>64</v>
      </c>
      <c r="C190" t="s">
        <v>4</v>
      </c>
      <c r="D190" t="s">
        <v>9</v>
      </c>
      <c r="E190">
        <v>4</v>
      </c>
      <c r="F190">
        <v>4</v>
      </c>
      <c r="G190">
        <v>5</v>
      </c>
      <c r="H190">
        <v>4</v>
      </c>
      <c r="I190">
        <v>4</v>
      </c>
    </row>
    <row r="191" spans="1:9" x14ac:dyDescent="0.25">
      <c r="A191" t="s">
        <v>7</v>
      </c>
      <c r="B191" t="s">
        <v>64</v>
      </c>
      <c r="C191" t="s">
        <v>4</v>
      </c>
      <c r="D191" t="s">
        <v>10</v>
      </c>
      <c r="E191">
        <v>4.2699999999999996</v>
      </c>
      <c r="F191">
        <v>5</v>
      </c>
      <c r="G191">
        <v>12</v>
      </c>
      <c r="H191">
        <v>4</v>
      </c>
      <c r="I191">
        <v>4</v>
      </c>
    </row>
    <row r="192" spans="1:9" x14ac:dyDescent="0.25">
      <c r="A192" t="s">
        <v>7</v>
      </c>
      <c r="B192" t="s">
        <v>65</v>
      </c>
      <c r="C192" t="s">
        <v>4</v>
      </c>
      <c r="D192" t="s">
        <v>8</v>
      </c>
      <c r="E192">
        <v>4</v>
      </c>
      <c r="F192">
        <v>4</v>
      </c>
      <c r="G192">
        <v>13</v>
      </c>
      <c r="H192">
        <v>4</v>
      </c>
      <c r="I192">
        <v>4</v>
      </c>
    </row>
    <row r="193" spans="1:9" x14ac:dyDescent="0.25">
      <c r="A193" t="s">
        <v>7</v>
      </c>
      <c r="B193" t="s">
        <v>65</v>
      </c>
      <c r="C193" t="s">
        <v>4</v>
      </c>
      <c r="D193" t="s">
        <v>9</v>
      </c>
      <c r="E193">
        <v>4.3</v>
      </c>
      <c r="F193">
        <v>5</v>
      </c>
      <c r="G193">
        <v>17</v>
      </c>
      <c r="H193">
        <v>4</v>
      </c>
      <c r="I193">
        <v>4</v>
      </c>
    </row>
    <row r="194" spans="1:9" x14ac:dyDescent="0.25">
      <c r="A194" t="s">
        <v>7</v>
      </c>
      <c r="B194" t="s">
        <v>65</v>
      </c>
      <c r="C194" t="s">
        <v>4</v>
      </c>
      <c r="D194" t="s">
        <v>10</v>
      </c>
      <c r="E194">
        <v>23.44</v>
      </c>
      <c r="F194">
        <v>13</v>
      </c>
      <c r="G194">
        <v>122</v>
      </c>
      <c r="H194">
        <v>4</v>
      </c>
      <c r="I194">
        <v>4</v>
      </c>
    </row>
    <row r="195" spans="1:9" x14ac:dyDescent="0.25">
      <c r="A195" t="s">
        <v>7</v>
      </c>
      <c r="B195" t="s">
        <v>66</v>
      </c>
      <c r="C195" t="s">
        <v>4</v>
      </c>
      <c r="D195" t="s">
        <v>8</v>
      </c>
      <c r="E195">
        <v>8.01</v>
      </c>
      <c r="F195">
        <v>6</v>
      </c>
      <c r="G195">
        <v>96</v>
      </c>
      <c r="H195">
        <v>4</v>
      </c>
      <c r="I195">
        <v>4</v>
      </c>
    </row>
    <row r="196" spans="1:9" x14ac:dyDescent="0.25">
      <c r="A196" t="s">
        <v>7</v>
      </c>
      <c r="B196" t="s">
        <v>66</v>
      </c>
      <c r="C196" t="s">
        <v>4</v>
      </c>
      <c r="D196" t="s">
        <v>9</v>
      </c>
      <c r="E196">
        <v>4.76</v>
      </c>
      <c r="F196">
        <v>5</v>
      </c>
      <c r="G196">
        <v>53</v>
      </c>
      <c r="H196">
        <v>4</v>
      </c>
      <c r="I196">
        <v>4</v>
      </c>
    </row>
    <row r="197" spans="1:9" x14ac:dyDescent="0.25">
      <c r="A197" t="s">
        <v>7</v>
      </c>
      <c r="B197" t="s">
        <v>66</v>
      </c>
      <c r="C197" t="s">
        <v>4</v>
      </c>
      <c r="D197" t="s">
        <v>10</v>
      </c>
      <c r="E197">
        <v>23.75</v>
      </c>
      <c r="F197">
        <v>18</v>
      </c>
      <c r="G197">
        <v>268</v>
      </c>
      <c r="H197">
        <v>5</v>
      </c>
      <c r="I197">
        <v>46.99</v>
      </c>
    </row>
    <row r="198" spans="1:9" x14ac:dyDescent="0.25">
      <c r="A198" t="s">
        <v>7</v>
      </c>
      <c r="B198" t="s">
        <v>65</v>
      </c>
      <c r="C198" t="s">
        <v>4</v>
      </c>
      <c r="D198" t="s">
        <v>8</v>
      </c>
      <c r="E198">
        <v>18.52</v>
      </c>
      <c r="F198">
        <v>27</v>
      </c>
      <c r="G198">
        <v>554</v>
      </c>
      <c r="H198">
        <v>4</v>
      </c>
      <c r="I198">
        <v>4</v>
      </c>
    </row>
    <row r="199" spans="1:9" x14ac:dyDescent="0.25">
      <c r="A199" t="s">
        <v>7</v>
      </c>
      <c r="B199" t="s">
        <v>65</v>
      </c>
      <c r="C199" t="s">
        <v>4</v>
      </c>
      <c r="D199" t="s">
        <v>9</v>
      </c>
      <c r="E199">
        <v>8.32</v>
      </c>
      <c r="F199">
        <v>13</v>
      </c>
      <c r="G199">
        <v>255</v>
      </c>
      <c r="H199">
        <v>4</v>
      </c>
      <c r="I199">
        <v>4</v>
      </c>
    </row>
    <row r="200" spans="1:9" x14ac:dyDescent="0.25">
      <c r="A200" t="s">
        <v>7</v>
      </c>
      <c r="B200" t="s">
        <v>65</v>
      </c>
      <c r="C200" t="s">
        <v>4</v>
      </c>
      <c r="D200" t="s">
        <v>10</v>
      </c>
      <c r="E200">
        <v>7.3</v>
      </c>
      <c r="F200">
        <v>10</v>
      </c>
      <c r="G200">
        <v>109</v>
      </c>
      <c r="H200">
        <v>4</v>
      </c>
      <c r="I200">
        <v>4</v>
      </c>
    </row>
    <row r="201" spans="1:9" x14ac:dyDescent="0.25">
      <c r="A201" t="s">
        <v>7</v>
      </c>
      <c r="B201" t="s">
        <v>66</v>
      </c>
      <c r="C201" t="s">
        <v>4</v>
      </c>
      <c r="D201" t="s">
        <v>8</v>
      </c>
      <c r="E201">
        <v>5.83</v>
      </c>
      <c r="F201">
        <v>10</v>
      </c>
      <c r="G201">
        <v>197</v>
      </c>
      <c r="H201">
        <v>4</v>
      </c>
      <c r="I201">
        <v>4</v>
      </c>
    </row>
    <row r="202" spans="1:9" x14ac:dyDescent="0.25">
      <c r="A202" t="s">
        <v>7</v>
      </c>
      <c r="B202" t="s">
        <v>66</v>
      </c>
      <c r="C202" t="s">
        <v>4</v>
      </c>
      <c r="D202" t="s">
        <v>9</v>
      </c>
      <c r="E202">
        <v>4.74</v>
      </c>
      <c r="F202">
        <v>6</v>
      </c>
      <c r="G202">
        <v>56</v>
      </c>
      <c r="H202">
        <v>4</v>
      </c>
      <c r="I202">
        <v>4</v>
      </c>
    </row>
    <row r="203" spans="1:9" x14ac:dyDescent="0.25">
      <c r="A203" t="s">
        <v>7</v>
      </c>
      <c r="B203" t="s">
        <v>66</v>
      </c>
      <c r="C203" t="s">
        <v>4</v>
      </c>
      <c r="D203" t="s">
        <v>10</v>
      </c>
      <c r="E203">
        <v>4</v>
      </c>
      <c r="F203">
        <v>4</v>
      </c>
      <c r="G203">
        <v>5</v>
      </c>
      <c r="H203">
        <v>4</v>
      </c>
      <c r="I203">
        <v>4</v>
      </c>
    </row>
    <row r="204" spans="1:9" x14ac:dyDescent="0.25">
      <c r="A204" t="s">
        <v>7</v>
      </c>
      <c r="B204" t="s">
        <v>67</v>
      </c>
      <c r="C204" t="s">
        <v>4</v>
      </c>
      <c r="D204" t="s">
        <v>8</v>
      </c>
      <c r="E204">
        <v>4</v>
      </c>
      <c r="F204">
        <v>4</v>
      </c>
      <c r="G204">
        <v>5</v>
      </c>
      <c r="H204">
        <v>4</v>
      </c>
      <c r="I204">
        <v>4</v>
      </c>
    </row>
    <row r="205" spans="1:9" x14ac:dyDescent="0.25">
      <c r="A205" t="s">
        <v>7</v>
      </c>
      <c r="B205" t="s">
        <v>67</v>
      </c>
      <c r="C205" t="s">
        <v>4</v>
      </c>
      <c r="D205" t="s">
        <v>9</v>
      </c>
      <c r="E205">
        <v>4.26</v>
      </c>
      <c r="F205">
        <v>5</v>
      </c>
      <c r="G205">
        <v>29</v>
      </c>
      <c r="H205">
        <v>4</v>
      </c>
      <c r="I205">
        <v>4</v>
      </c>
    </row>
    <row r="206" spans="1:9" x14ac:dyDescent="0.25">
      <c r="A206" t="s">
        <v>7</v>
      </c>
      <c r="B206" t="s">
        <v>67</v>
      </c>
      <c r="C206" t="s">
        <v>4</v>
      </c>
      <c r="D206" t="s">
        <v>10</v>
      </c>
      <c r="E206">
        <v>4.62</v>
      </c>
      <c r="F206">
        <v>7</v>
      </c>
      <c r="G206">
        <v>57</v>
      </c>
      <c r="H206">
        <v>4</v>
      </c>
      <c r="I206">
        <v>4</v>
      </c>
    </row>
    <row r="207" spans="1:9" x14ac:dyDescent="0.25">
      <c r="A207" t="s">
        <v>7</v>
      </c>
      <c r="B207" t="s">
        <v>68</v>
      </c>
      <c r="C207" t="s">
        <v>4</v>
      </c>
      <c r="D207" t="s">
        <v>8</v>
      </c>
      <c r="E207">
        <v>4.2</v>
      </c>
      <c r="F207">
        <v>5</v>
      </c>
      <c r="G207">
        <v>10</v>
      </c>
      <c r="H207">
        <v>4</v>
      </c>
      <c r="I207">
        <v>4</v>
      </c>
    </row>
    <row r="208" spans="1:9" x14ac:dyDescent="0.25">
      <c r="A208" t="s">
        <v>7</v>
      </c>
      <c r="B208" t="s">
        <v>68</v>
      </c>
      <c r="C208" t="s">
        <v>4</v>
      </c>
      <c r="D208" t="s">
        <v>9</v>
      </c>
      <c r="E208">
        <v>10.25</v>
      </c>
      <c r="F208">
        <v>13</v>
      </c>
      <c r="G208">
        <v>215</v>
      </c>
      <c r="H208">
        <v>4</v>
      </c>
      <c r="I208">
        <v>4</v>
      </c>
    </row>
    <row r="209" spans="1:9" x14ac:dyDescent="0.25">
      <c r="A209" t="s">
        <v>7</v>
      </c>
      <c r="B209" t="s">
        <v>68</v>
      </c>
      <c r="C209" t="s">
        <v>4</v>
      </c>
      <c r="D209" t="s">
        <v>10</v>
      </c>
      <c r="E209">
        <v>19.14</v>
      </c>
      <c r="F209">
        <v>33</v>
      </c>
      <c r="G209">
        <v>523</v>
      </c>
      <c r="H209">
        <v>4</v>
      </c>
      <c r="I209">
        <v>4</v>
      </c>
    </row>
    <row r="210" spans="1:9" x14ac:dyDescent="0.25">
      <c r="A210" t="s">
        <v>7</v>
      </c>
      <c r="B210" t="s">
        <v>83</v>
      </c>
      <c r="C210" t="s">
        <v>4</v>
      </c>
      <c r="D210" t="s">
        <v>8</v>
      </c>
      <c r="E210">
        <v>7.41</v>
      </c>
      <c r="F210">
        <v>11</v>
      </c>
      <c r="G210">
        <v>143</v>
      </c>
      <c r="H210">
        <v>4</v>
      </c>
      <c r="I210">
        <v>4</v>
      </c>
    </row>
    <row r="211" spans="1:9" x14ac:dyDescent="0.25">
      <c r="A211" t="s">
        <v>7</v>
      </c>
      <c r="B211" t="s">
        <v>83</v>
      </c>
      <c r="C211" t="s">
        <v>4</v>
      </c>
      <c r="D211" t="s">
        <v>9</v>
      </c>
      <c r="E211">
        <v>82.33</v>
      </c>
      <c r="F211">
        <v>123</v>
      </c>
      <c r="G211">
        <v>2227</v>
      </c>
      <c r="H211">
        <v>4</v>
      </c>
      <c r="I211">
        <v>4</v>
      </c>
    </row>
    <row r="212" spans="1:9" x14ac:dyDescent="0.25">
      <c r="A212" t="s">
        <v>7</v>
      </c>
      <c r="B212" t="s">
        <v>83</v>
      </c>
      <c r="C212" t="s">
        <v>4</v>
      </c>
      <c r="D212" t="s">
        <v>10</v>
      </c>
      <c r="E212">
        <v>229.16</v>
      </c>
      <c r="F212">
        <v>379</v>
      </c>
      <c r="G212">
        <v>6997</v>
      </c>
      <c r="H212">
        <v>7</v>
      </c>
      <c r="I212">
        <v>176.37</v>
      </c>
    </row>
    <row r="213" spans="1:9" x14ac:dyDescent="0.25">
      <c r="A213" t="s">
        <v>7</v>
      </c>
      <c r="B213" t="s">
        <v>84</v>
      </c>
      <c r="C213" t="s">
        <v>4</v>
      </c>
      <c r="D213" t="s">
        <v>8</v>
      </c>
      <c r="E213">
        <v>49.52</v>
      </c>
      <c r="F213">
        <v>83</v>
      </c>
      <c r="G213">
        <v>1863</v>
      </c>
      <c r="H213">
        <v>5</v>
      </c>
      <c r="I213">
        <v>33.5</v>
      </c>
    </row>
    <row r="214" spans="1:9" x14ac:dyDescent="0.25">
      <c r="A214" t="s">
        <v>7</v>
      </c>
      <c r="B214" t="s">
        <v>84</v>
      </c>
      <c r="C214" t="s">
        <v>4</v>
      </c>
      <c r="D214" t="s">
        <v>9</v>
      </c>
      <c r="E214">
        <v>8.82</v>
      </c>
      <c r="F214">
        <v>12</v>
      </c>
      <c r="G214">
        <v>434</v>
      </c>
      <c r="H214">
        <v>4</v>
      </c>
      <c r="I214">
        <v>4</v>
      </c>
    </row>
    <row r="215" spans="1:9" x14ac:dyDescent="0.25">
      <c r="A215" t="s">
        <v>7</v>
      </c>
      <c r="B215" t="s">
        <v>84</v>
      </c>
      <c r="C215" t="s">
        <v>4</v>
      </c>
      <c r="D215" t="s">
        <v>10</v>
      </c>
      <c r="E215">
        <v>17.54</v>
      </c>
      <c r="F215">
        <v>25</v>
      </c>
      <c r="G215">
        <v>563</v>
      </c>
      <c r="H215">
        <v>4</v>
      </c>
      <c r="I215">
        <v>4</v>
      </c>
    </row>
    <row r="216" spans="1:9" x14ac:dyDescent="0.25">
      <c r="A216" t="s">
        <v>7</v>
      </c>
      <c r="B216" t="s">
        <v>85</v>
      </c>
      <c r="C216" t="s">
        <v>4</v>
      </c>
      <c r="D216" t="s">
        <v>8</v>
      </c>
      <c r="E216">
        <v>6.24</v>
      </c>
      <c r="F216">
        <v>10</v>
      </c>
      <c r="G216">
        <v>180</v>
      </c>
      <c r="H216">
        <v>4</v>
      </c>
      <c r="I216">
        <v>4</v>
      </c>
    </row>
    <row r="217" spans="1:9" x14ac:dyDescent="0.25">
      <c r="A217" t="s">
        <v>7</v>
      </c>
      <c r="B217" t="s">
        <v>85</v>
      </c>
      <c r="C217" t="s">
        <v>4</v>
      </c>
      <c r="D217" t="s">
        <v>9</v>
      </c>
      <c r="E217">
        <v>4</v>
      </c>
      <c r="F217">
        <v>4</v>
      </c>
      <c r="G217">
        <v>6</v>
      </c>
      <c r="H217">
        <v>4</v>
      </c>
      <c r="I217">
        <v>4</v>
      </c>
    </row>
    <row r="218" spans="1:9" x14ac:dyDescent="0.25">
      <c r="A218" t="s">
        <v>7</v>
      </c>
      <c r="B218" t="s">
        <v>85</v>
      </c>
      <c r="C218" t="s">
        <v>4</v>
      </c>
      <c r="D218" t="s">
        <v>10</v>
      </c>
      <c r="E218">
        <v>4</v>
      </c>
      <c r="F218">
        <v>4</v>
      </c>
      <c r="G218">
        <v>9</v>
      </c>
      <c r="H218">
        <v>4</v>
      </c>
      <c r="I218">
        <v>4</v>
      </c>
    </row>
    <row r="219" spans="1:9" x14ac:dyDescent="0.25">
      <c r="A219" t="s">
        <v>7</v>
      </c>
      <c r="B219" t="s">
        <v>86</v>
      </c>
      <c r="C219" t="s">
        <v>4</v>
      </c>
      <c r="D219" t="s">
        <v>9</v>
      </c>
      <c r="E219">
        <v>4</v>
      </c>
      <c r="F219">
        <v>4</v>
      </c>
      <c r="G219">
        <v>5</v>
      </c>
      <c r="H219">
        <v>4</v>
      </c>
      <c r="I219">
        <v>4</v>
      </c>
    </row>
    <row r="220" spans="1:9" x14ac:dyDescent="0.25">
      <c r="A220" t="s">
        <v>7</v>
      </c>
      <c r="B220" t="s">
        <v>87</v>
      </c>
      <c r="C220" t="s">
        <v>4</v>
      </c>
      <c r="D220" t="s">
        <v>8</v>
      </c>
      <c r="E220">
        <v>4</v>
      </c>
      <c r="F220">
        <v>4</v>
      </c>
      <c r="G220">
        <v>7</v>
      </c>
      <c r="H220">
        <v>4</v>
      </c>
      <c r="I220">
        <v>4</v>
      </c>
    </row>
    <row r="221" spans="1:9" x14ac:dyDescent="0.25">
      <c r="A221" t="s">
        <v>7</v>
      </c>
      <c r="B221" t="s">
        <v>88</v>
      </c>
      <c r="C221" t="s">
        <v>4</v>
      </c>
      <c r="D221" t="s">
        <v>8</v>
      </c>
      <c r="E221">
        <v>4</v>
      </c>
      <c r="F221">
        <v>4</v>
      </c>
      <c r="G221">
        <v>7</v>
      </c>
      <c r="H221">
        <v>4</v>
      </c>
      <c r="I221">
        <v>4</v>
      </c>
    </row>
    <row r="222" spans="1:9" x14ac:dyDescent="0.25">
      <c r="A222" t="s">
        <v>7</v>
      </c>
      <c r="B222" t="s">
        <v>88</v>
      </c>
      <c r="C222" t="s">
        <v>4</v>
      </c>
      <c r="D222" t="s">
        <v>9</v>
      </c>
      <c r="E222">
        <v>4</v>
      </c>
      <c r="F222">
        <v>4</v>
      </c>
      <c r="G222">
        <v>5</v>
      </c>
      <c r="H222">
        <v>4</v>
      </c>
      <c r="I222">
        <v>4</v>
      </c>
    </row>
    <row r="223" spans="1:9" x14ac:dyDescent="0.25">
      <c r="A223" t="s">
        <v>7</v>
      </c>
      <c r="B223" t="s">
        <v>89</v>
      </c>
      <c r="C223" t="s">
        <v>4</v>
      </c>
      <c r="D223" t="s">
        <v>8</v>
      </c>
      <c r="E223">
        <v>4.3499999999999996</v>
      </c>
      <c r="F223">
        <v>5</v>
      </c>
      <c r="G223">
        <v>7</v>
      </c>
      <c r="H223">
        <v>4</v>
      </c>
      <c r="I223">
        <v>4</v>
      </c>
    </row>
    <row r="224" spans="1:9" x14ac:dyDescent="0.25">
      <c r="A224" t="s">
        <v>7</v>
      </c>
      <c r="B224" t="s">
        <v>89</v>
      </c>
      <c r="C224" t="s">
        <v>4</v>
      </c>
      <c r="D224" t="s">
        <v>9</v>
      </c>
      <c r="E224">
        <v>4</v>
      </c>
      <c r="F224">
        <v>4</v>
      </c>
      <c r="G224">
        <v>7</v>
      </c>
      <c r="H224">
        <v>4</v>
      </c>
      <c r="I224">
        <v>4</v>
      </c>
    </row>
    <row r="225" spans="1:9" x14ac:dyDescent="0.25">
      <c r="A225" t="s">
        <v>7</v>
      </c>
      <c r="B225" t="s">
        <v>89</v>
      </c>
      <c r="C225" t="s">
        <v>4</v>
      </c>
      <c r="D225" t="s">
        <v>10</v>
      </c>
      <c r="E225">
        <v>4</v>
      </c>
      <c r="F225">
        <v>4</v>
      </c>
      <c r="G225">
        <v>9</v>
      </c>
      <c r="H225">
        <v>4</v>
      </c>
      <c r="I225">
        <v>4</v>
      </c>
    </row>
    <row r="226" spans="1:9" x14ac:dyDescent="0.25">
      <c r="A226" t="s">
        <v>7</v>
      </c>
      <c r="B226" t="s">
        <v>89</v>
      </c>
      <c r="C226" t="s">
        <v>4</v>
      </c>
      <c r="D226" t="s">
        <v>8</v>
      </c>
      <c r="E226">
        <v>4</v>
      </c>
      <c r="F226">
        <v>4</v>
      </c>
      <c r="G226">
        <v>12</v>
      </c>
      <c r="H226">
        <v>4</v>
      </c>
      <c r="I226">
        <v>4</v>
      </c>
    </row>
    <row r="227" spans="1:9" x14ac:dyDescent="0.25">
      <c r="A227" t="s">
        <v>7</v>
      </c>
      <c r="B227" t="s">
        <v>89</v>
      </c>
      <c r="C227" t="s">
        <v>4</v>
      </c>
      <c r="D227" t="s">
        <v>9</v>
      </c>
      <c r="E227">
        <v>4</v>
      </c>
      <c r="F227">
        <v>4</v>
      </c>
      <c r="G227">
        <v>8</v>
      </c>
      <c r="H227">
        <v>4</v>
      </c>
      <c r="I227">
        <v>4</v>
      </c>
    </row>
    <row r="228" spans="1:9" x14ac:dyDescent="0.25">
      <c r="A228" t="s">
        <v>7</v>
      </c>
      <c r="B228" t="s">
        <v>90</v>
      </c>
      <c r="C228" t="s">
        <v>4</v>
      </c>
      <c r="D228" t="s">
        <v>8</v>
      </c>
      <c r="E228">
        <v>4</v>
      </c>
      <c r="F228">
        <v>4</v>
      </c>
      <c r="G228">
        <v>11</v>
      </c>
      <c r="H228">
        <v>4</v>
      </c>
      <c r="I228">
        <v>4</v>
      </c>
    </row>
    <row r="229" spans="1:9" x14ac:dyDescent="0.25">
      <c r="A229" t="s">
        <v>7</v>
      </c>
      <c r="B229" t="s">
        <v>90</v>
      </c>
      <c r="C229" t="s">
        <v>4</v>
      </c>
      <c r="D229" t="s">
        <v>9</v>
      </c>
      <c r="E229">
        <v>4</v>
      </c>
      <c r="F229">
        <v>4</v>
      </c>
      <c r="G229">
        <v>6</v>
      </c>
      <c r="H229">
        <v>4</v>
      </c>
      <c r="I229">
        <v>4</v>
      </c>
    </row>
    <row r="230" spans="1:9" x14ac:dyDescent="0.25">
      <c r="A230" t="s">
        <v>7</v>
      </c>
      <c r="B230" t="s">
        <v>90</v>
      </c>
      <c r="C230" t="s">
        <v>4</v>
      </c>
      <c r="D230" t="s">
        <v>10</v>
      </c>
      <c r="E230">
        <v>7.35</v>
      </c>
      <c r="F230">
        <v>8</v>
      </c>
      <c r="G230">
        <v>82</v>
      </c>
      <c r="H230">
        <v>4</v>
      </c>
      <c r="I230">
        <v>4</v>
      </c>
    </row>
    <row r="231" spans="1:9" x14ac:dyDescent="0.25">
      <c r="A231" t="s">
        <v>7</v>
      </c>
      <c r="B231" t="s">
        <v>91</v>
      </c>
      <c r="C231" t="s">
        <v>4</v>
      </c>
      <c r="D231" t="s">
        <v>8</v>
      </c>
      <c r="E231">
        <v>9.85</v>
      </c>
      <c r="F231">
        <v>15</v>
      </c>
      <c r="G231">
        <v>144</v>
      </c>
      <c r="H231">
        <v>4</v>
      </c>
      <c r="I231">
        <v>4</v>
      </c>
    </row>
    <row r="232" spans="1:9" x14ac:dyDescent="0.25">
      <c r="A232" t="s">
        <v>7</v>
      </c>
      <c r="B232" t="s">
        <v>91</v>
      </c>
      <c r="C232" t="s">
        <v>4</v>
      </c>
      <c r="D232" t="s">
        <v>9</v>
      </c>
      <c r="E232">
        <v>5.68</v>
      </c>
      <c r="F232">
        <v>8</v>
      </c>
      <c r="G232">
        <v>58</v>
      </c>
      <c r="H232">
        <v>4</v>
      </c>
      <c r="I232">
        <v>4</v>
      </c>
    </row>
    <row r="233" spans="1:9" x14ac:dyDescent="0.25">
      <c r="A233" t="s">
        <v>7</v>
      </c>
      <c r="B233" t="s">
        <v>91</v>
      </c>
      <c r="C233" t="s">
        <v>4</v>
      </c>
      <c r="D233" t="s">
        <v>10</v>
      </c>
      <c r="E233">
        <v>40.340000000000003</v>
      </c>
      <c r="F233">
        <v>16</v>
      </c>
      <c r="G233">
        <v>227</v>
      </c>
      <c r="H233">
        <v>6</v>
      </c>
      <c r="I233">
        <v>38.979999999999997</v>
      </c>
    </row>
    <row r="234" spans="1:9" x14ac:dyDescent="0.25">
      <c r="A234" t="s">
        <v>7</v>
      </c>
      <c r="B234" t="s">
        <v>118</v>
      </c>
      <c r="C234" t="s">
        <v>4</v>
      </c>
      <c r="D234" t="s">
        <v>8</v>
      </c>
      <c r="E234">
        <v>89.63</v>
      </c>
      <c r="F234">
        <v>27</v>
      </c>
      <c r="G234">
        <v>362</v>
      </c>
      <c r="H234">
        <v>6</v>
      </c>
      <c r="I234">
        <v>229.07</v>
      </c>
    </row>
    <row r="235" spans="1:9" x14ac:dyDescent="0.25">
      <c r="A235" t="s">
        <v>7</v>
      </c>
      <c r="B235" t="s">
        <v>118</v>
      </c>
      <c r="C235" t="s">
        <v>4</v>
      </c>
      <c r="D235" t="s">
        <v>9</v>
      </c>
      <c r="E235">
        <v>31.04</v>
      </c>
      <c r="F235">
        <v>17</v>
      </c>
      <c r="G235">
        <v>80</v>
      </c>
      <c r="H235">
        <v>4</v>
      </c>
      <c r="I235">
        <v>4</v>
      </c>
    </row>
    <row r="236" spans="1:9" x14ac:dyDescent="0.25">
      <c r="A236" t="s">
        <v>7</v>
      </c>
      <c r="B236" t="s">
        <v>119</v>
      </c>
      <c r="C236" t="s">
        <v>4</v>
      </c>
      <c r="D236" t="s">
        <v>8</v>
      </c>
      <c r="E236">
        <v>11.21</v>
      </c>
      <c r="F236">
        <v>6</v>
      </c>
      <c r="G236">
        <v>458</v>
      </c>
      <c r="H236">
        <v>4</v>
      </c>
      <c r="I236">
        <v>4</v>
      </c>
    </row>
    <row r="237" spans="1:9" x14ac:dyDescent="0.25">
      <c r="A237" t="s">
        <v>7</v>
      </c>
      <c r="B237" t="s">
        <v>119</v>
      </c>
      <c r="C237" t="s">
        <v>4</v>
      </c>
      <c r="D237" t="s">
        <v>9</v>
      </c>
      <c r="E237">
        <v>53.47</v>
      </c>
      <c r="F237">
        <v>17</v>
      </c>
      <c r="G237">
        <v>116</v>
      </c>
      <c r="H237">
        <v>5</v>
      </c>
      <c r="I237">
        <v>33.5</v>
      </c>
    </row>
    <row r="238" spans="1:9" x14ac:dyDescent="0.25">
      <c r="A238" t="s">
        <v>7</v>
      </c>
      <c r="B238" t="s">
        <v>119</v>
      </c>
      <c r="C238" t="s">
        <v>4</v>
      </c>
      <c r="D238" t="s">
        <v>10</v>
      </c>
      <c r="E238">
        <v>4</v>
      </c>
      <c r="F238">
        <v>4</v>
      </c>
      <c r="G238">
        <v>12</v>
      </c>
      <c r="H238">
        <v>4</v>
      </c>
      <c r="I238">
        <v>4</v>
      </c>
    </row>
    <row r="239" spans="1:9" x14ac:dyDescent="0.25">
      <c r="A239" t="s">
        <v>7</v>
      </c>
      <c r="B239" t="s">
        <v>120</v>
      </c>
      <c r="C239" t="s">
        <v>4</v>
      </c>
      <c r="D239" t="s">
        <v>8</v>
      </c>
      <c r="E239">
        <v>4</v>
      </c>
      <c r="F239">
        <v>4</v>
      </c>
      <c r="G239">
        <v>40</v>
      </c>
      <c r="H239">
        <v>4</v>
      </c>
      <c r="I239">
        <v>4</v>
      </c>
    </row>
    <row r="240" spans="1:9" x14ac:dyDescent="0.25">
      <c r="A240" t="s">
        <v>7</v>
      </c>
      <c r="B240" t="s">
        <v>120</v>
      </c>
      <c r="C240" t="s">
        <v>4</v>
      </c>
      <c r="D240" t="s">
        <v>9</v>
      </c>
      <c r="E240">
        <v>5.16</v>
      </c>
      <c r="F240">
        <v>6</v>
      </c>
      <c r="G240">
        <v>80</v>
      </c>
      <c r="H240">
        <v>4</v>
      </c>
      <c r="I240">
        <v>4</v>
      </c>
    </row>
    <row r="241" spans="1:9" x14ac:dyDescent="0.25">
      <c r="A241" t="s">
        <v>7</v>
      </c>
      <c r="B241" t="s">
        <v>120</v>
      </c>
      <c r="C241" t="s">
        <v>4</v>
      </c>
      <c r="D241" t="s">
        <v>10</v>
      </c>
      <c r="E241">
        <v>4</v>
      </c>
      <c r="F241">
        <v>4</v>
      </c>
      <c r="G241">
        <v>20</v>
      </c>
      <c r="H241">
        <v>4</v>
      </c>
      <c r="I241">
        <v>4</v>
      </c>
    </row>
    <row r="242" spans="1:9" x14ac:dyDescent="0.25">
      <c r="A242" t="s">
        <v>7</v>
      </c>
      <c r="B242" t="s">
        <v>121</v>
      </c>
      <c r="C242" t="s">
        <v>4</v>
      </c>
      <c r="D242" t="s">
        <v>8</v>
      </c>
      <c r="E242">
        <v>4</v>
      </c>
      <c r="F242">
        <v>4</v>
      </c>
      <c r="G242">
        <v>8</v>
      </c>
      <c r="H242">
        <v>4</v>
      </c>
      <c r="I242">
        <v>4</v>
      </c>
    </row>
    <row r="243" spans="1:9" x14ac:dyDescent="0.25">
      <c r="A243" t="s">
        <v>7</v>
      </c>
      <c r="B243" t="s">
        <v>121</v>
      </c>
      <c r="C243" t="s">
        <v>4</v>
      </c>
      <c r="D243" t="s">
        <v>9</v>
      </c>
      <c r="E243">
        <v>4</v>
      </c>
      <c r="F243">
        <v>4</v>
      </c>
      <c r="G243">
        <v>11</v>
      </c>
      <c r="H243">
        <v>4</v>
      </c>
      <c r="I243">
        <v>4</v>
      </c>
    </row>
    <row r="244" spans="1:9" x14ac:dyDescent="0.25">
      <c r="A244" t="s">
        <v>7</v>
      </c>
      <c r="B244" t="s">
        <v>121</v>
      </c>
      <c r="C244" t="s">
        <v>4</v>
      </c>
      <c r="D244" t="s">
        <v>10</v>
      </c>
      <c r="E244">
        <v>4</v>
      </c>
      <c r="F244">
        <v>4</v>
      </c>
      <c r="G244">
        <v>7</v>
      </c>
      <c r="H244">
        <v>4</v>
      </c>
      <c r="I244">
        <v>4</v>
      </c>
    </row>
    <row r="245" spans="1:9" x14ac:dyDescent="0.25">
      <c r="A245" t="s">
        <v>7</v>
      </c>
      <c r="B245" t="s">
        <v>120</v>
      </c>
      <c r="C245" t="s">
        <v>4</v>
      </c>
      <c r="D245" t="s">
        <v>8</v>
      </c>
      <c r="E245">
        <v>32.760000000000005</v>
      </c>
      <c r="F245">
        <v>26</v>
      </c>
      <c r="G245">
        <v>576</v>
      </c>
      <c r="H245">
        <v>4</v>
      </c>
      <c r="I245">
        <v>4</v>
      </c>
    </row>
    <row r="246" spans="1:9" x14ac:dyDescent="0.25">
      <c r="A246" t="s">
        <v>7</v>
      </c>
      <c r="B246" t="s">
        <v>120</v>
      </c>
      <c r="C246" t="s">
        <v>4</v>
      </c>
      <c r="D246" t="s">
        <v>9</v>
      </c>
      <c r="E246">
        <v>37.43</v>
      </c>
      <c r="F246">
        <v>53</v>
      </c>
      <c r="G246">
        <v>723</v>
      </c>
      <c r="H246">
        <v>6</v>
      </c>
      <c r="I246">
        <v>61.46</v>
      </c>
    </row>
    <row r="247" spans="1:9" x14ac:dyDescent="0.25">
      <c r="A247" t="s">
        <v>7</v>
      </c>
      <c r="B247" t="s">
        <v>120</v>
      </c>
      <c r="C247" t="s">
        <v>4</v>
      </c>
      <c r="D247" t="s">
        <v>10</v>
      </c>
      <c r="E247">
        <v>11.190000000000001</v>
      </c>
      <c r="F247">
        <v>17</v>
      </c>
      <c r="G247">
        <v>216</v>
      </c>
      <c r="H247">
        <v>4</v>
      </c>
      <c r="I247">
        <v>4</v>
      </c>
    </row>
    <row r="248" spans="1:9" x14ac:dyDescent="0.25">
      <c r="A248" t="s">
        <v>7</v>
      </c>
      <c r="B248" t="s">
        <v>121</v>
      </c>
      <c r="C248" t="s">
        <v>4</v>
      </c>
      <c r="D248" t="s">
        <v>8</v>
      </c>
      <c r="E248">
        <v>4.47</v>
      </c>
      <c r="F248">
        <v>5</v>
      </c>
      <c r="G248">
        <v>64</v>
      </c>
      <c r="H248">
        <v>4</v>
      </c>
      <c r="I248">
        <v>4</v>
      </c>
    </row>
    <row r="249" spans="1:9" x14ac:dyDescent="0.25">
      <c r="A249" t="s">
        <v>7</v>
      </c>
      <c r="B249" t="s">
        <v>121</v>
      </c>
      <c r="C249" t="s">
        <v>4</v>
      </c>
      <c r="D249" t="s">
        <v>9</v>
      </c>
      <c r="E249">
        <v>7.8100000000000005</v>
      </c>
      <c r="F249">
        <v>9</v>
      </c>
      <c r="G249">
        <v>68</v>
      </c>
      <c r="H249">
        <v>4</v>
      </c>
      <c r="I249">
        <v>4</v>
      </c>
    </row>
    <row r="250" spans="1:9" x14ac:dyDescent="0.25">
      <c r="A250" t="s">
        <v>7</v>
      </c>
      <c r="B250" t="s">
        <v>121</v>
      </c>
      <c r="C250" t="s">
        <v>4</v>
      </c>
      <c r="D250" t="s">
        <v>10</v>
      </c>
      <c r="E250">
        <v>14.7</v>
      </c>
      <c r="F250">
        <v>7</v>
      </c>
      <c r="G250">
        <v>32</v>
      </c>
      <c r="H250">
        <v>4</v>
      </c>
      <c r="I250">
        <v>4</v>
      </c>
    </row>
    <row r="251" spans="1:9" x14ac:dyDescent="0.25">
      <c r="A251" t="s">
        <v>7</v>
      </c>
      <c r="B251" t="s">
        <v>122</v>
      </c>
      <c r="C251" t="s">
        <v>4</v>
      </c>
      <c r="D251" t="s">
        <v>8</v>
      </c>
      <c r="E251">
        <v>4.9000000000000004</v>
      </c>
      <c r="F251">
        <v>5</v>
      </c>
      <c r="G251">
        <v>73</v>
      </c>
      <c r="H251">
        <v>4</v>
      </c>
      <c r="I251">
        <v>4</v>
      </c>
    </row>
    <row r="252" spans="1:9" x14ac:dyDescent="0.25">
      <c r="A252" t="s">
        <v>7</v>
      </c>
      <c r="B252" t="s">
        <v>122</v>
      </c>
      <c r="C252" t="s">
        <v>4</v>
      </c>
      <c r="D252" t="s">
        <v>9</v>
      </c>
      <c r="E252">
        <v>6.7</v>
      </c>
      <c r="F252">
        <v>14</v>
      </c>
      <c r="G252">
        <v>149</v>
      </c>
      <c r="H252">
        <v>4</v>
      </c>
      <c r="I252">
        <v>4</v>
      </c>
    </row>
    <row r="253" spans="1:9" x14ac:dyDescent="0.25">
      <c r="A253" t="s">
        <v>7</v>
      </c>
      <c r="B253" t="s">
        <v>122</v>
      </c>
      <c r="C253" t="s">
        <v>4</v>
      </c>
      <c r="D253" t="s">
        <v>10</v>
      </c>
      <c r="E253">
        <v>7.55</v>
      </c>
      <c r="F253">
        <v>8</v>
      </c>
      <c r="G253">
        <v>71</v>
      </c>
      <c r="H253">
        <v>4</v>
      </c>
      <c r="I253">
        <v>4</v>
      </c>
    </row>
    <row r="254" spans="1:9" x14ac:dyDescent="0.25">
      <c r="A254" t="s">
        <v>7</v>
      </c>
      <c r="B254" t="s">
        <v>123</v>
      </c>
      <c r="C254" t="s">
        <v>4</v>
      </c>
      <c r="D254" t="s">
        <v>8</v>
      </c>
      <c r="E254">
        <v>9.6999999999999993</v>
      </c>
      <c r="F254">
        <v>11</v>
      </c>
      <c r="G254">
        <v>136</v>
      </c>
      <c r="H254">
        <v>4</v>
      </c>
      <c r="I254">
        <v>4</v>
      </c>
    </row>
    <row r="255" spans="1:9" x14ac:dyDescent="0.25">
      <c r="A255" t="s">
        <v>7</v>
      </c>
      <c r="B255" t="s">
        <v>123</v>
      </c>
      <c r="C255" t="s">
        <v>4</v>
      </c>
      <c r="D255" t="s">
        <v>9</v>
      </c>
      <c r="E255">
        <v>17.04</v>
      </c>
      <c r="F255">
        <v>27</v>
      </c>
      <c r="G255">
        <v>343</v>
      </c>
      <c r="H255">
        <v>5</v>
      </c>
      <c r="I255">
        <v>39.82</v>
      </c>
    </row>
    <row r="256" spans="1:9" x14ac:dyDescent="0.25">
      <c r="A256" t="s">
        <v>7</v>
      </c>
      <c r="B256" t="s">
        <v>123</v>
      </c>
      <c r="C256" t="s">
        <v>4</v>
      </c>
      <c r="D256" t="s">
        <v>10</v>
      </c>
      <c r="E256">
        <v>15.09</v>
      </c>
      <c r="F256">
        <v>13</v>
      </c>
      <c r="G256">
        <v>100</v>
      </c>
      <c r="H256">
        <v>4</v>
      </c>
      <c r="I256">
        <v>4</v>
      </c>
    </row>
    <row r="257" spans="1:9" x14ac:dyDescent="0.25">
      <c r="A257" t="s">
        <v>7</v>
      </c>
      <c r="B257" t="s">
        <v>92</v>
      </c>
      <c r="C257" t="s">
        <v>4</v>
      </c>
      <c r="D257" t="s">
        <v>8</v>
      </c>
      <c r="E257">
        <v>31.84</v>
      </c>
      <c r="F257">
        <v>32</v>
      </c>
      <c r="G257">
        <v>643</v>
      </c>
      <c r="H257">
        <v>4</v>
      </c>
      <c r="I257">
        <v>4</v>
      </c>
    </row>
    <row r="258" spans="1:9" x14ac:dyDescent="0.25">
      <c r="A258" t="s">
        <v>7</v>
      </c>
      <c r="B258" t="s">
        <v>93</v>
      </c>
      <c r="C258" t="s">
        <v>4</v>
      </c>
      <c r="D258" t="s">
        <v>8</v>
      </c>
      <c r="E258">
        <v>35.72</v>
      </c>
      <c r="F258">
        <v>63</v>
      </c>
      <c r="G258">
        <v>1089</v>
      </c>
      <c r="H258">
        <v>4</v>
      </c>
      <c r="I258">
        <v>4</v>
      </c>
    </row>
    <row r="259" spans="1:9" x14ac:dyDescent="0.25">
      <c r="A259" t="s">
        <v>7</v>
      </c>
      <c r="B259" t="s">
        <v>93</v>
      </c>
      <c r="C259" t="s">
        <v>4</v>
      </c>
      <c r="D259" t="s">
        <v>9</v>
      </c>
      <c r="E259">
        <v>17.100000000000001</v>
      </c>
      <c r="F259">
        <v>28</v>
      </c>
      <c r="G259">
        <v>419</v>
      </c>
      <c r="H259">
        <v>6</v>
      </c>
      <c r="I259">
        <v>164.15</v>
      </c>
    </row>
    <row r="260" spans="1:9" x14ac:dyDescent="0.25">
      <c r="A260" t="s">
        <v>7</v>
      </c>
      <c r="B260" t="s">
        <v>93</v>
      </c>
      <c r="C260" t="s">
        <v>4</v>
      </c>
      <c r="D260" t="s">
        <v>10</v>
      </c>
      <c r="E260">
        <v>6.27</v>
      </c>
      <c r="F260">
        <v>9</v>
      </c>
      <c r="G260">
        <v>232</v>
      </c>
      <c r="H260">
        <v>4</v>
      </c>
      <c r="I260">
        <v>4</v>
      </c>
    </row>
    <row r="261" spans="1:9" x14ac:dyDescent="0.25">
      <c r="A261" t="s">
        <v>7</v>
      </c>
      <c r="B261" t="s">
        <v>94</v>
      </c>
      <c r="C261" t="s">
        <v>4</v>
      </c>
      <c r="D261" t="s">
        <v>8</v>
      </c>
      <c r="E261">
        <v>14.64</v>
      </c>
      <c r="F261">
        <v>27</v>
      </c>
      <c r="G261">
        <v>321</v>
      </c>
      <c r="H261">
        <v>4</v>
      </c>
      <c r="I261">
        <v>4</v>
      </c>
    </row>
    <row r="262" spans="1:9" x14ac:dyDescent="0.25">
      <c r="A262" t="s">
        <v>7</v>
      </c>
      <c r="B262" t="s">
        <v>94</v>
      </c>
      <c r="C262" t="s">
        <v>4</v>
      </c>
      <c r="D262" t="s">
        <v>9</v>
      </c>
      <c r="E262">
        <v>7.6400000000000006</v>
      </c>
      <c r="F262">
        <v>14</v>
      </c>
      <c r="G262">
        <v>124</v>
      </c>
      <c r="H262">
        <v>4</v>
      </c>
      <c r="I262">
        <v>4</v>
      </c>
    </row>
    <row r="263" spans="1:9" x14ac:dyDescent="0.25">
      <c r="A263" t="s">
        <v>7</v>
      </c>
      <c r="B263" t="s">
        <v>94</v>
      </c>
      <c r="C263" t="s">
        <v>4</v>
      </c>
      <c r="D263" t="s">
        <v>10</v>
      </c>
      <c r="E263">
        <v>4</v>
      </c>
      <c r="F263">
        <v>4</v>
      </c>
      <c r="G263">
        <v>5</v>
      </c>
      <c r="H263">
        <v>4</v>
      </c>
      <c r="I263">
        <v>4</v>
      </c>
    </row>
    <row r="264" spans="1:9" x14ac:dyDescent="0.25">
      <c r="A264" t="s">
        <v>7</v>
      </c>
      <c r="B264" t="s">
        <v>95</v>
      </c>
      <c r="C264" t="s">
        <v>4</v>
      </c>
      <c r="D264" t="s">
        <v>8</v>
      </c>
      <c r="E264">
        <v>4</v>
      </c>
      <c r="F264">
        <v>4</v>
      </c>
      <c r="G264">
        <v>10</v>
      </c>
      <c r="H264">
        <v>4</v>
      </c>
      <c r="I264">
        <v>4</v>
      </c>
    </row>
    <row r="265" spans="1:9" x14ac:dyDescent="0.25">
      <c r="A265" t="s">
        <v>7</v>
      </c>
      <c r="B265" t="s">
        <v>95</v>
      </c>
      <c r="C265" t="s">
        <v>4</v>
      </c>
      <c r="D265" t="s">
        <v>9</v>
      </c>
      <c r="E265">
        <v>4</v>
      </c>
      <c r="F265">
        <v>4</v>
      </c>
      <c r="G265">
        <v>8</v>
      </c>
      <c r="H265">
        <v>4</v>
      </c>
      <c r="I265">
        <v>4</v>
      </c>
    </row>
    <row r="266" spans="1:9" x14ac:dyDescent="0.25">
      <c r="A266" t="s">
        <v>7</v>
      </c>
      <c r="B266" t="s">
        <v>95</v>
      </c>
      <c r="C266" t="s">
        <v>4</v>
      </c>
      <c r="D266" t="s">
        <v>10</v>
      </c>
      <c r="E266">
        <v>32.760000000000005</v>
      </c>
      <c r="F266">
        <v>54</v>
      </c>
      <c r="G266">
        <v>765</v>
      </c>
      <c r="H266">
        <v>4</v>
      </c>
      <c r="I266">
        <v>4</v>
      </c>
    </row>
    <row r="267" spans="1:9" x14ac:dyDescent="0.25">
      <c r="A267" t="s">
        <v>7</v>
      </c>
      <c r="B267" t="s">
        <v>96</v>
      </c>
      <c r="C267" t="s">
        <v>4</v>
      </c>
      <c r="D267" t="s">
        <v>8</v>
      </c>
      <c r="E267">
        <v>40.5</v>
      </c>
      <c r="F267">
        <v>80</v>
      </c>
      <c r="G267">
        <v>1379</v>
      </c>
      <c r="H267">
        <v>4</v>
      </c>
      <c r="I267">
        <v>4</v>
      </c>
    </row>
    <row r="268" spans="1:9" x14ac:dyDescent="0.25">
      <c r="A268" t="s">
        <v>7</v>
      </c>
      <c r="B268" t="s">
        <v>96</v>
      </c>
      <c r="C268" t="s">
        <v>4</v>
      </c>
      <c r="D268" t="s">
        <v>9</v>
      </c>
      <c r="E268">
        <v>11.25</v>
      </c>
      <c r="F268">
        <v>19</v>
      </c>
      <c r="G268">
        <v>381</v>
      </c>
      <c r="H268">
        <v>4</v>
      </c>
      <c r="I268">
        <v>4</v>
      </c>
    </row>
    <row r="269" spans="1:9" x14ac:dyDescent="0.25">
      <c r="A269" t="s">
        <v>7</v>
      </c>
      <c r="B269" t="s">
        <v>96</v>
      </c>
      <c r="C269" t="s">
        <v>4</v>
      </c>
      <c r="D269" t="s">
        <v>10</v>
      </c>
      <c r="E269">
        <v>16.22</v>
      </c>
      <c r="F269">
        <v>19</v>
      </c>
      <c r="G269">
        <v>222</v>
      </c>
      <c r="H269">
        <v>4</v>
      </c>
      <c r="I269">
        <v>4</v>
      </c>
    </row>
    <row r="270" spans="1:9" x14ac:dyDescent="0.25">
      <c r="A270" t="s">
        <v>7</v>
      </c>
      <c r="B270" t="s">
        <v>97</v>
      </c>
      <c r="C270" t="s">
        <v>4</v>
      </c>
      <c r="D270" t="s">
        <v>8</v>
      </c>
      <c r="E270">
        <v>23.88</v>
      </c>
      <c r="F270">
        <v>27</v>
      </c>
      <c r="G270">
        <v>359</v>
      </c>
      <c r="H270">
        <v>4</v>
      </c>
      <c r="I270">
        <v>4</v>
      </c>
    </row>
    <row r="271" spans="1:9" x14ac:dyDescent="0.25">
      <c r="A271" t="s">
        <v>7</v>
      </c>
      <c r="B271" t="s">
        <v>97</v>
      </c>
      <c r="C271" t="s">
        <v>4</v>
      </c>
      <c r="D271" t="s">
        <v>9</v>
      </c>
      <c r="E271">
        <v>5.24</v>
      </c>
      <c r="F271">
        <v>7</v>
      </c>
      <c r="G271">
        <v>84</v>
      </c>
      <c r="H271">
        <v>4</v>
      </c>
      <c r="I271">
        <v>4</v>
      </c>
    </row>
    <row r="272" spans="1:9" x14ac:dyDescent="0.25">
      <c r="A272" t="s">
        <v>7</v>
      </c>
      <c r="B272" t="s">
        <v>97</v>
      </c>
      <c r="C272" t="s">
        <v>4</v>
      </c>
      <c r="D272" t="s">
        <v>10</v>
      </c>
      <c r="E272">
        <v>4</v>
      </c>
      <c r="F272">
        <v>4</v>
      </c>
      <c r="G272">
        <v>5</v>
      </c>
      <c r="H272">
        <v>4</v>
      </c>
      <c r="I272">
        <v>4</v>
      </c>
    </row>
    <row r="273" spans="1:9" x14ac:dyDescent="0.25">
      <c r="A273" t="s">
        <v>7</v>
      </c>
      <c r="B273" t="s">
        <v>96</v>
      </c>
      <c r="C273" t="s">
        <v>4</v>
      </c>
      <c r="D273" t="s">
        <v>8</v>
      </c>
      <c r="E273">
        <v>4</v>
      </c>
      <c r="F273">
        <v>4</v>
      </c>
      <c r="G273">
        <v>8</v>
      </c>
      <c r="H273">
        <v>4</v>
      </c>
      <c r="I273">
        <v>4</v>
      </c>
    </row>
    <row r="274" spans="1:9" x14ac:dyDescent="0.25">
      <c r="A274" t="s">
        <v>7</v>
      </c>
      <c r="B274" t="s">
        <v>96</v>
      </c>
      <c r="C274" t="s">
        <v>4</v>
      </c>
      <c r="D274" t="s">
        <v>9</v>
      </c>
      <c r="E274">
        <v>4</v>
      </c>
      <c r="F274">
        <v>4</v>
      </c>
      <c r="G274">
        <v>6</v>
      </c>
      <c r="H274">
        <v>4</v>
      </c>
      <c r="I274">
        <v>4</v>
      </c>
    </row>
    <row r="275" spans="1:9" x14ac:dyDescent="0.25">
      <c r="A275" t="s">
        <v>7</v>
      </c>
      <c r="B275" t="s">
        <v>96</v>
      </c>
      <c r="C275" t="s">
        <v>4</v>
      </c>
      <c r="D275" t="s">
        <v>10</v>
      </c>
      <c r="E275">
        <v>8.0399999999999991</v>
      </c>
      <c r="F275">
        <v>7</v>
      </c>
      <c r="G275">
        <v>34</v>
      </c>
      <c r="H275">
        <v>4</v>
      </c>
      <c r="I275">
        <v>4</v>
      </c>
    </row>
    <row r="276" spans="1:9" x14ac:dyDescent="0.25">
      <c r="A276" t="s">
        <v>7</v>
      </c>
      <c r="B276" t="s">
        <v>98</v>
      </c>
      <c r="C276" t="s">
        <v>4</v>
      </c>
      <c r="D276" t="s">
        <v>8</v>
      </c>
      <c r="E276">
        <v>4</v>
      </c>
      <c r="F276">
        <v>4</v>
      </c>
      <c r="G276">
        <v>13</v>
      </c>
      <c r="H276">
        <v>4</v>
      </c>
      <c r="I276">
        <v>4</v>
      </c>
    </row>
    <row r="277" spans="1:9" x14ac:dyDescent="0.25">
      <c r="A277" t="s">
        <v>7</v>
      </c>
      <c r="B277" t="s">
        <v>98</v>
      </c>
      <c r="C277" t="s">
        <v>4</v>
      </c>
      <c r="D277" t="s">
        <v>9</v>
      </c>
      <c r="E277">
        <v>24.18</v>
      </c>
      <c r="F277">
        <v>9</v>
      </c>
      <c r="G277">
        <v>56</v>
      </c>
      <c r="H277">
        <v>4</v>
      </c>
      <c r="I277">
        <v>4</v>
      </c>
    </row>
    <row r="278" spans="1:9" x14ac:dyDescent="0.25">
      <c r="A278" t="s">
        <v>7</v>
      </c>
      <c r="B278" t="s">
        <v>98</v>
      </c>
      <c r="C278" t="s">
        <v>4</v>
      </c>
      <c r="D278" t="s">
        <v>10</v>
      </c>
      <c r="E278">
        <v>4</v>
      </c>
      <c r="F278">
        <v>4</v>
      </c>
      <c r="G278">
        <v>6</v>
      </c>
      <c r="H278">
        <v>4</v>
      </c>
      <c r="I278">
        <v>4</v>
      </c>
    </row>
    <row r="279" spans="1:9" x14ac:dyDescent="0.25">
      <c r="A279" t="s">
        <v>7</v>
      </c>
      <c r="B279" t="s">
        <v>99</v>
      </c>
      <c r="C279" t="s">
        <v>4</v>
      </c>
      <c r="D279" t="s">
        <v>9</v>
      </c>
      <c r="E279">
        <v>4</v>
      </c>
      <c r="F279">
        <v>4</v>
      </c>
      <c r="G279">
        <v>9</v>
      </c>
      <c r="H279">
        <v>4</v>
      </c>
      <c r="I279">
        <v>4</v>
      </c>
    </row>
    <row r="280" spans="1:9" x14ac:dyDescent="0.25">
      <c r="A280" t="s">
        <v>7</v>
      </c>
      <c r="B280" t="s">
        <v>99</v>
      </c>
      <c r="C280" t="s">
        <v>4</v>
      </c>
      <c r="D280" t="s">
        <v>10</v>
      </c>
      <c r="E280">
        <v>22.35</v>
      </c>
      <c r="F280">
        <v>9</v>
      </c>
      <c r="G280">
        <v>73</v>
      </c>
      <c r="H280">
        <v>5</v>
      </c>
      <c r="I280">
        <v>109.36</v>
      </c>
    </row>
    <row r="281" spans="1:9" x14ac:dyDescent="0.25">
      <c r="A281" t="s">
        <v>7</v>
      </c>
      <c r="B281" t="s">
        <v>100</v>
      </c>
      <c r="C281" t="s">
        <v>4</v>
      </c>
      <c r="D281" t="s">
        <v>8</v>
      </c>
      <c r="E281">
        <v>39.06</v>
      </c>
      <c r="F281">
        <v>20</v>
      </c>
      <c r="G281">
        <v>370</v>
      </c>
      <c r="H281">
        <v>4</v>
      </c>
      <c r="I281">
        <v>4</v>
      </c>
    </row>
    <row r="282" spans="1:9" x14ac:dyDescent="0.25">
      <c r="A282" t="s">
        <v>7</v>
      </c>
      <c r="B282" t="s">
        <v>100</v>
      </c>
      <c r="C282" t="s">
        <v>4</v>
      </c>
      <c r="D282" t="s">
        <v>9</v>
      </c>
      <c r="E282">
        <v>278.49</v>
      </c>
      <c r="F282">
        <v>82</v>
      </c>
      <c r="G282">
        <v>811</v>
      </c>
      <c r="H282">
        <v>7</v>
      </c>
      <c r="I282">
        <v>261.95999999999998</v>
      </c>
    </row>
    <row r="283" spans="1:9" x14ac:dyDescent="0.25">
      <c r="A283" t="s">
        <v>7</v>
      </c>
      <c r="B283" t="s">
        <v>100</v>
      </c>
      <c r="C283" t="s">
        <v>4</v>
      </c>
      <c r="D283" t="s">
        <v>10</v>
      </c>
      <c r="E283">
        <v>8.36</v>
      </c>
      <c r="F283">
        <v>5</v>
      </c>
      <c r="G283">
        <v>37</v>
      </c>
      <c r="H283">
        <v>4</v>
      </c>
      <c r="I283">
        <v>4</v>
      </c>
    </row>
    <row r="284" spans="1:9" x14ac:dyDescent="0.25">
      <c r="A284" t="s">
        <v>7</v>
      </c>
      <c r="B284" t="s">
        <v>101</v>
      </c>
      <c r="C284" t="s">
        <v>4</v>
      </c>
      <c r="D284" t="s">
        <v>8</v>
      </c>
      <c r="E284">
        <v>10.870000000000001</v>
      </c>
      <c r="F284">
        <v>9</v>
      </c>
      <c r="G284">
        <v>112</v>
      </c>
      <c r="H284">
        <v>4</v>
      </c>
      <c r="I284">
        <v>4</v>
      </c>
    </row>
    <row r="285" spans="1:9" x14ac:dyDescent="0.25">
      <c r="A285" t="s">
        <v>7</v>
      </c>
      <c r="B285" t="s">
        <v>101</v>
      </c>
      <c r="C285" t="s">
        <v>4</v>
      </c>
      <c r="D285" t="s">
        <v>9</v>
      </c>
      <c r="E285">
        <v>274.07</v>
      </c>
      <c r="F285">
        <v>57</v>
      </c>
      <c r="G285">
        <v>725</v>
      </c>
      <c r="H285">
        <v>12</v>
      </c>
      <c r="I285">
        <v>1115.76</v>
      </c>
    </row>
    <row r="286" spans="1:9" x14ac:dyDescent="0.25">
      <c r="A286" t="s">
        <v>7</v>
      </c>
      <c r="B286" t="s">
        <v>101</v>
      </c>
      <c r="C286" t="s">
        <v>4</v>
      </c>
      <c r="D286" t="s">
        <v>10</v>
      </c>
      <c r="E286">
        <v>4</v>
      </c>
      <c r="F286">
        <v>4</v>
      </c>
      <c r="G286">
        <v>23</v>
      </c>
      <c r="H286">
        <v>4</v>
      </c>
      <c r="I286">
        <v>4</v>
      </c>
    </row>
    <row r="287" spans="1:9" x14ac:dyDescent="0.25">
      <c r="A287" t="s">
        <v>7</v>
      </c>
      <c r="B287" t="s">
        <v>102</v>
      </c>
      <c r="C287" t="s">
        <v>4</v>
      </c>
      <c r="D287" t="s">
        <v>8</v>
      </c>
      <c r="E287">
        <v>4</v>
      </c>
      <c r="F287">
        <v>4</v>
      </c>
      <c r="G287">
        <v>6</v>
      </c>
      <c r="H287">
        <v>4</v>
      </c>
      <c r="I287">
        <v>4</v>
      </c>
    </row>
    <row r="288" spans="1:9" x14ac:dyDescent="0.25">
      <c r="A288" t="s">
        <v>7</v>
      </c>
      <c r="B288" t="s">
        <v>102</v>
      </c>
      <c r="C288" t="s">
        <v>4</v>
      </c>
      <c r="D288" t="s">
        <v>9</v>
      </c>
      <c r="E288">
        <v>4</v>
      </c>
      <c r="F288">
        <v>4</v>
      </c>
      <c r="G288">
        <v>5</v>
      </c>
      <c r="H288">
        <v>4</v>
      </c>
      <c r="I288">
        <v>4</v>
      </c>
    </row>
    <row r="289" spans="1:9" x14ac:dyDescent="0.25">
      <c r="A289" t="s">
        <v>7</v>
      </c>
      <c r="B289" t="s">
        <v>102</v>
      </c>
      <c r="C289" t="s">
        <v>4</v>
      </c>
      <c r="D289" t="s">
        <v>10</v>
      </c>
      <c r="E289">
        <v>4.4800000000000004</v>
      </c>
      <c r="F289">
        <v>5</v>
      </c>
      <c r="G289">
        <v>19</v>
      </c>
      <c r="H289">
        <v>4</v>
      </c>
      <c r="I289">
        <v>4</v>
      </c>
    </row>
    <row r="290" spans="1:9" x14ac:dyDescent="0.25">
      <c r="A290" t="s">
        <v>7</v>
      </c>
      <c r="B290" t="s">
        <v>103</v>
      </c>
      <c r="C290" t="s">
        <v>4</v>
      </c>
      <c r="D290" t="s">
        <v>8</v>
      </c>
      <c r="E290">
        <v>4.53</v>
      </c>
      <c r="F290">
        <v>5</v>
      </c>
      <c r="G290">
        <v>67</v>
      </c>
      <c r="H290">
        <v>4</v>
      </c>
      <c r="I290">
        <v>4</v>
      </c>
    </row>
    <row r="291" spans="1:9" x14ac:dyDescent="0.25">
      <c r="A291" t="s">
        <v>7</v>
      </c>
      <c r="B291" t="s">
        <v>103</v>
      </c>
      <c r="C291" t="s">
        <v>4</v>
      </c>
      <c r="D291" t="s">
        <v>9</v>
      </c>
      <c r="E291">
        <v>4</v>
      </c>
      <c r="F291">
        <v>4</v>
      </c>
      <c r="G291">
        <v>14</v>
      </c>
      <c r="H291">
        <v>4</v>
      </c>
      <c r="I291">
        <v>4</v>
      </c>
    </row>
    <row r="292" spans="1:9" x14ac:dyDescent="0.25">
      <c r="A292" t="s">
        <v>7</v>
      </c>
      <c r="B292" t="s">
        <v>104</v>
      </c>
      <c r="C292" t="s">
        <v>4</v>
      </c>
      <c r="D292" t="s">
        <v>9</v>
      </c>
      <c r="E292">
        <v>8.9</v>
      </c>
      <c r="F292">
        <v>14</v>
      </c>
      <c r="G292">
        <v>134</v>
      </c>
      <c r="H292">
        <v>4</v>
      </c>
      <c r="I292">
        <v>4</v>
      </c>
    </row>
    <row r="293" spans="1:9" x14ac:dyDescent="0.25">
      <c r="A293" t="s">
        <v>7</v>
      </c>
      <c r="B293" t="s">
        <v>105</v>
      </c>
      <c r="C293" t="s">
        <v>4</v>
      </c>
      <c r="D293" t="s">
        <v>8</v>
      </c>
      <c r="E293">
        <v>9.67</v>
      </c>
      <c r="F293">
        <v>14</v>
      </c>
      <c r="G293">
        <v>113</v>
      </c>
      <c r="H293">
        <v>4</v>
      </c>
      <c r="I293">
        <v>4</v>
      </c>
    </row>
    <row r="294" spans="1:9" x14ac:dyDescent="0.25">
      <c r="A294" t="s">
        <v>7</v>
      </c>
      <c r="B294" t="s">
        <v>105</v>
      </c>
      <c r="C294" t="s">
        <v>4</v>
      </c>
      <c r="D294" t="s">
        <v>10</v>
      </c>
      <c r="E294">
        <v>7.7799999999999994</v>
      </c>
      <c r="F294">
        <v>10</v>
      </c>
      <c r="G294">
        <v>73</v>
      </c>
      <c r="H294">
        <v>5</v>
      </c>
      <c r="I294">
        <v>62.16</v>
      </c>
    </row>
    <row r="295" spans="1:9" x14ac:dyDescent="0.25">
      <c r="A295" t="s">
        <v>7</v>
      </c>
      <c r="B295" t="s">
        <v>106</v>
      </c>
      <c r="C295" t="s">
        <v>4</v>
      </c>
      <c r="D295" t="s">
        <v>9</v>
      </c>
      <c r="E295">
        <v>10.620000000000001</v>
      </c>
      <c r="F295">
        <v>13</v>
      </c>
      <c r="G295">
        <v>113</v>
      </c>
      <c r="H295">
        <v>4</v>
      </c>
      <c r="I295">
        <v>4</v>
      </c>
    </row>
    <row r="296" spans="1:9" x14ac:dyDescent="0.25">
      <c r="A296" t="s">
        <v>7</v>
      </c>
      <c r="B296" t="s">
        <v>105</v>
      </c>
      <c r="C296" t="s">
        <v>4</v>
      </c>
      <c r="D296" t="s">
        <v>8</v>
      </c>
      <c r="E296">
        <v>5.47</v>
      </c>
      <c r="F296">
        <v>8</v>
      </c>
      <c r="G296">
        <v>136</v>
      </c>
      <c r="H296">
        <v>4</v>
      </c>
      <c r="I296">
        <v>4</v>
      </c>
    </row>
    <row r="297" spans="1:9" x14ac:dyDescent="0.25">
      <c r="A297" t="s">
        <v>7</v>
      </c>
      <c r="B297" t="s">
        <v>105</v>
      </c>
      <c r="C297" t="s">
        <v>4</v>
      </c>
      <c r="D297" t="s">
        <v>9</v>
      </c>
      <c r="E297">
        <v>5.7</v>
      </c>
      <c r="F297">
        <v>7</v>
      </c>
      <c r="G297">
        <v>54</v>
      </c>
      <c r="H297">
        <v>4</v>
      </c>
      <c r="I297">
        <v>4</v>
      </c>
    </row>
    <row r="298" spans="1:9" x14ac:dyDescent="0.25">
      <c r="A298" t="s">
        <v>7</v>
      </c>
      <c r="B298" t="s">
        <v>105</v>
      </c>
      <c r="C298" t="s">
        <v>4</v>
      </c>
      <c r="D298" t="s">
        <v>10</v>
      </c>
      <c r="E298">
        <v>7.1099999999999994</v>
      </c>
      <c r="F298">
        <v>8</v>
      </c>
      <c r="G298">
        <v>50</v>
      </c>
      <c r="H298">
        <v>4</v>
      </c>
      <c r="I298">
        <v>4</v>
      </c>
    </row>
    <row r="299" spans="1:9" x14ac:dyDescent="0.25">
      <c r="A299" t="s">
        <v>7</v>
      </c>
      <c r="B299" t="s">
        <v>107</v>
      </c>
      <c r="C299" t="s">
        <v>4</v>
      </c>
      <c r="D299" t="s">
        <v>8</v>
      </c>
      <c r="E299">
        <v>10.26</v>
      </c>
      <c r="F299">
        <v>9</v>
      </c>
      <c r="G299">
        <v>84</v>
      </c>
      <c r="H299">
        <v>4</v>
      </c>
      <c r="I299">
        <v>4</v>
      </c>
    </row>
    <row r="300" spans="1:9" x14ac:dyDescent="0.25">
      <c r="A300" t="s">
        <v>7</v>
      </c>
      <c r="B300" t="s">
        <v>107</v>
      </c>
      <c r="C300" t="s">
        <v>4</v>
      </c>
      <c r="D300" t="s">
        <v>9</v>
      </c>
      <c r="E300">
        <v>4</v>
      </c>
      <c r="F300">
        <v>4</v>
      </c>
      <c r="G300">
        <v>15</v>
      </c>
      <c r="H300">
        <v>4</v>
      </c>
      <c r="I300">
        <v>4</v>
      </c>
    </row>
    <row r="301" spans="1:9" x14ac:dyDescent="0.25">
      <c r="A301" t="s">
        <v>7</v>
      </c>
      <c r="B301" t="s">
        <v>108</v>
      </c>
      <c r="C301" t="s">
        <v>4</v>
      </c>
      <c r="D301" t="s">
        <v>8</v>
      </c>
      <c r="E301">
        <v>4</v>
      </c>
      <c r="F301">
        <v>4</v>
      </c>
      <c r="G301">
        <v>18</v>
      </c>
      <c r="H301">
        <v>4</v>
      </c>
      <c r="I301">
        <v>4</v>
      </c>
    </row>
    <row r="302" spans="1:9" x14ac:dyDescent="0.25">
      <c r="A302" t="s">
        <v>7</v>
      </c>
      <c r="B302" t="s">
        <v>108</v>
      </c>
      <c r="C302" t="s">
        <v>4</v>
      </c>
      <c r="D302" t="s">
        <v>9</v>
      </c>
      <c r="E302">
        <v>4</v>
      </c>
      <c r="F302">
        <v>4</v>
      </c>
      <c r="G302">
        <v>15</v>
      </c>
      <c r="H302">
        <v>4</v>
      </c>
      <c r="I302">
        <v>4</v>
      </c>
    </row>
    <row r="303" spans="1:9" x14ac:dyDescent="0.25">
      <c r="A303" t="s">
        <v>7</v>
      </c>
      <c r="B303" t="s">
        <v>108</v>
      </c>
      <c r="C303" t="s">
        <v>4</v>
      </c>
      <c r="D303" t="s">
        <v>10</v>
      </c>
      <c r="E303">
        <v>4</v>
      </c>
      <c r="F303">
        <v>4</v>
      </c>
      <c r="G303">
        <v>7</v>
      </c>
      <c r="H303">
        <v>4</v>
      </c>
      <c r="I303">
        <v>4</v>
      </c>
    </row>
    <row r="304" spans="1:9" x14ac:dyDescent="0.25">
      <c r="A304" t="s">
        <v>7</v>
      </c>
      <c r="B304" t="s">
        <v>109</v>
      </c>
      <c r="C304" t="s">
        <v>4</v>
      </c>
      <c r="D304" t="s">
        <v>9</v>
      </c>
      <c r="E304">
        <v>19.45</v>
      </c>
      <c r="F304">
        <v>31</v>
      </c>
      <c r="G304">
        <v>569</v>
      </c>
      <c r="H304">
        <v>5</v>
      </c>
      <c r="I304">
        <v>135.49</v>
      </c>
    </row>
    <row r="305" spans="1:9" x14ac:dyDescent="0.25">
      <c r="A305" t="s">
        <v>7</v>
      </c>
      <c r="B305" t="s">
        <v>109</v>
      </c>
      <c r="C305" t="s">
        <v>4</v>
      </c>
      <c r="D305" t="s">
        <v>10</v>
      </c>
      <c r="E305">
        <v>16.869999999999997</v>
      </c>
      <c r="F305">
        <v>28</v>
      </c>
      <c r="G305">
        <v>530</v>
      </c>
      <c r="H305">
        <v>5</v>
      </c>
      <c r="I305">
        <v>53.43</v>
      </c>
    </row>
    <row r="306" spans="1:9" x14ac:dyDescent="0.25">
      <c r="A306" t="s">
        <v>7</v>
      </c>
      <c r="B306" t="s">
        <v>110</v>
      </c>
      <c r="C306" t="s">
        <v>4</v>
      </c>
      <c r="D306" t="s">
        <v>9</v>
      </c>
      <c r="E306">
        <v>8.7800000000000011</v>
      </c>
      <c r="F306">
        <v>12</v>
      </c>
      <c r="G306">
        <v>142</v>
      </c>
      <c r="H306">
        <v>4</v>
      </c>
      <c r="I306">
        <v>4</v>
      </c>
    </row>
    <row r="307" spans="1:9" x14ac:dyDescent="0.25">
      <c r="A307" t="s">
        <v>7</v>
      </c>
      <c r="B307" t="s">
        <v>110</v>
      </c>
      <c r="C307" t="s">
        <v>4</v>
      </c>
      <c r="D307" t="s">
        <v>10</v>
      </c>
      <c r="E307">
        <v>8.4</v>
      </c>
      <c r="F307">
        <v>10</v>
      </c>
      <c r="G307">
        <v>101</v>
      </c>
      <c r="H307">
        <v>4</v>
      </c>
      <c r="I307">
        <v>4</v>
      </c>
    </row>
    <row r="308" spans="1:9" x14ac:dyDescent="0.25">
      <c r="A308" t="s">
        <v>7</v>
      </c>
      <c r="B308" t="s">
        <v>135</v>
      </c>
      <c r="C308" t="s">
        <v>4</v>
      </c>
      <c r="D308" t="s">
        <v>9</v>
      </c>
      <c r="E308">
        <v>10.98</v>
      </c>
      <c r="F308">
        <v>17</v>
      </c>
      <c r="G308">
        <v>199</v>
      </c>
      <c r="H308">
        <v>4</v>
      </c>
      <c r="I308">
        <v>4</v>
      </c>
    </row>
    <row r="309" spans="1:9" x14ac:dyDescent="0.25">
      <c r="A309" t="s">
        <v>7</v>
      </c>
      <c r="B309" t="s">
        <v>136</v>
      </c>
      <c r="C309" t="s">
        <v>4</v>
      </c>
      <c r="D309" t="s">
        <v>8</v>
      </c>
      <c r="E309">
        <v>6.26</v>
      </c>
      <c r="F309">
        <v>7</v>
      </c>
      <c r="G309">
        <v>64</v>
      </c>
      <c r="H309">
        <v>4</v>
      </c>
      <c r="I309">
        <v>4</v>
      </c>
    </row>
    <row r="310" spans="1:9" x14ac:dyDescent="0.25">
      <c r="A310" t="s">
        <v>7</v>
      </c>
      <c r="B310" t="s">
        <v>136</v>
      </c>
      <c r="C310" t="s">
        <v>4</v>
      </c>
      <c r="D310" t="s">
        <v>9</v>
      </c>
      <c r="E310">
        <v>5.3100000000000005</v>
      </c>
      <c r="F310">
        <v>5</v>
      </c>
      <c r="G310">
        <v>7</v>
      </c>
      <c r="H310">
        <v>4</v>
      </c>
      <c r="I310">
        <v>4</v>
      </c>
    </row>
    <row r="311" spans="1:9" x14ac:dyDescent="0.25">
      <c r="A311" t="s">
        <v>7</v>
      </c>
      <c r="B311" t="s">
        <v>136</v>
      </c>
      <c r="C311" t="s">
        <v>4</v>
      </c>
      <c r="D311" t="s">
        <v>10</v>
      </c>
      <c r="E311">
        <v>4.97</v>
      </c>
      <c r="F311">
        <v>6</v>
      </c>
      <c r="G311">
        <v>29</v>
      </c>
      <c r="H311">
        <v>4</v>
      </c>
      <c r="I311">
        <v>4</v>
      </c>
    </row>
    <row r="312" spans="1:9" x14ac:dyDescent="0.25">
      <c r="A312" t="s">
        <v>7</v>
      </c>
      <c r="B312" t="s">
        <v>137</v>
      </c>
      <c r="C312" t="s">
        <v>4</v>
      </c>
      <c r="D312" t="s">
        <v>8</v>
      </c>
      <c r="E312">
        <v>4.6400000000000006</v>
      </c>
      <c r="F312">
        <v>5</v>
      </c>
      <c r="G312">
        <v>78</v>
      </c>
      <c r="H312">
        <v>4</v>
      </c>
      <c r="I312">
        <v>4</v>
      </c>
    </row>
    <row r="313" spans="1:9" x14ac:dyDescent="0.25">
      <c r="A313" t="s">
        <v>7</v>
      </c>
      <c r="B313" t="s">
        <v>136</v>
      </c>
      <c r="C313" t="s">
        <v>4</v>
      </c>
      <c r="D313" t="s">
        <v>8</v>
      </c>
      <c r="E313">
        <v>6.6899999999999995</v>
      </c>
      <c r="F313">
        <v>8</v>
      </c>
      <c r="G313">
        <v>19</v>
      </c>
      <c r="H313">
        <v>4</v>
      </c>
      <c r="I313">
        <v>4</v>
      </c>
    </row>
    <row r="314" spans="1:9" x14ac:dyDescent="0.25">
      <c r="A314" t="s">
        <v>7</v>
      </c>
      <c r="B314" t="s">
        <v>136</v>
      </c>
      <c r="C314" t="s">
        <v>4</v>
      </c>
      <c r="D314" t="s">
        <v>9</v>
      </c>
      <c r="E314">
        <v>9.98</v>
      </c>
      <c r="F314">
        <v>14</v>
      </c>
      <c r="G314">
        <v>95</v>
      </c>
      <c r="H314">
        <v>4</v>
      </c>
      <c r="I314">
        <v>4</v>
      </c>
    </row>
    <row r="315" spans="1:9" x14ac:dyDescent="0.25">
      <c r="A315" t="s">
        <v>7</v>
      </c>
      <c r="B315" t="s">
        <v>138</v>
      </c>
      <c r="C315" t="s">
        <v>4</v>
      </c>
      <c r="D315" t="s">
        <v>8</v>
      </c>
      <c r="E315">
        <v>11.83</v>
      </c>
      <c r="F315">
        <v>23</v>
      </c>
      <c r="G315">
        <v>304</v>
      </c>
      <c r="H315">
        <v>4</v>
      </c>
      <c r="I315">
        <v>4</v>
      </c>
    </row>
    <row r="316" spans="1:9" x14ac:dyDescent="0.25">
      <c r="A316" t="s">
        <v>7</v>
      </c>
      <c r="B316" t="s">
        <v>138</v>
      </c>
      <c r="C316" t="s">
        <v>4</v>
      </c>
      <c r="D316" t="s">
        <v>9</v>
      </c>
      <c r="E316">
        <v>4</v>
      </c>
      <c r="F316">
        <v>4</v>
      </c>
      <c r="G316">
        <v>30</v>
      </c>
      <c r="H316">
        <v>4</v>
      </c>
      <c r="I316">
        <v>4</v>
      </c>
    </row>
    <row r="317" spans="1:9" x14ac:dyDescent="0.25">
      <c r="A317" t="s">
        <v>7</v>
      </c>
      <c r="B317" t="s">
        <v>138</v>
      </c>
      <c r="C317" t="s">
        <v>4</v>
      </c>
      <c r="D317" t="s">
        <v>10</v>
      </c>
      <c r="E317">
        <v>5.22</v>
      </c>
      <c r="F317">
        <v>7</v>
      </c>
      <c r="G317">
        <v>35</v>
      </c>
      <c r="H317">
        <v>4</v>
      </c>
      <c r="I317">
        <v>4</v>
      </c>
    </row>
    <row r="318" spans="1:9" x14ac:dyDescent="0.25">
      <c r="A318" t="s">
        <v>7</v>
      </c>
      <c r="B318" t="s">
        <v>139</v>
      </c>
      <c r="C318" t="s">
        <v>4</v>
      </c>
      <c r="D318" t="s">
        <v>8</v>
      </c>
      <c r="E318">
        <v>4.5</v>
      </c>
      <c r="F318">
        <v>7</v>
      </c>
      <c r="G318">
        <v>33</v>
      </c>
      <c r="H318">
        <v>4</v>
      </c>
      <c r="I318">
        <v>4</v>
      </c>
    </row>
    <row r="319" spans="1:9" x14ac:dyDescent="0.25">
      <c r="A319" t="s">
        <v>7</v>
      </c>
      <c r="B319" t="s">
        <v>139</v>
      </c>
      <c r="C319" t="s">
        <v>4</v>
      </c>
      <c r="D319" t="s">
        <v>9</v>
      </c>
      <c r="E319">
        <v>4.5600000000000005</v>
      </c>
      <c r="F319">
        <v>6</v>
      </c>
      <c r="G319">
        <v>17</v>
      </c>
      <c r="H319">
        <v>4</v>
      </c>
      <c r="I319">
        <v>4</v>
      </c>
    </row>
    <row r="320" spans="1:9" x14ac:dyDescent="0.25">
      <c r="A320" t="s">
        <v>7</v>
      </c>
      <c r="B320" t="s">
        <v>139</v>
      </c>
      <c r="C320" t="s">
        <v>4</v>
      </c>
      <c r="D320" t="s">
        <v>10</v>
      </c>
      <c r="E320">
        <v>4</v>
      </c>
      <c r="F320">
        <v>4</v>
      </c>
      <c r="G320">
        <v>22</v>
      </c>
      <c r="H320">
        <v>4</v>
      </c>
      <c r="I320">
        <v>4</v>
      </c>
    </row>
    <row r="321" spans="1:9" x14ac:dyDescent="0.25">
      <c r="A321" t="s">
        <v>7</v>
      </c>
      <c r="B321" t="s">
        <v>140</v>
      </c>
      <c r="C321" t="s">
        <v>4</v>
      </c>
      <c r="D321" t="s">
        <v>8</v>
      </c>
      <c r="E321">
        <v>4.3900000000000006</v>
      </c>
      <c r="F321">
        <v>5</v>
      </c>
      <c r="G321">
        <v>30</v>
      </c>
      <c r="H321">
        <v>4</v>
      </c>
      <c r="I321">
        <v>4</v>
      </c>
    </row>
    <row r="322" spans="1:9" x14ac:dyDescent="0.25">
      <c r="A322" t="s">
        <v>7</v>
      </c>
      <c r="B322" t="s">
        <v>141</v>
      </c>
      <c r="C322" t="s">
        <v>4</v>
      </c>
      <c r="D322" t="s">
        <v>8</v>
      </c>
      <c r="E322">
        <v>4</v>
      </c>
      <c r="F322">
        <v>4</v>
      </c>
      <c r="G322">
        <v>18</v>
      </c>
      <c r="H322">
        <v>4</v>
      </c>
      <c r="I322">
        <v>4</v>
      </c>
    </row>
    <row r="323" spans="1:9" x14ac:dyDescent="0.25">
      <c r="A323" t="s">
        <v>7</v>
      </c>
      <c r="B323" t="s">
        <v>141</v>
      </c>
      <c r="C323" t="s">
        <v>4</v>
      </c>
      <c r="D323" t="s">
        <v>9</v>
      </c>
      <c r="E323">
        <v>4</v>
      </c>
      <c r="F323">
        <v>4</v>
      </c>
      <c r="G323">
        <v>7</v>
      </c>
      <c r="H323">
        <v>4</v>
      </c>
      <c r="I323">
        <v>4</v>
      </c>
    </row>
    <row r="324" spans="1:9" x14ac:dyDescent="0.25">
      <c r="A324" t="s">
        <v>7</v>
      </c>
      <c r="B324" t="s">
        <v>142</v>
      </c>
      <c r="C324" t="s">
        <v>4</v>
      </c>
      <c r="D324" t="s">
        <v>8</v>
      </c>
      <c r="E324">
        <v>4</v>
      </c>
      <c r="F324">
        <v>4</v>
      </c>
      <c r="G324">
        <v>5</v>
      </c>
      <c r="H324">
        <v>4</v>
      </c>
      <c r="I324">
        <v>4</v>
      </c>
    </row>
    <row r="325" spans="1:9" x14ac:dyDescent="0.25">
      <c r="A325" t="s">
        <v>7</v>
      </c>
      <c r="B325" t="s">
        <v>142</v>
      </c>
      <c r="C325" t="s">
        <v>4</v>
      </c>
      <c r="D325" t="s">
        <v>9</v>
      </c>
      <c r="E325">
        <v>4</v>
      </c>
      <c r="F325">
        <v>4</v>
      </c>
      <c r="G325">
        <v>8</v>
      </c>
      <c r="H325">
        <v>4</v>
      </c>
      <c r="I325">
        <v>4</v>
      </c>
    </row>
    <row r="326" spans="1:9" x14ac:dyDescent="0.25">
      <c r="A326" t="s">
        <v>7</v>
      </c>
      <c r="B326" t="s">
        <v>143</v>
      </c>
      <c r="C326" t="s">
        <v>4</v>
      </c>
      <c r="D326" t="s">
        <v>8</v>
      </c>
      <c r="E326">
        <v>4.4399999999999995</v>
      </c>
      <c r="F326">
        <v>5</v>
      </c>
      <c r="G326">
        <v>30</v>
      </c>
      <c r="H326">
        <v>4</v>
      </c>
      <c r="I326">
        <v>4</v>
      </c>
    </row>
    <row r="327" spans="1:9" x14ac:dyDescent="0.25">
      <c r="A327" t="s">
        <v>7</v>
      </c>
      <c r="B327" t="s">
        <v>143</v>
      </c>
      <c r="C327" t="s">
        <v>4</v>
      </c>
      <c r="D327" t="s">
        <v>9</v>
      </c>
      <c r="E327">
        <v>4.3100000000000005</v>
      </c>
      <c r="F327">
        <v>5</v>
      </c>
      <c r="G327">
        <v>25</v>
      </c>
      <c r="H327">
        <v>4</v>
      </c>
      <c r="I327">
        <v>4</v>
      </c>
    </row>
    <row r="328" spans="1:9" x14ac:dyDescent="0.25">
      <c r="A328" t="s">
        <v>7</v>
      </c>
      <c r="B328" t="s">
        <v>143</v>
      </c>
      <c r="C328" t="s">
        <v>4</v>
      </c>
      <c r="D328" t="s">
        <v>10</v>
      </c>
      <c r="E328">
        <v>4</v>
      </c>
      <c r="F328">
        <v>4</v>
      </c>
      <c r="G328">
        <v>16</v>
      </c>
      <c r="H328">
        <v>4</v>
      </c>
      <c r="I328">
        <v>4</v>
      </c>
    </row>
    <row r="329" spans="1:9" x14ac:dyDescent="0.25">
      <c r="A329" t="s">
        <v>7</v>
      </c>
      <c r="B329" t="s">
        <v>144</v>
      </c>
      <c r="C329" t="s">
        <v>4</v>
      </c>
      <c r="D329" t="s">
        <v>10</v>
      </c>
      <c r="E329">
        <v>4</v>
      </c>
      <c r="F329">
        <v>4</v>
      </c>
      <c r="G329">
        <v>54</v>
      </c>
      <c r="H329">
        <v>4</v>
      </c>
      <c r="I329">
        <v>4</v>
      </c>
    </row>
    <row r="330" spans="1:9" x14ac:dyDescent="0.25">
      <c r="A330" t="s">
        <v>7</v>
      </c>
      <c r="B330" t="s">
        <v>145</v>
      </c>
      <c r="C330" t="s">
        <v>4</v>
      </c>
      <c r="D330" t="s">
        <v>8</v>
      </c>
      <c r="E330">
        <v>7.13</v>
      </c>
      <c r="F330">
        <v>11</v>
      </c>
      <c r="G330">
        <v>104</v>
      </c>
      <c r="H330">
        <v>4</v>
      </c>
      <c r="I330">
        <v>4</v>
      </c>
    </row>
    <row r="331" spans="1:9" x14ac:dyDescent="0.25">
      <c r="A331" t="s">
        <v>7</v>
      </c>
      <c r="B331" t="s">
        <v>145</v>
      </c>
      <c r="C331" t="s">
        <v>4</v>
      </c>
      <c r="D331" t="s">
        <v>9</v>
      </c>
      <c r="E331">
        <v>4.3900000000000006</v>
      </c>
      <c r="F331">
        <v>5</v>
      </c>
      <c r="G331">
        <v>44</v>
      </c>
      <c r="H331">
        <v>4</v>
      </c>
      <c r="I331">
        <v>4</v>
      </c>
    </row>
    <row r="332" spans="1:9" x14ac:dyDescent="0.25">
      <c r="A332" t="s">
        <v>7</v>
      </c>
      <c r="B332" t="s">
        <v>145</v>
      </c>
      <c r="C332" t="s">
        <v>4</v>
      </c>
      <c r="D332" t="s">
        <v>10</v>
      </c>
      <c r="E332">
        <v>4</v>
      </c>
      <c r="F332">
        <v>4</v>
      </c>
      <c r="G332">
        <v>5</v>
      </c>
      <c r="H332">
        <v>4</v>
      </c>
      <c r="I332">
        <v>4</v>
      </c>
    </row>
  </sheetData>
  <conditionalFormatting sqref="F2">
    <cfRule type="expression" dxfId="10" priority="4">
      <formula>F2&lt;0.5*G2</formula>
    </cfRule>
    <cfRule type="expression" dxfId="9" priority="3">
      <formula>F2&lt;0.5*G2</formula>
    </cfRule>
  </conditionalFormatting>
  <conditionalFormatting sqref="F3:F332">
    <cfRule type="expression" dxfId="8" priority="1">
      <formula>F3&lt;0.5*G3</formula>
    </cfRule>
    <cfRule type="expression" dxfId="7" priority="2">
      <formula>F3&lt;0.5*G3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F112"/>
  <sheetViews>
    <sheetView workbookViewId="0">
      <selection activeCell="D2" sqref="D2"/>
    </sheetView>
  </sheetViews>
  <sheetFormatPr defaultRowHeight="15" x14ac:dyDescent="0.25"/>
  <cols>
    <col min="3" max="3" width="82.85546875" customWidth="1"/>
    <col min="5" max="5" width="8.7109375" style="1"/>
  </cols>
  <sheetData>
    <row r="1" spans="3:6" x14ac:dyDescent="0.25">
      <c r="C1" t="s">
        <v>1</v>
      </c>
      <c r="D1" t="s">
        <v>190</v>
      </c>
      <c r="E1" s="1" t="s">
        <v>191</v>
      </c>
    </row>
    <row r="2" spans="3:6" x14ac:dyDescent="0.25">
      <c r="C2" t="s">
        <v>33</v>
      </c>
      <c r="D2">
        <f>SUMIF(data!$B$2:$B$332,C2,data!$F$2:$F$332)</f>
        <v>8</v>
      </c>
      <c r="E2" s="1">
        <f>RANK(D2,$D$2:$D$112,0)</f>
        <v>97</v>
      </c>
      <c r="F2">
        <f>RANK(D2,$D$2:$D$112,0)</f>
        <v>97</v>
      </c>
    </row>
    <row r="3" spans="3:6" x14ac:dyDescent="0.25">
      <c r="C3" t="s">
        <v>34</v>
      </c>
      <c r="D3">
        <f>SUMIF(data!$B$2:$B$332,C3,data!$F$2:$F$332)</f>
        <v>71</v>
      </c>
      <c r="E3" s="1">
        <f t="shared" ref="E3:E66" si="0">RANK(D3,$D$2:$D$112,0)</f>
        <v>13</v>
      </c>
      <c r="F3">
        <f t="shared" ref="F3:F66" si="1">RANK(D3,$D$2:$D$112,0)</f>
        <v>13</v>
      </c>
    </row>
    <row r="4" spans="3:6" x14ac:dyDescent="0.25">
      <c r="C4" t="s">
        <v>35</v>
      </c>
      <c r="D4">
        <f>SUMIF(data!$B$2:$B$332,C4,data!$F$2:$F$332)</f>
        <v>111</v>
      </c>
      <c r="E4" s="1">
        <f t="shared" si="0"/>
        <v>5</v>
      </c>
      <c r="F4">
        <f t="shared" si="1"/>
        <v>5</v>
      </c>
    </row>
    <row r="5" spans="3:6" x14ac:dyDescent="0.25">
      <c r="C5" t="s">
        <v>36</v>
      </c>
      <c r="D5">
        <f>SUMIF(data!$B$2:$B$332,C5,data!$F$2:$F$332)</f>
        <v>50</v>
      </c>
      <c r="E5" s="1">
        <f t="shared" si="0"/>
        <v>20</v>
      </c>
      <c r="F5">
        <f t="shared" si="1"/>
        <v>20</v>
      </c>
    </row>
    <row r="6" spans="3:6" x14ac:dyDescent="0.25">
      <c r="C6" t="s">
        <v>111</v>
      </c>
      <c r="D6">
        <f>SUMIF(data!$B$2:$B$332,C6,data!$F$2:$F$332)</f>
        <v>75</v>
      </c>
      <c r="E6" s="1">
        <f t="shared" si="0"/>
        <v>10</v>
      </c>
      <c r="F6">
        <f t="shared" si="1"/>
        <v>10</v>
      </c>
    </row>
    <row r="7" spans="3:6" x14ac:dyDescent="0.25">
      <c r="C7" t="s">
        <v>112</v>
      </c>
      <c r="D7">
        <f>SUMIF(data!$B$2:$B$332,C7,data!$F$2:$F$332)</f>
        <v>74</v>
      </c>
      <c r="E7" s="1">
        <f t="shared" si="0"/>
        <v>12</v>
      </c>
      <c r="F7">
        <f t="shared" si="1"/>
        <v>12</v>
      </c>
    </row>
    <row r="8" spans="3:6" x14ac:dyDescent="0.25">
      <c r="C8" t="s">
        <v>113</v>
      </c>
      <c r="D8">
        <f>SUMIF(data!$B$2:$B$332,C8,data!$F$2:$F$332)</f>
        <v>12</v>
      </c>
      <c r="E8" s="1">
        <f t="shared" si="0"/>
        <v>82</v>
      </c>
      <c r="F8">
        <f t="shared" si="1"/>
        <v>82</v>
      </c>
    </row>
    <row r="9" spans="3:6" x14ac:dyDescent="0.25">
      <c r="C9" t="s">
        <v>114</v>
      </c>
      <c r="D9">
        <f>SUMIF(data!$B$2:$B$332,C9,data!$F$2:$F$332)</f>
        <v>14</v>
      </c>
      <c r="E9" s="1">
        <f t="shared" si="0"/>
        <v>65</v>
      </c>
      <c r="F9">
        <f t="shared" si="1"/>
        <v>65</v>
      </c>
    </row>
    <row r="10" spans="3:6" x14ac:dyDescent="0.25">
      <c r="C10" t="s">
        <v>115</v>
      </c>
      <c r="D10">
        <f>SUMIF(data!$B$2:$B$332,C10,data!$F$2:$F$332)</f>
        <v>17</v>
      </c>
      <c r="E10" s="1">
        <f t="shared" si="0"/>
        <v>54</v>
      </c>
      <c r="F10">
        <f t="shared" si="1"/>
        <v>54</v>
      </c>
    </row>
    <row r="11" spans="3:6" x14ac:dyDescent="0.25">
      <c r="C11" t="s">
        <v>37</v>
      </c>
      <c r="D11">
        <f>SUMIF(data!$B$2:$B$332,C11,data!$F$2:$F$332)</f>
        <v>6</v>
      </c>
      <c r="E11" s="1">
        <f t="shared" si="0"/>
        <v>103</v>
      </c>
      <c r="F11">
        <f t="shared" si="1"/>
        <v>103</v>
      </c>
    </row>
    <row r="12" spans="3:6" x14ac:dyDescent="0.25">
      <c r="C12" t="s">
        <v>38</v>
      </c>
      <c r="D12">
        <f>SUMIF(data!$B$2:$B$332,C12,data!$F$2:$F$332)</f>
        <v>33</v>
      </c>
      <c r="E12" s="1">
        <f t="shared" si="0"/>
        <v>35</v>
      </c>
      <c r="F12">
        <f t="shared" si="1"/>
        <v>35</v>
      </c>
    </row>
    <row r="13" spans="3:6" x14ac:dyDescent="0.25">
      <c r="C13" t="s">
        <v>39</v>
      </c>
      <c r="D13">
        <f>SUMIF(data!$B$2:$B$332,C13,data!$F$2:$F$332)</f>
        <v>50</v>
      </c>
      <c r="E13" s="1">
        <f t="shared" si="0"/>
        <v>20</v>
      </c>
      <c r="F13">
        <f t="shared" si="1"/>
        <v>20</v>
      </c>
    </row>
    <row r="14" spans="3:6" x14ac:dyDescent="0.25">
      <c r="C14" t="s">
        <v>40</v>
      </c>
      <c r="D14">
        <f>SUMIF(data!$B$2:$B$332,C14,data!$F$2:$F$332)</f>
        <v>4</v>
      </c>
      <c r="E14" s="1">
        <f t="shared" si="0"/>
        <v>108</v>
      </c>
      <c r="F14">
        <f t="shared" si="1"/>
        <v>108</v>
      </c>
    </row>
    <row r="15" spans="3:6" x14ac:dyDescent="0.25">
      <c r="C15" t="s">
        <v>41</v>
      </c>
      <c r="D15">
        <f>SUMIF(data!$B$2:$B$332,C15,data!$F$2:$F$332)</f>
        <v>15</v>
      </c>
      <c r="E15" s="1">
        <f t="shared" si="0"/>
        <v>63</v>
      </c>
      <c r="F15">
        <f t="shared" si="1"/>
        <v>63</v>
      </c>
    </row>
    <row r="16" spans="3:6" x14ac:dyDescent="0.25">
      <c r="C16" t="s">
        <v>42</v>
      </c>
      <c r="D16">
        <f>SUMIF(data!$B$2:$B$332,C16,data!$F$2:$F$332)</f>
        <v>34</v>
      </c>
      <c r="E16" s="1">
        <f t="shared" si="0"/>
        <v>33</v>
      </c>
      <c r="F16">
        <f t="shared" si="1"/>
        <v>33</v>
      </c>
    </row>
    <row r="17" spans="3:6" x14ac:dyDescent="0.25">
      <c r="C17" t="s">
        <v>43</v>
      </c>
      <c r="D17">
        <f>SUMIF(data!$B$2:$B$332,C17,data!$F$2:$F$332)</f>
        <v>102</v>
      </c>
      <c r="E17" s="1">
        <f t="shared" si="0"/>
        <v>8</v>
      </c>
      <c r="F17">
        <f t="shared" si="1"/>
        <v>8</v>
      </c>
    </row>
    <row r="18" spans="3:6" x14ac:dyDescent="0.25">
      <c r="C18" t="s">
        <v>44</v>
      </c>
      <c r="D18">
        <f>SUMIF(data!$B$2:$B$332,C18,data!$F$2:$F$332)</f>
        <v>44</v>
      </c>
      <c r="E18" s="1">
        <f t="shared" si="0"/>
        <v>24</v>
      </c>
      <c r="F18">
        <f t="shared" si="1"/>
        <v>24</v>
      </c>
    </row>
    <row r="19" spans="3:6" x14ac:dyDescent="0.25">
      <c r="C19" t="s">
        <v>45</v>
      </c>
      <c r="D19">
        <f>SUMIF(data!$B$2:$B$332,C19,data!$F$2:$F$332)</f>
        <v>31</v>
      </c>
      <c r="E19" s="1">
        <f t="shared" si="0"/>
        <v>38</v>
      </c>
      <c r="F19">
        <f t="shared" si="1"/>
        <v>38</v>
      </c>
    </row>
    <row r="20" spans="3:6" x14ac:dyDescent="0.25">
      <c r="C20" t="s">
        <v>124</v>
      </c>
      <c r="D20">
        <f>SUMIF(data!$B$2:$B$332,C20,data!$F$2:$F$332)</f>
        <v>28</v>
      </c>
      <c r="E20" s="1">
        <f t="shared" si="0"/>
        <v>41</v>
      </c>
      <c r="F20">
        <f t="shared" si="1"/>
        <v>41</v>
      </c>
    </row>
    <row r="21" spans="3:6" x14ac:dyDescent="0.25">
      <c r="C21" t="s">
        <v>125</v>
      </c>
      <c r="D21">
        <f>SUMIF(data!$B$2:$B$332,C21,data!$F$2:$F$332)</f>
        <v>14</v>
      </c>
      <c r="E21" s="1">
        <f t="shared" si="0"/>
        <v>65</v>
      </c>
      <c r="F21">
        <f t="shared" si="1"/>
        <v>65</v>
      </c>
    </row>
    <row r="22" spans="3:6" x14ac:dyDescent="0.25">
      <c r="C22" t="s">
        <v>126</v>
      </c>
      <c r="D22">
        <f>SUMIF(data!$B$2:$B$332,C22,data!$F$2:$F$332)</f>
        <v>18</v>
      </c>
      <c r="E22" s="1">
        <f t="shared" si="0"/>
        <v>52</v>
      </c>
      <c r="F22">
        <f t="shared" si="1"/>
        <v>52</v>
      </c>
    </row>
    <row r="23" spans="3:6" x14ac:dyDescent="0.25">
      <c r="C23" t="s">
        <v>127</v>
      </c>
      <c r="D23">
        <f>SUMIF(data!$B$2:$B$332,C23,data!$F$2:$F$332)</f>
        <v>16</v>
      </c>
      <c r="E23" s="1">
        <f t="shared" si="0"/>
        <v>59</v>
      </c>
      <c r="F23">
        <f t="shared" si="1"/>
        <v>59</v>
      </c>
    </row>
    <row r="24" spans="3:6" x14ac:dyDescent="0.25">
      <c r="C24" t="s">
        <v>128</v>
      </c>
      <c r="D24">
        <f>SUMIF(data!$B$2:$B$332,C24,data!$F$2:$F$332)</f>
        <v>16</v>
      </c>
      <c r="E24" s="1">
        <f t="shared" si="0"/>
        <v>59</v>
      </c>
      <c r="F24">
        <f t="shared" si="1"/>
        <v>59</v>
      </c>
    </row>
    <row r="25" spans="3:6" x14ac:dyDescent="0.25">
      <c r="C25" t="s">
        <v>129</v>
      </c>
      <c r="D25">
        <f>SUMIF(data!$B$2:$B$332,C25,data!$F$2:$F$332)</f>
        <v>30</v>
      </c>
      <c r="E25" s="1">
        <f t="shared" si="0"/>
        <v>39</v>
      </c>
      <c r="F25">
        <f t="shared" si="1"/>
        <v>39</v>
      </c>
    </row>
    <row r="26" spans="3:6" x14ac:dyDescent="0.25">
      <c r="C26" t="s">
        <v>130</v>
      </c>
      <c r="D26">
        <f>SUMIF(data!$B$2:$B$332,C26,data!$F$2:$F$332)</f>
        <v>26</v>
      </c>
      <c r="E26" s="1">
        <f t="shared" si="0"/>
        <v>45</v>
      </c>
      <c r="F26">
        <f t="shared" si="1"/>
        <v>45</v>
      </c>
    </row>
    <row r="27" spans="3:6" x14ac:dyDescent="0.25">
      <c r="C27" t="s">
        <v>131</v>
      </c>
      <c r="D27">
        <f>SUMIF(data!$B$2:$B$332,C27,data!$F$2:$F$332)</f>
        <v>39</v>
      </c>
      <c r="E27" s="1">
        <f t="shared" si="0"/>
        <v>29</v>
      </c>
      <c r="F27">
        <f t="shared" si="1"/>
        <v>29</v>
      </c>
    </row>
    <row r="28" spans="3:6" x14ac:dyDescent="0.25">
      <c r="C28" t="s">
        <v>132</v>
      </c>
      <c r="D28">
        <f>SUMIF(data!$B$2:$B$332,C28,data!$F$2:$F$332)</f>
        <v>29</v>
      </c>
      <c r="E28" s="1">
        <f t="shared" si="0"/>
        <v>40</v>
      </c>
      <c r="F28">
        <f t="shared" si="1"/>
        <v>40</v>
      </c>
    </row>
    <row r="29" spans="3:6" x14ac:dyDescent="0.25">
      <c r="C29" t="s">
        <v>133</v>
      </c>
      <c r="D29">
        <f>SUMIF(data!$B$2:$B$332,C29,data!$F$2:$F$332)</f>
        <v>15</v>
      </c>
      <c r="E29" s="1">
        <f t="shared" si="0"/>
        <v>63</v>
      </c>
      <c r="F29">
        <f t="shared" si="1"/>
        <v>63</v>
      </c>
    </row>
    <row r="30" spans="3:6" x14ac:dyDescent="0.25">
      <c r="C30" t="s">
        <v>134</v>
      </c>
      <c r="D30">
        <f>SUMIF(data!$B$2:$B$332,C30,data!$F$2:$F$332)</f>
        <v>9</v>
      </c>
      <c r="E30" s="1">
        <f t="shared" si="0"/>
        <v>91</v>
      </c>
      <c r="F30">
        <f t="shared" si="1"/>
        <v>91</v>
      </c>
    </row>
    <row r="31" spans="3:6" x14ac:dyDescent="0.25">
      <c r="C31" t="s">
        <v>46</v>
      </c>
      <c r="D31">
        <f>SUMIF(data!$B$2:$B$332,C31,data!$F$2:$F$332)</f>
        <v>14</v>
      </c>
      <c r="E31" s="1">
        <f t="shared" si="0"/>
        <v>65</v>
      </c>
      <c r="F31">
        <f t="shared" si="1"/>
        <v>65</v>
      </c>
    </row>
    <row r="32" spans="3:6" x14ac:dyDescent="0.25">
      <c r="C32" t="s">
        <v>47</v>
      </c>
      <c r="D32">
        <f>SUMIF(data!$B$2:$B$332,C32,data!$F$2:$F$332)</f>
        <v>20</v>
      </c>
      <c r="E32" s="1">
        <f t="shared" si="0"/>
        <v>50</v>
      </c>
      <c r="F32">
        <f t="shared" si="1"/>
        <v>50</v>
      </c>
    </row>
    <row r="33" spans="3:6" x14ac:dyDescent="0.25">
      <c r="C33" t="s">
        <v>48</v>
      </c>
      <c r="D33">
        <f>SUMIF(data!$B$2:$B$332,C33,data!$F$2:$F$332)</f>
        <v>13</v>
      </c>
      <c r="E33" s="1">
        <f t="shared" si="0"/>
        <v>71</v>
      </c>
      <c r="F33">
        <f t="shared" si="1"/>
        <v>71</v>
      </c>
    </row>
    <row r="34" spans="3:6" x14ac:dyDescent="0.25">
      <c r="C34" t="s">
        <v>49</v>
      </c>
      <c r="D34">
        <f>SUMIF(data!$B$2:$B$332,C34,data!$F$2:$F$332)</f>
        <v>13</v>
      </c>
      <c r="E34" s="1">
        <f t="shared" si="0"/>
        <v>71</v>
      </c>
      <c r="F34">
        <f t="shared" si="1"/>
        <v>71</v>
      </c>
    </row>
    <row r="35" spans="3:6" x14ac:dyDescent="0.25">
      <c r="C35" t="s">
        <v>50</v>
      </c>
      <c r="D35">
        <f>SUMIF(data!$B$2:$B$332,C35,data!$F$2:$F$332)</f>
        <v>23</v>
      </c>
      <c r="E35" s="1">
        <f t="shared" si="0"/>
        <v>47</v>
      </c>
      <c r="F35">
        <f t="shared" si="1"/>
        <v>47</v>
      </c>
    </row>
    <row r="36" spans="3:6" x14ac:dyDescent="0.25">
      <c r="C36" t="s">
        <v>51</v>
      </c>
      <c r="D36">
        <f>SUMIF(data!$B$2:$B$332,C36,data!$F$2:$F$332)</f>
        <v>11</v>
      </c>
      <c r="E36" s="1">
        <f t="shared" si="0"/>
        <v>89</v>
      </c>
      <c r="F36">
        <f t="shared" si="1"/>
        <v>89</v>
      </c>
    </row>
    <row r="37" spans="3:6" x14ac:dyDescent="0.25">
      <c r="C37" t="s">
        <v>52</v>
      </c>
      <c r="D37">
        <f>SUMIF(data!$B$2:$B$332,C37,data!$F$2:$F$332)</f>
        <v>12</v>
      </c>
      <c r="E37" s="1">
        <f t="shared" si="0"/>
        <v>82</v>
      </c>
      <c r="F37">
        <f t="shared" si="1"/>
        <v>82</v>
      </c>
    </row>
    <row r="38" spans="3:6" x14ac:dyDescent="0.25">
      <c r="C38" t="s">
        <v>53</v>
      </c>
      <c r="D38">
        <f>SUMIF(data!$B$2:$B$332,C38,data!$F$2:$F$332)</f>
        <v>12</v>
      </c>
      <c r="E38" s="1">
        <f t="shared" si="0"/>
        <v>82</v>
      </c>
      <c r="F38">
        <f t="shared" si="1"/>
        <v>82</v>
      </c>
    </row>
    <row r="39" spans="3:6" x14ac:dyDescent="0.25">
      <c r="C39" t="s">
        <v>54</v>
      </c>
      <c r="D39">
        <f>SUMIF(data!$B$2:$B$332,C39,data!$F$2:$F$332)</f>
        <v>9</v>
      </c>
      <c r="E39" s="1">
        <f t="shared" si="0"/>
        <v>91</v>
      </c>
      <c r="F39">
        <f t="shared" si="1"/>
        <v>91</v>
      </c>
    </row>
    <row r="40" spans="3:6" x14ac:dyDescent="0.25">
      <c r="C40" t="s">
        <v>55</v>
      </c>
      <c r="D40">
        <f>SUMIF(data!$B$2:$B$332,C40,data!$F$2:$F$332)</f>
        <v>9</v>
      </c>
      <c r="E40" s="1">
        <f t="shared" si="0"/>
        <v>91</v>
      </c>
      <c r="F40">
        <f t="shared" si="1"/>
        <v>91</v>
      </c>
    </row>
    <row r="41" spans="3:6" x14ac:dyDescent="0.25">
      <c r="C41" t="s">
        <v>56</v>
      </c>
      <c r="D41">
        <f>SUMIF(data!$B$2:$B$332,C41,data!$F$2:$F$332)</f>
        <v>12</v>
      </c>
      <c r="E41" s="1">
        <f t="shared" si="0"/>
        <v>82</v>
      </c>
      <c r="F41">
        <f t="shared" si="1"/>
        <v>82</v>
      </c>
    </row>
    <row r="42" spans="3:6" x14ac:dyDescent="0.25">
      <c r="C42" t="s">
        <v>116</v>
      </c>
      <c r="D42">
        <f>SUMIF(data!$B$2:$B$332,C42,data!$F$2:$F$332)</f>
        <v>6</v>
      </c>
      <c r="E42" s="1">
        <f t="shared" si="0"/>
        <v>103</v>
      </c>
      <c r="F42">
        <f t="shared" si="1"/>
        <v>103</v>
      </c>
    </row>
    <row r="43" spans="3:6" x14ac:dyDescent="0.25">
      <c r="C43" t="s">
        <v>117</v>
      </c>
      <c r="D43">
        <f>SUMIF(data!$B$2:$B$332,C43,data!$F$2:$F$332)</f>
        <v>13</v>
      </c>
      <c r="E43" s="1">
        <f t="shared" si="0"/>
        <v>71</v>
      </c>
      <c r="F43">
        <f t="shared" si="1"/>
        <v>71</v>
      </c>
    </row>
    <row r="44" spans="3:6" x14ac:dyDescent="0.25">
      <c r="C44" t="s">
        <v>57</v>
      </c>
      <c r="D44">
        <f>SUMIF(data!$B$2:$B$332,C44,data!$F$2:$F$332)</f>
        <v>6</v>
      </c>
      <c r="E44" s="1">
        <f t="shared" si="0"/>
        <v>103</v>
      </c>
      <c r="F44">
        <f t="shared" si="1"/>
        <v>103</v>
      </c>
    </row>
    <row r="45" spans="3:6" x14ac:dyDescent="0.25">
      <c r="C45" t="s">
        <v>58</v>
      </c>
      <c r="D45">
        <f>SUMIF(data!$B$2:$B$332,C45,data!$F$2:$F$332)</f>
        <v>13</v>
      </c>
      <c r="E45" s="1">
        <f t="shared" si="0"/>
        <v>71</v>
      </c>
      <c r="F45">
        <f t="shared" si="1"/>
        <v>71</v>
      </c>
    </row>
    <row r="46" spans="3:6" x14ac:dyDescent="0.25">
      <c r="C46" t="s">
        <v>59</v>
      </c>
      <c r="D46">
        <f>SUMIF(data!$B$2:$B$332,C46,data!$F$2:$F$332)</f>
        <v>7</v>
      </c>
      <c r="E46" s="1">
        <f t="shared" si="0"/>
        <v>102</v>
      </c>
      <c r="F46">
        <f t="shared" si="1"/>
        <v>102</v>
      </c>
    </row>
    <row r="47" spans="3:6" x14ac:dyDescent="0.25">
      <c r="C47" t="s">
        <v>60</v>
      </c>
      <c r="D47">
        <f>SUMIF(data!$B$2:$B$332,C47,data!$F$2:$F$332)</f>
        <v>9</v>
      </c>
      <c r="E47" s="1">
        <f t="shared" si="0"/>
        <v>91</v>
      </c>
      <c r="F47">
        <f t="shared" si="1"/>
        <v>91</v>
      </c>
    </row>
    <row r="48" spans="3:6" x14ac:dyDescent="0.25">
      <c r="C48" t="s">
        <v>61</v>
      </c>
      <c r="D48">
        <f>SUMIF(data!$B$2:$B$332,C48,data!$F$2:$F$332)</f>
        <v>41</v>
      </c>
      <c r="E48" s="1">
        <f t="shared" si="0"/>
        <v>27</v>
      </c>
      <c r="F48">
        <f t="shared" si="1"/>
        <v>27</v>
      </c>
    </row>
    <row r="49" spans="3:6" x14ac:dyDescent="0.25">
      <c r="C49" t="s">
        <v>62</v>
      </c>
      <c r="D49">
        <f>SUMIF(data!$B$2:$B$332,C49,data!$F$2:$F$332)</f>
        <v>38</v>
      </c>
      <c r="E49" s="1">
        <f t="shared" si="0"/>
        <v>31</v>
      </c>
      <c r="F49">
        <f t="shared" si="1"/>
        <v>31</v>
      </c>
    </row>
    <row r="50" spans="3:6" x14ac:dyDescent="0.25">
      <c r="C50" t="s">
        <v>63</v>
      </c>
      <c r="D50">
        <f>SUMIF(data!$B$2:$B$332,C50,data!$F$2:$F$332)</f>
        <v>10</v>
      </c>
      <c r="E50" s="1">
        <f t="shared" si="0"/>
        <v>90</v>
      </c>
      <c r="F50">
        <f t="shared" si="1"/>
        <v>90</v>
      </c>
    </row>
    <row r="51" spans="3:6" x14ac:dyDescent="0.25">
      <c r="C51" t="s">
        <v>64</v>
      </c>
      <c r="D51">
        <f>SUMIF(data!$B$2:$B$332,C51,data!$F$2:$F$332)</f>
        <v>66</v>
      </c>
      <c r="E51" s="1">
        <f t="shared" si="0"/>
        <v>15</v>
      </c>
      <c r="F51">
        <f t="shared" si="1"/>
        <v>15</v>
      </c>
    </row>
    <row r="52" spans="3:6" x14ac:dyDescent="0.25">
      <c r="C52" t="s">
        <v>65</v>
      </c>
      <c r="D52">
        <f>SUMIF(data!$B$2:$B$332,C52,data!$F$2:$F$332)</f>
        <v>179</v>
      </c>
      <c r="E52" s="1">
        <f t="shared" si="0"/>
        <v>2</v>
      </c>
      <c r="F52">
        <f t="shared" si="1"/>
        <v>2</v>
      </c>
    </row>
    <row r="53" spans="3:6" x14ac:dyDescent="0.25">
      <c r="C53" t="s">
        <v>66</v>
      </c>
      <c r="D53">
        <f>SUMIF(data!$B$2:$B$332,C53,data!$F$2:$F$332)</f>
        <v>66</v>
      </c>
      <c r="E53" s="1">
        <f t="shared" si="0"/>
        <v>15</v>
      </c>
      <c r="F53">
        <f t="shared" si="1"/>
        <v>15</v>
      </c>
    </row>
    <row r="54" spans="3:6" x14ac:dyDescent="0.25">
      <c r="C54" t="s">
        <v>67</v>
      </c>
      <c r="D54">
        <f>SUMIF(data!$B$2:$B$332,C54,data!$F$2:$F$332)</f>
        <v>28</v>
      </c>
      <c r="E54" s="1">
        <f t="shared" si="0"/>
        <v>41</v>
      </c>
      <c r="F54">
        <f t="shared" si="1"/>
        <v>41</v>
      </c>
    </row>
    <row r="55" spans="3:6" x14ac:dyDescent="0.25">
      <c r="C55" t="s">
        <v>68</v>
      </c>
      <c r="D55">
        <f>SUMIF(data!$B$2:$B$332,C55,data!$F$2:$F$332)</f>
        <v>75</v>
      </c>
      <c r="E55" s="1">
        <f t="shared" si="0"/>
        <v>10</v>
      </c>
      <c r="F55">
        <f t="shared" si="1"/>
        <v>10</v>
      </c>
    </row>
    <row r="56" spans="3:6" x14ac:dyDescent="0.25">
      <c r="C56" t="s">
        <v>69</v>
      </c>
      <c r="D56">
        <f>SUMIF(data!$B$2:$B$332,C56,data!$F$2:$F$332)</f>
        <v>9</v>
      </c>
      <c r="E56" s="1">
        <f t="shared" si="0"/>
        <v>91</v>
      </c>
      <c r="F56">
        <f t="shared" si="1"/>
        <v>91</v>
      </c>
    </row>
    <row r="57" spans="3:6" x14ac:dyDescent="0.25">
      <c r="C57" t="s">
        <v>70</v>
      </c>
      <c r="D57">
        <f>SUMIF(data!$B$2:$B$332,C57,data!$F$2:$F$332)</f>
        <v>13</v>
      </c>
      <c r="E57" s="1">
        <f t="shared" si="0"/>
        <v>71</v>
      </c>
      <c r="F57">
        <f t="shared" si="1"/>
        <v>71</v>
      </c>
    </row>
    <row r="58" spans="3:6" x14ac:dyDescent="0.25">
      <c r="C58" t="s">
        <v>71</v>
      </c>
      <c r="D58">
        <f>SUMIF(data!$B$2:$B$332,C58,data!$F$2:$F$332)</f>
        <v>14</v>
      </c>
      <c r="E58" s="1">
        <f t="shared" si="0"/>
        <v>65</v>
      </c>
      <c r="F58">
        <f t="shared" si="1"/>
        <v>65</v>
      </c>
    </row>
    <row r="59" spans="3:6" x14ac:dyDescent="0.25">
      <c r="C59" t="s">
        <v>72</v>
      </c>
      <c r="D59">
        <f>SUMIF(data!$B$2:$B$332,C59,data!$F$2:$F$332)</f>
        <v>42</v>
      </c>
      <c r="E59" s="1">
        <f t="shared" si="0"/>
        <v>26</v>
      </c>
      <c r="F59">
        <f t="shared" si="1"/>
        <v>26</v>
      </c>
    </row>
    <row r="60" spans="3:6" x14ac:dyDescent="0.25">
      <c r="C60" t="s">
        <v>73</v>
      </c>
      <c r="D60">
        <f>SUMIF(data!$B$2:$B$332,C60,data!$F$2:$F$332)</f>
        <v>26</v>
      </c>
      <c r="E60" s="1">
        <f t="shared" si="0"/>
        <v>45</v>
      </c>
      <c r="F60">
        <f t="shared" si="1"/>
        <v>45</v>
      </c>
    </row>
    <row r="61" spans="3:6" x14ac:dyDescent="0.25">
      <c r="C61" t="s">
        <v>74</v>
      </c>
      <c r="D61">
        <f>SUMIF(data!$B$2:$B$332,C61,data!$F$2:$F$332)</f>
        <v>16</v>
      </c>
      <c r="E61" s="1">
        <f t="shared" si="0"/>
        <v>59</v>
      </c>
      <c r="F61">
        <f t="shared" si="1"/>
        <v>59</v>
      </c>
    </row>
    <row r="62" spans="3:6" x14ac:dyDescent="0.25">
      <c r="C62" t="s">
        <v>75</v>
      </c>
      <c r="D62">
        <f>SUMIF(data!$B$2:$B$332,C62,data!$F$2:$F$332)</f>
        <v>13</v>
      </c>
      <c r="E62" s="1">
        <f t="shared" si="0"/>
        <v>71</v>
      </c>
      <c r="F62">
        <f t="shared" si="1"/>
        <v>71</v>
      </c>
    </row>
    <row r="63" spans="3:6" x14ac:dyDescent="0.25">
      <c r="C63" t="s">
        <v>76</v>
      </c>
      <c r="D63">
        <f>SUMIF(data!$B$2:$B$332,C63,data!$F$2:$F$332)</f>
        <v>17</v>
      </c>
      <c r="E63" s="1">
        <f t="shared" si="0"/>
        <v>54</v>
      </c>
      <c r="F63">
        <f t="shared" si="1"/>
        <v>54</v>
      </c>
    </row>
    <row r="64" spans="3:6" x14ac:dyDescent="0.25">
      <c r="C64" t="s">
        <v>77</v>
      </c>
      <c r="D64">
        <f>SUMIF(data!$B$2:$B$332,C64,data!$F$2:$F$332)</f>
        <v>12</v>
      </c>
      <c r="E64" s="1">
        <f t="shared" si="0"/>
        <v>82</v>
      </c>
      <c r="F64">
        <f t="shared" si="1"/>
        <v>82</v>
      </c>
    </row>
    <row r="65" spans="3:6" x14ac:dyDescent="0.25">
      <c r="C65" t="s">
        <v>78</v>
      </c>
      <c r="D65">
        <f>SUMIF(data!$B$2:$B$332,C65,data!$F$2:$F$332)</f>
        <v>8</v>
      </c>
      <c r="E65" s="1">
        <f t="shared" si="0"/>
        <v>97</v>
      </c>
      <c r="F65">
        <f t="shared" si="1"/>
        <v>97</v>
      </c>
    </row>
    <row r="66" spans="3:6" x14ac:dyDescent="0.25">
      <c r="C66" t="s">
        <v>79</v>
      </c>
      <c r="D66">
        <f>SUMIF(data!$B$2:$B$332,C66,data!$F$2:$F$332)</f>
        <v>12</v>
      </c>
      <c r="E66" s="1">
        <f t="shared" si="0"/>
        <v>82</v>
      </c>
      <c r="F66">
        <f t="shared" si="1"/>
        <v>82</v>
      </c>
    </row>
    <row r="67" spans="3:6" x14ac:dyDescent="0.25">
      <c r="C67" t="s">
        <v>82</v>
      </c>
      <c r="D67">
        <f>SUMIF(data!$B$2:$B$332,C67,data!$F$2:$F$332)</f>
        <v>13</v>
      </c>
      <c r="E67" s="1">
        <f t="shared" ref="E67:E112" si="2">RANK(D67,$D$2:$D$112,0)</f>
        <v>71</v>
      </c>
      <c r="F67">
        <f t="shared" ref="F67:F112" si="3">RANK(D67,$D$2:$D$112,0)</f>
        <v>71</v>
      </c>
    </row>
    <row r="68" spans="3:6" x14ac:dyDescent="0.25">
      <c r="C68" t="s">
        <v>83</v>
      </c>
      <c r="D68">
        <f>SUMIF(data!$B$2:$B$332,C68,data!$F$2:$F$332)</f>
        <v>513</v>
      </c>
      <c r="E68" s="1">
        <f t="shared" si="2"/>
        <v>1</v>
      </c>
      <c r="F68">
        <f t="shared" si="3"/>
        <v>1</v>
      </c>
    </row>
    <row r="69" spans="3:6" x14ac:dyDescent="0.25">
      <c r="C69" t="s">
        <v>84</v>
      </c>
      <c r="D69">
        <f>SUMIF(data!$B$2:$B$332,C69,data!$F$2:$F$332)</f>
        <v>120</v>
      </c>
      <c r="E69" s="1">
        <f t="shared" si="2"/>
        <v>4</v>
      </c>
      <c r="F69">
        <f t="shared" si="3"/>
        <v>4</v>
      </c>
    </row>
    <row r="70" spans="3:6" x14ac:dyDescent="0.25">
      <c r="C70" t="s">
        <v>85</v>
      </c>
      <c r="D70">
        <f>SUMIF(data!$B$2:$B$332,C70,data!$F$2:$F$332)</f>
        <v>18</v>
      </c>
      <c r="E70" s="1">
        <f t="shared" si="2"/>
        <v>52</v>
      </c>
      <c r="F70">
        <f t="shared" si="3"/>
        <v>52</v>
      </c>
    </row>
    <row r="71" spans="3:6" x14ac:dyDescent="0.25">
      <c r="C71" t="s">
        <v>86</v>
      </c>
      <c r="D71">
        <f>SUMIF(data!$B$2:$B$332,C71,data!$F$2:$F$332)</f>
        <v>4</v>
      </c>
      <c r="E71" s="1">
        <f t="shared" si="2"/>
        <v>108</v>
      </c>
      <c r="F71">
        <f t="shared" si="3"/>
        <v>108</v>
      </c>
    </row>
    <row r="72" spans="3:6" x14ac:dyDescent="0.25">
      <c r="C72" t="s">
        <v>87</v>
      </c>
      <c r="D72">
        <f>SUMIF(data!$B$2:$B$332,C72,data!$F$2:$F$332)</f>
        <v>4</v>
      </c>
      <c r="E72" s="1">
        <f t="shared" si="2"/>
        <v>108</v>
      </c>
      <c r="F72">
        <f t="shared" si="3"/>
        <v>108</v>
      </c>
    </row>
    <row r="73" spans="3:6" x14ac:dyDescent="0.25">
      <c r="C73" t="s">
        <v>88</v>
      </c>
      <c r="D73">
        <f>SUMIF(data!$B$2:$B$332,C73,data!$F$2:$F$332)</f>
        <v>8</v>
      </c>
      <c r="E73" s="1">
        <f t="shared" si="2"/>
        <v>97</v>
      </c>
      <c r="F73">
        <f t="shared" si="3"/>
        <v>97</v>
      </c>
    </row>
    <row r="74" spans="3:6" x14ac:dyDescent="0.25">
      <c r="C74" t="s">
        <v>89</v>
      </c>
      <c r="D74">
        <f>SUMIF(data!$B$2:$B$332,C74,data!$F$2:$F$332)</f>
        <v>21</v>
      </c>
      <c r="E74" s="1">
        <f t="shared" si="2"/>
        <v>49</v>
      </c>
      <c r="F74">
        <f t="shared" si="3"/>
        <v>49</v>
      </c>
    </row>
    <row r="75" spans="3:6" x14ac:dyDescent="0.25">
      <c r="C75" t="s">
        <v>90</v>
      </c>
      <c r="D75">
        <f>SUMIF(data!$B$2:$B$332,C75,data!$F$2:$F$332)</f>
        <v>16</v>
      </c>
      <c r="E75" s="1">
        <f t="shared" si="2"/>
        <v>59</v>
      </c>
      <c r="F75">
        <f t="shared" si="3"/>
        <v>59</v>
      </c>
    </row>
    <row r="76" spans="3:6" x14ac:dyDescent="0.25">
      <c r="C76" t="s">
        <v>91</v>
      </c>
      <c r="D76">
        <f>SUMIF(data!$B$2:$B$332,C76,data!$F$2:$F$332)</f>
        <v>39</v>
      </c>
      <c r="E76" s="1">
        <f t="shared" si="2"/>
        <v>29</v>
      </c>
      <c r="F76">
        <f t="shared" si="3"/>
        <v>29</v>
      </c>
    </row>
    <row r="77" spans="3:6" x14ac:dyDescent="0.25">
      <c r="C77" t="s">
        <v>118</v>
      </c>
      <c r="D77">
        <f>SUMIF(data!$B$2:$B$332,C77,data!$F$2:$F$332)</f>
        <v>44</v>
      </c>
      <c r="E77" s="1">
        <f t="shared" si="2"/>
        <v>24</v>
      </c>
      <c r="F77">
        <f t="shared" si="3"/>
        <v>24</v>
      </c>
    </row>
    <row r="78" spans="3:6" x14ac:dyDescent="0.25">
      <c r="C78" t="s">
        <v>119</v>
      </c>
      <c r="D78">
        <f>SUMIF(data!$B$2:$B$332,C78,data!$F$2:$F$332)</f>
        <v>27</v>
      </c>
      <c r="E78" s="1">
        <f t="shared" si="2"/>
        <v>43</v>
      </c>
      <c r="F78">
        <f t="shared" si="3"/>
        <v>43</v>
      </c>
    </row>
    <row r="79" spans="3:6" x14ac:dyDescent="0.25">
      <c r="C79" t="s">
        <v>120</v>
      </c>
      <c r="D79">
        <f>SUMIF(data!$B$2:$B$332,C79,data!$F$2:$F$332)</f>
        <v>110</v>
      </c>
      <c r="E79" s="1">
        <f t="shared" si="2"/>
        <v>6</v>
      </c>
      <c r="F79">
        <f t="shared" si="3"/>
        <v>6</v>
      </c>
    </row>
    <row r="80" spans="3:6" x14ac:dyDescent="0.25">
      <c r="C80" t="s">
        <v>121</v>
      </c>
      <c r="D80">
        <f>SUMIF(data!$B$2:$B$332,C80,data!$F$2:$F$332)</f>
        <v>33</v>
      </c>
      <c r="E80" s="1">
        <f t="shared" si="2"/>
        <v>35</v>
      </c>
      <c r="F80">
        <f t="shared" si="3"/>
        <v>35</v>
      </c>
    </row>
    <row r="81" spans="3:6" x14ac:dyDescent="0.25">
      <c r="C81" t="s">
        <v>122</v>
      </c>
      <c r="D81">
        <f>SUMIF(data!$B$2:$B$332,C81,data!$F$2:$F$332)</f>
        <v>27</v>
      </c>
      <c r="E81" s="1">
        <f t="shared" si="2"/>
        <v>43</v>
      </c>
      <c r="F81">
        <f t="shared" si="3"/>
        <v>43</v>
      </c>
    </row>
    <row r="82" spans="3:6" x14ac:dyDescent="0.25">
      <c r="C82" t="s">
        <v>123</v>
      </c>
      <c r="D82">
        <f>SUMIF(data!$B$2:$B$332,C82,data!$F$2:$F$332)</f>
        <v>51</v>
      </c>
      <c r="E82" s="1">
        <f t="shared" si="2"/>
        <v>19</v>
      </c>
      <c r="F82">
        <f t="shared" si="3"/>
        <v>19</v>
      </c>
    </row>
    <row r="83" spans="3:6" x14ac:dyDescent="0.25">
      <c r="C83" t="s">
        <v>92</v>
      </c>
      <c r="D83">
        <f>SUMIF(data!$B$2:$B$332,C83,data!$F$2:$F$332)</f>
        <v>32</v>
      </c>
      <c r="E83" s="1">
        <f t="shared" si="2"/>
        <v>37</v>
      </c>
      <c r="F83">
        <f t="shared" si="3"/>
        <v>37</v>
      </c>
    </row>
    <row r="84" spans="3:6" x14ac:dyDescent="0.25">
      <c r="C84" t="s">
        <v>93</v>
      </c>
      <c r="D84">
        <f>SUMIF(data!$B$2:$B$332,C84,data!$F$2:$F$332)</f>
        <v>100</v>
      </c>
      <c r="E84" s="1">
        <f t="shared" si="2"/>
        <v>9</v>
      </c>
      <c r="F84">
        <f t="shared" si="3"/>
        <v>9</v>
      </c>
    </row>
    <row r="85" spans="3:6" x14ac:dyDescent="0.25">
      <c r="C85" t="s">
        <v>94</v>
      </c>
      <c r="D85">
        <f>SUMIF(data!$B$2:$B$332,C85,data!$F$2:$F$332)</f>
        <v>45</v>
      </c>
      <c r="E85" s="1">
        <f t="shared" si="2"/>
        <v>23</v>
      </c>
      <c r="F85">
        <f t="shared" si="3"/>
        <v>23</v>
      </c>
    </row>
    <row r="86" spans="3:6" x14ac:dyDescent="0.25">
      <c r="C86" t="s">
        <v>95</v>
      </c>
      <c r="D86">
        <f>SUMIF(data!$B$2:$B$332,C86,data!$F$2:$F$332)</f>
        <v>62</v>
      </c>
      <c r="E86" s="1">
        <f t="shared" si="2"/>
        <v>17</v>
      </c>
      <c r="F86">
        <f t="shared" si="3"/>
        <v>17</v>
      </c>
    </row>
    <row r="87" spans="3:6" x14ac:dyDescent="0.25">
      <c r="C87" t="s">
        <v>96</v>
      </c>
      <c r="D87">
        <f>SUMIF(data!$B$2:$B$332,C87,data!$F$2:$F$332)</f>
        <v>133</v>
      </c>
      <c r="E87" s="1">
        <f t="shared" si="2"/>
        <v>3</v>
      </c>
      <c r="F87">
        <f t="shared" si="3"/>
        <v>3</v>
      </c>
    </row>
    <row r="88" spans="3:6" x14ac:dyDescent="0.25">
      <c r="C88" t="s">
        <v>97</v>
      </c>
      <c r="D88">
        <f>SUMIF(data!$B$2:$B$332,C88,data!$F$2:$F$332)</f>
        <v>38</v>
      </c>
      <c r="E88" s="1">
        <f t="shared" si="2"/>
        <v>31</v>
      </c>
      <c r="F88">
        <f t="shared" si="3"/>
        <v>31</v>
      </c>
    </row>
    <row r="89" spans="3:6" x14ac:dyDescent="0.25">
      <c r="C89" t="s">
        <v>98</v>
      </c>
      <c r="D89">
        <f>SUMIF(data!$B$2:$B$332,C89,data!$F$2:$F$332)</f>
        <v>17</v>
      </c>
      <c r="E89" s="1">
        <f t="shared" si="2"/>
        <v>54</v>
      </c>
      <c r="F89">
        <f t="shared" si="3"/>
        <v>54</v>
      </c>
    </row>
    <row r="90" spans="3:6" x14ac:dyDescent="0.25">
      <c r="C90" t="s">
        <v>99</v>
      </c>
      <c r="D90">
        <f>SUMIF(data!$B$2:$B$332,C90,data!$F$2:$F$332)</f>
        <v>13</v>
      </c>
      <c r="E90" s="1">
        <f t="shared" si="2"/>
        <v>71</v>
      </c>
      <c r="F90">
        <f t="shared" si="3"/>
        <v>71</v>
      </c>
    </row>
    <row r="91" spans="3:6" x14ac:dyDescent="0.25">
      <c r="C91" t="s">
        <v>100</v>
      </c>
      <c r="D91">
        <f>SUMIF(data!$B$2:$B$332,C91,data!$F$2:$F$332)</f>
        <v>107</v>
      </c>
      <c r="E91" s="1">
        <f t="shared" si="2"/>
        <v>7</v>
      </c>
      <c r="F91">
        <f t="shared" si="3"/>
        <v>7</v>
      </c>
    </row>
    <row r="92" spans="3:6" x14ac:dyDescent="0.25">
      <c r="C92" t="s">
        <v>101</v>
      </c>
      <c r="D92">
        <f>SUMIF(data!$B$2:$B$332,C92,data!$F$2:$F$332)</f>
        <v>70</v>
      </c>
      <c r="E92" s="1">
        <f t="shared" si="2"/>
        <v>14</v>
      </c>
      <c r="F92">
        <f t="shared" si="3"/>
        <v>14</v>
      </c>
    </row>
    <row r="93" spans="3:6" x14ac:dyDescent="0.25">
      <c r="C93" t="s">
        <v>102</v>
      </c>
      <c r="D93">
        <f>SUMIF(data!$B$2:$B$332,C93,data!$F$2:$F$332)</f>
        <v>13</v>
      </c>
      <c r="E93" s="1">
        <f t="shared" si="2"/>
        <v>71</v>
      </c>
      <c r="F93">
        <f t="shared" si="3"/>
        <v>71</v>
      </c>
    </row>
    <row r="94" spans="3:6" x14ac:dyDescent="0.25">
      <c r="C94" t="s">
        <v>103</v>
      </c>
      <c r="D94">
        <f>SUMIF(data!$B$2:$B$332,C94,data!$F$2:$F$332)</f>
        <v>9</v>
      </c>
      <c r="E94" s="1">
        <f t="shared" si="2"/>
        <v>91</v>
      </c>
      <c r="F94">
        <f t="shared" si="3"/>
        <v>91</v>
      </c>
    </row>
    <row r="95" spans="3:6" x14ac:dyDescent="0.25">
      <c r="C95" t="s">
        <v>104</v>
      </c>
      <c r="D95">
        <f>SUMIF(data!$B$2:$B$332,C95,data!$F$2:$F$332)</f>
        <v>14</v>
      </c>
      <c r="E95" s="1">
        <f t="shared" si="2"/>
        <v>65</v>
      </c>
      <c r="F95">
        <f t="shared" si="3"/>
        <v>65</v>
      </c>
    </row>
    <row r="96" spans="3:6" x14ac:dyDescent="0.25">
      <c r="C96" t="s">
        <v>105</v>
      </c>
      <c r="D96">
        <f>SUMIF(data!$B$2:$B$332,C96,data!$F$2:$F$332)</f>
        <v>47</v>
      </c>
      <c r="E96" s="1">
        <f t="shared" si="2"/>
        <v>22</v>
      </c>
      <c r="F96">
        <f t="shared" si="3"/>
        <v>22</v>
      </c>
    </row>
    <row r="97" spans="3:6" x14ac:dyDescent="0.25">
      <c r="C97" t="s">
        <v>106</v>
      </c>
      <c r="D97">
        <f>SUMIF(data!$B$2:$B$332,C97,data!$F$2:$F$332)</f>
        <v>13</v>
      </c>
      <c r="E97" s="1">
        <f t="shared" si="2"/>
        <v>71</v>
      </c>
      <c r="F97">
        <f t="shared" si="3"/>
        <v>71</v>
      </c>
    </row>
    <row r="98" spans="3:6" x14ac:dyDescent="0.25">
      <c r="C98" t="s">
        <v>107</v>
      </c>
      <c r="D98">
        <f>SUMIF(data!$B$2:$B$332,C98,data!$F$2:$F$332)</f>
        <v>13</v>
      </c>
      <c r="E98" s="1">
        <f t="shared" si="2"/>
        <v>71</v>
      </c>
      <c r="F98">
        <f t="shared" si="3"/>
        <v>71</v>
      </c>
    </row>
    <row r="99" spans="3:6" x14ac:dyDescent="0.25">
      <c r="C99" t="s">
        <v>108</v>
      </c>
      <c r="D99">
        <f>SUMIF(data!$B$2:$B$332,C99,data!$F$2:$F$332)</f>
        <v>12</v>
      </c>
      <c r="E99" s="1">
        <f t="shared" si="2"/>
        <v>82</v>
      </c>
      <c r="F99">
        <f t="shared" si="3"/>
        <v>82</v>
      </c>
    </row>
    <row r="100" spans="3:6" x14ac:dyDescent="0.25">
      <c r="C100" t="s">
        <v>109</v>
      </c>
      <c r="D100">
        <f>SUMIF(data!$B$2:$B$332,C100,data!$F$2:$F$332)</f>
        <v>59</v>
      </c>
      <c r="E100" s="1">
        <f t="shared" si="2"/>
        <v>18</v>
      </c>
      <c r="F100">
        <f t="shared" si="3"/>
        <v>18</v>
      </c>
    </row>
    <row r="101" spans="3:6" x14ac:dyDescent="0.25">
      <c r="C101" t="s">
        <v>110</v>
      </c>
      <c r="D101">
        <f>SUMIF(data!$B$2:$B$332,C101,data!$F$2:$F$332)</f>
        <v>22</v>
      </c>
      <c r="E101" s="1">
        <f t="shared" si="2"/>
        <v>48</v>
      </c>
      <c r="F101">
        <f t="shared" si="3"/>
        <v>48</v>
      </c>
    </row>
    <row r="102" spans="3:6" x14ac:dyDescent="0.25">
      <c r="C102" t="s">
        <v>135</v>
      </c>
      <c r="D102">
        <f>SUMIF(data!$B$2:$B$332,C102,data!$F$2:$F$332)</f>
        <v>17</v>
      </c>
      <c r="E102" s="1">
        <f t="shared" si="2"/>
        <v>54</v>
      </c>
      <c r="F102">
        <f t="shared" si="3"/>
        <v>54</v>
      </c>
    </row>
    <row r="103" spans="3:6" x14ac:dyDescent="0.25">
      <c r="C103" t="s">
        <v>136</v>
      </c>
      <c r="D103">
        <f>SUMIF(data!$B$2:$B$332,C103,data!$F$2:$F$332)</f>
        <v>40</v>
      </c>
      <c r="E103" s="1">
        <f t="shared" si="2"/>
        <v>28</v>
      </c>
      <c r="F103">
        <f t="shared" si="3"/>
        <v>28</v>
      </c>
    </row>
    <row r="104" spans="3:6" x14ac:dyDescent="0.25">
      <c r="C104" t="s">
        <v>137</v>
      </c>
      <c r="D104">
        <f>SUMIF(data!$B$2:$B$332,C104,data!$F$2:$F$332)</f>
        <v>5</v>
      </c>
      <c r="E104" s="1">
        <f t="shared" si="2"/>
        <v>106</v>
      </c>
      <c r="F104">
        <f t="shared" si="3"/>
        <v>106</v>
      </c>
    </row>
    <row r="105" spans="3:6" x14ac:dyDescent="0.25">
      <c r="C105" t="s">
        <v>138</v>
      </c>
      <c r="D105">
        <f>SUMIF(data!$B$2:$B$332,C105,data!$F$2:$F$332)</f>
        <v>34</v>
      </c>
      <c r="E105" s="1">
        <f t="shared" si="2"/>
        <v>33</v>
      </c>
      <c r="F105">
        <f t="shared" si="3"/>
        <v>33</v>
      </c>
    </row>
    <row r="106" spans="3:6" x14ac:dyDescent="0.25">
      <c r="C106" t="s">
        <v>139</v>
      </c>
      <c r="D106">
        <f>SUMIF(data!$B$2:$B$332,C106,data!$F$2:$F$332)</f>
        <v>17</v>
      </c>
      <c r="E106" s="1">
        <f t="shared" si="2"/>
        <v>54</v>
      </c>
      <c r="F106">
        <f t="shared" si="3"/>
        <v>54</v>
      </c>
    </row>
    <row r="107" spans="3:6" x14ac:dyDescent="0.25">
      <c r="C107" t="s">
        <v>140</v>
      </c>
      <c r="D107">
        <f>SUMIF(data!$B$2:$B$332,C107,data!$F$2:$F$332)</f>
        <v>5</v>
      </c>
      <c r="E107" s="1">
        <f t="shared" si="2"/>
        <v>106</v>
      </c>
      <c r="F107">
        <f t="shared" si="3"/>
        <v>106</v>
      </c>
    </row>
    <row r="108" spans="3:6" x14ac:dyDescent="0.25">
      <c r="C108" t="s">
        <v>141</v>
      </c>
      <c r="D108">
        <f>SUMIF(data!$B$2:$B$332,C108,data!$F$2:$F$332)</f>
        <v>8</v>
      </c>
      <c r="E108" s="1">
        <f t="shared" si="2"/>
        <v>97</v>
      </c>
      <c r="F108">
        <f t="shared" si="3"/>
        <v>97</v>
      </c>
    </row>
    <row r="109" spans="3:6" x14ac:dyDescent="0.25">
      <c r="C109" t="s">
        <v>142</v>
      </c>
      <c r="D109">
        <f>SUMIF(data!$B$2:$B$332,C109,data!$F$2:$F$332)</f>
        <v>8</v>
      </c>
      <c r="E109" s="1">
        <f t="shared" si="2"/>
        <v>97</v>
      </c>
      <c r="F109">
        <f t="shared" si="3"/>
        <v>97</v>
      </c>
    </row>
    <row r="110" spans="3:6" x14ac:dyDescent="0.25">
      <c r="C110" t="s">
        <v>143</v>
      </c>
      <c r="D110">
        <f>SUMIF(data!$B$2:$B$332,C110,data!$F$2:$F$332)</f>
        <v>14</v>
      </c>
      <c r="E110" s="1">
        <f t="shared" si="2"/>
        <v>65</v>
      </c>
      <c r="F110">
        <f t="shared" si="3"/>
        <v>65</v>
      </c>
    </row>
    <row r="111" spans="3:6" x14ac:dyDescent="0.25">
      <c r="C111" t="s">
        <v>144</v>
      </c>
      <c r="D111">
        <f>SUMIF(data!$B$2:$B$332,C111,data!$F$2:$F$332)</f>
        <v>4</v>
      </c>
      <c r="E111" s="1">
        <f t="shared" si="2"/>
        <v>108</v>
      </c>
      <c r="F111">
        <f t="shared" si="3"/>
        <v>108</v>
      </c>
    </row>
    <row r="112" spans="3:6" x14ac:dyDescent="0.25">
      <c r="C112" t="s">
        <v>145</v>
      </c>
      <c r="D112">
        <f>SUMIF(data!$B$2:$B$332,C112,data!$F$2:$F$332)</f>
        <v>20</v>
      </c>
      <c r="E112" s="1">
        <f t="shared" si="2"/>
        <v>50</v>
      </c>
      <c r="F112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EEF3-793E-4FE3-859B-4BA737484CD2}">
  <dimension ref="A1:E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42578125" bestFit="1" customWidth="1"/>
    <col min="4" max="4" width="10.140625" bestFit="1" customWidth="1"/>
    <col min="5" max="5" width="11.28515625" bestFit="1" customWidth="1"/>
    <col min="6" max="7" width="2" bestFit="1" customWidth="1"/>
    <col min="8" max="43" width="3" bestFit="1" customWidth="1"/>
    <col min="44" max="45" width="4" bestFit="1" customWidth="1"/>
    <col min="46" max="46" width="11.28515625" bestFit="1" customWidth="1"/>
    <col min="47" max="54" width="3" bestFit="1" customWidth="1"/>
    <col min="55" max="55" width="6.85546875" bestFit="1" customWidth="1"/>
    <col min="56" max="56" width="3.85546875" bestFit="1" customWidth="1"/>
    <col min="57" max="71" width="3" bestFit="1" customWidth="1"/>
    <col min="72" max="73" width="4" bestFit="1" customWidth="1"/>
    <col min="74" max="74" width="6.85546875" bestFit="1" customWidth="1"/>
    <col min="75" max="75" width="3.85546875" bestFit="1" customWidth="1"/>
    <col min="76" max="88" width="3" bestFit="1" customWidth="1"/>
    <col min="89" max="90" width="4" bestFit="1" customWidth="1"/>
    <col min="91" max="91" width="6.85546875" bestFit="1" customWidth="1"/>
    <col min="92" max="92" width="3.85546875" bestFit="1" customWidth="1"/>
    <col min="93" max="105" width="3" bestFit="1" customWidth="1"/>
    <col min="106" max="108" width="4" bestFit="1" customWidth="1"/>
    <col min="109" max="109" width="6.85546875" bestFit="1" customWidth="1"/>
    <col min="110" max="110" width="3.85546875" bestFit="1" customWidth="1"/>
    <col min="111" max="115" width="3" bestFit="1" customWidth="1"/>
    <col min="116" max="121" width="4" bestFit="1" customWidth="1"/>
    <col min="122" max="122" width="6.85546875" bestFit="1" customWidth="1"/>
    <col min="123" max="123" width="4.85546875" bestFit="1" customWidth="1"/>
    <col min="124" max="127" width="3" bestFit="1" customWidth="1"/>
    <col min="128" max="131" width="4" bestFit="1" customWidth="1"/>
    <col min="132" max="132" width="7.85546875" bestFit="1" customWidth="1"/>
    <col min="133" max="133" width="4.85546875" bestFit="1" customWidth="1"/>
    <col min="134" max="136" width="4" bestFit="1" customWidth="1"/>
    <col min="137" max="137" width="7.85546875" bestFit="1" customWidth="1"/>
    <col min="138" max="138" width="4.85546875" bestFit="1" customWidth="1"/>
    <col min="139" max="139" width="3" bestFit="1" customWidth="1"/>
    <col min="140" max="146" width="4" bestFit="1" customWidth="1"/>
    <col min="147" max="147" width="7.85546875" bestFit="1" customWidth="1"/>
    <col min="148" max="148" width="4.85546875" bestFit="1" customWidth="1"/>
    <col min="149" max="149" width="3" bestFit="1" customWidth="1"/>
    <col min="150" max="155" width="4" bestFit="1" customWidth="1"/>
    <col min="156" max="156" width="7.85546875" bestFit="1" customWidth="1"/>
    <col min="157" max="157" width="4.85546875" bestFit="1" customWidth="1"/>
    <col min="158" max="162" width="4" bestFit="1" customWidth="1"/>
    <col min="163" max="163" width="7.85546875" bestFit="1" customWidth="1"/>
    <col min="164" max="164" width="4.85546875" bestFit="1" customWidth="1"/>
    <col min="165" max="167" width="4" bestFit="1" customWidth="1"/>
    <col min="168" max="168" width="7.85546875" bestFit="1" customWidth="1"/>
    <col min="169" max="169" width="4.85546875" bestFit="1" customWidth="1"/>
    <col min="170" max="171" width="4" bestFit="1" customWidth="1"/>
    <col min="172" max="172" width="7.85546875" bestFit="1" customWidth="1"/>
    <col min="173" max="173" width="4.85546875" bestFit="1" customWidth="1"/>
    <col min="174" max="178" width="4" bestFit="1" customWidth="1"/>
    <col min="179" max="179" width="7.85546875" bestFit="1" customWidth="1"/>
    <col min="180" max="180" width="4.85546875" bestFit="1" customWidth="1"/>
    <col min="181" max="182" width="4" bestFit="1" customWidth="1"/>
    <col min="183" max="183" width="7.85546875" bestFit="1" customWidth="1"/>
    <col min="184" max="184" width="4.85546875" bestFit="1" customWidth="1"/>
    <col min="185" max="185" width="4" bestFit="1" customWidth="1"/>
    <col min="186" max="186" width="7.85546875" bestFit="1" customWidth="1"/>
    <col min="187" max="187" width="4.85546875" bestFit="1" customWidth="1"/>
    <col min="188" max="188" width="4" bestFit="1" customWidth="1"/>
    <col min="189" max="189" width="7.85546875" bestFit="1" customWidth="1"/>
    <col min="190" max="190" width="4.85546875" bestFit="1" customWidth="1"/>
    <col min="191" max="191" width="4" bestFit="1" customWidth="1"/>
    <col min="192" max="192" width="7.85546875" bestFit="1" customWidth="1"/>
    <col min="193" max="193" width="4.85546875" bestFit="1" customWidth="1"/>
    <col min="194" max="194" width="7.85546875" bestFit="1" customWidth="1"/>
    <col min="195" max="195" width="4.85546875" bestFit="1" customWidth="1"/>
    <col min="196" max="198" width="4" bestFit="1" customWidth="1"/>
    <col min="199" max="199" width="7.85546875" bestFit="1" customWidth="1"/>
    <col min="200" max="200" width="4.85546875" bestFit="1" customWidth="1"/>
    <col min="201" max="201" width="4" bestFit="1" customWidth="1"/>
    <col min="202" max="202" width="7.85546875" bestFit="1" customWidth="1"/>
    <col min="203" max="203" width="4.85546875" bestFit="1" customWidth="1"/>
    <col min="204" max="204" width="4" bestFit="1" customWidth="1"/>
    <col min="205" max="205" width="7.85546875" bestFit="1" customWidth="1"/>
    <col min="206" max="206" width="4.85546875" bestFit="1" customWidth="1"/>
    <col min="207" max="210" width="4" bestFit="1" customWidth="1"/>
    <col min="211" max="211" width="7.85546875" bestFit="1" customWidth="1"/>
    <col min="212" max="212" width="4.85546875" bestFit="1" customWidth="1"/>
    <col min="213" max="213" width="4" bestFit="1" customWidth="1"/>
    <col min="214" max="214" width="7.85546875" bestFit="1" customWidth="1"/>
    <col min="215" max="215" width="4.85546875" bestFit="1" customWidth="1"/>
    <col min="216" max="216" width="7.85546875" bestFit="1" customWidth="1"/>
    <col min="217" max="217" width="4.85546875" bestFit="1" customWidth="1"/>
    <col min="218" max="218" width="7.85546875" bestFit="1" customWidth="1"/>
    <col min="219" max="219" width="4.85546875" bestFit="1" customWidth="1"/>
    <col min="220" max="220" width="7.85546875" bestFit="1" customWidth="1"/>
    <col min="221" max="221" width="4.85546875" bestFit="1" customWidth="1"/>
    <col min="222" max="222" width="7.85546875" bestFit="1" customWidth="1"/>
    <col min="223" max="223" width="4.85546875" bestFit="1" customWidth="1"/>
    <col min="224" max="224" width="7.85546875" bestFit="1" customWidth="1"/>
    <col min="225" max="225" width="4.85546875" bestFit="1" customWidth="1"/>
    <col min="226" max="226" width="7.85546875" bestFit="1" customWidth="1"/>
    <col min="227" max="227" width="4.85546875" bestFit="1" customWidth="1"/>
    <col min="228" max="228" width="7.85546875" bestFit="1" customWidth="1"/>
    <col min="229" max="229" width="4.85546875" bestFit="1" customWidth="1"/>
    <col min="230" max="230" width="7.85546875" bestFit="1" customWidth="1"/>
    <col min="231" max="231" width="4.85546875" bestFit="1" customWidth="1"/>
    <col min="232" max="232" width="7.85546875" bestFit="1" customWidth="1"/>
    <col min="233" max="233" width="4.85546875" bestFit="1" customWidth="1"/>
    <col min="234" max="234" width="7.85546875" bestFit="1" customWidth="1"/>
    <col min="235" max="235" width="4.85546875" bestFit="1" customWidth="1"/>
    <col min="236" max="236" width="7.85546875" bestFit="1" customWidth="1"/>
    <col min="237" max="237" width="5" bestFit="1" customWidth="1"/>
    <col min="238" max="238" width="7.85546875" bestFit="1" customWidth="1"/>
    <col min="239" max="239" width="5" bestFit="1" customWidth="1"/>
    <col min="240" max="240" width="7.85546875" bestFit="1" customWidth="1"/>
    <col min="241" max="241" width="5" bestFit="1" customWidth="1"/>
    <col min="242" max="242" width="7.85546875" bestFit="1" customWidth="1"/>
    <col min="243" max="243" width="5" bestFit="1" customWidth="1"/>
    <col min="244" max="244" width="7.85546875" bestFit="1" customWidth="1"/>
    <col min="245" max="245" width="4.85546875" bestFit="1" customWidth="1"/>
    <col min="246" max="246" width="7.85546875" bestFit="1" customWidth="1"/>
    <col min="247" max="247" width="5" bestFit="1" customWidth="1"/>
    <col min="248" max="248" width="7.85546875" bestFit="1" customWidth="1"/>
    <col min="249" max="249" width="5" bestFit="1" customWidth="1"/>
    <col min="250" max="250" width="7.85546875" bestFit="1" customWidth="1"/>
    <col min="251" max="251" width="5.85546875" bestFit="1" customWidth="1"/>
    <col min="252" max="252" width="8.85546875" bestFit="1" customWidth="1"/>
    <col min="253" max="253" width="5.85546875" bestFit="1" customWidth="1"/>
    <col min="254" max="254" width="8.85546875" bestFit="1" customWidth="1"/>
    <col min="255" max="255" width="11.28515625" bestFit="1" customWidth="1"/>
  </cols>
  <sheetData>
    <row r="1" spans="1:5" x14ac:dyDescent="0.25">
      <c r="A1" s="3" t="s">
        <v>12</v>
      </c>
      <c r="B1" t="s">
        <v>192</v>
      </c>
    </row>
    <row r="2" spans="1:5" x14ac:dyDescent="0.25">
      <c r="A2" s="3" t="s">
        <v>11</v>
      </c>
      <c r="B2" t="s">
        <v>192</v>
      </c>
    </row>
    <row r="4" spans="1:5" x14ac:dyDescent="0.25">
      <c r="B4" s="3" t="s">
        <v>175</v>
      </c>
    </row>
    <row r="5" spans="1:5" x14ac:dyDescent="0.25">
      <c r="A5" s="3" t="s">
        <v>173</v>
      </c>
      <c r="B5" t="s">
        <v>5</v>
      </c>
      <c r="C5" t="s">
        <v>7</v>
      </c>
      <c r="D5" t="s">
        <v>6</v>
      </c>
      <c r="E5" t="s">
        <v>174</v>
      </c>
    </row>
    <row r="6" spans="1:5" x14ac:dyDescent="0.25">
      <c r="A6" s="4" t="s">
        <v>8</v>
      </c>
    </row>
    <row r="7" spans="1:5" x14ac:dyDescent="0.25">
      <c r="A7" s="4" t="s">
        <v>9</v>
      </c>
    </row>
    <row r="8" spans="1:5" x14ac:dyDescent="0.25">
      <c r="A8" s="4" t="s">
        <v>10</v>
      </c>
    </row>
    <row r="9" spans="1:5" x14ac:dyDescent="0.25">
      <c r="A9" s="4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2"/>
  <sheetViews>
    <sheetView topLeftCell="B1" workbookViewId="0">
      <selection activeCell="A4" sqref="A4"/>
    </sheetView>
  </sheetViews>
  <sheetFormatPr defaultRowHeight="15" x14ac:dyDescent="0.25"/>
  <cols>
    <col min="1" max="1" width="17.7109375" customWidth="1"/>
    <col min="2" max="2" width="74.85546875" customWidth="1"/>
    <col min="3" max="3" width="14.85546875" customWidth="1"/>
    <col min="4" max="4" width="30.5703125" customWidth="1"/>
    <col min="5" max="5" width="11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6</v>
      </c>
      <c r="B2" t="s">
        <v>33</v>
      </c>
      <c r="C2" t="s">
        <v>4</v>
      </c>
      <c r="D2" t="s">
        <v>8</v>
      </c>
      <c r="E2">
        <v>4</v>
      </c>
      <c r="F2">
        <v>4</v>
      </c>
      <c r="G2">
        <v>5</v>
      </c>
      <c r="H2">
        <v>4</v>
      </c>
      <c r="I2">
        <v>4</v>
      </c>
    </row>
    <row r="3" spans="1:9" x14ac:dyDescent="0.25">
      <c r="A3" t="s">
        <v>6</v>
      </c>
      <c r="B3" t="s">
        <v>33</v>
      </c>
      <c r="C3" t="s">
        <v>4</v>
      </c>
      <c r="D3" t="s">
        <v>9</v>
      </c>
      <c r="E3">
        <v>4</v>
      </c>
      <c r="F3">
        <v>4</v>
      </c>
      <c r="G3">
        <v>6</v>
      </c>
      <c r="H3">
        <v>4</v>
      </c>
      <c r="I3">
        <v>4</v>
      </c>
    </row>
    <row r="4" spans="1:9" x14ac:dyDescent="0.25">
      <c r="A4" t="s">
        <v>6</v>
      </c>
      <c r="B4" t="s">
        <v>34</v>
      </c>
      <c r="C4" t="s">
        <v>4</v>
      </c>
      <c r="D4" t="s">
        <v>8</v>
      </c>
      <c r="E4">
        <v>4</v>
      </c>
      <c r="F4">
        <v>4</v>
      </c>
      <c r="G4">
        <v>27</v>
      </c>
      <c r="H4">
        <v>4</v>
      </c>
      <c r="I4">
        <v>4</v>
      </c>
    </row>
    <row r="5" spans="1:9" x14ac:dyDescent="0.25">
      <c r="A5" t="s">
        <v>6</v>
      </c>
      <c r="B5" t="s">
        <v>34</v>
      </c>
      <c r="C5" t="s">
        <v>4</v>
      </c>
      <c r="D5" t="s">
        <v>9</v>
      </c>
      <c r="E5">
        <v>4</v>
      </c>
      <c r="F5">
        <v>4</v>
      </c>
      <c r="G5">
        <v>10</v>
      </c>
      <c r="H5">
        <v>4</v>
      </c>
      <c r="I5">
        <v>4</v>
      </c>
    </row>
    <row r="6" spans="1:9" x14ac:dyDescent="0.25">
      <c r="A6" t="s">
        <v>6</v>
      </c>
      <c r="B6" t="s">
        <v>34</v>
      </c>
      <c r="C6" t="s">
        <v>4</v>
      </c>
      <c r="D6" t="s">
        <v>10</v>
      </c>
      <c r="E6">
        <v>4</v>
      </c>
      <c r="F6">
        <v>4</v>
      </c>
      <c r="G6">
        <v>6</v>
      </c>
      <c r="H6">
        <v>4</v>
      </c>
      <c r="I6">
        <v>4</v>
      </c>
    </row>
    <row r="7" spans="1:9" x14ac:dyDescent="0.25">
      <c r="A7" t="s">
        <v>6</v>
      </c>
      <c r="B7" t="s">
        <v>34</v>
      </c>
      <c r="C7" t="s">
        <v>4</v>
      </c>
      <c r="D7" t="s">
        <v>8</v>
      </c>
      <c r="E7">
        <v>32.519999999999996</v>
      </c>
      <c r="F7">
        <v>59</v>
      </c>
      <c r="G7">
        <v>1182</v>
      </c>
      <c r="H7">
        <v>7</v>
      </c>
      <c r="I7">
        <v>108.5</v>
      </c>
    </row>
    <row r="8" spans="1:9" x14ac:dyDescent="0.25">
      <c r="A8" t="s">
        <v>6</v>
      </c>
      <c r="B8" t="s">
        <v>35</v>
      </c>
      <c r="C8" t="s">
        <v>4</v>
      </c>
      <c r="D8" t="s">
        <v>10</v>
      </c>
      <c r="E8">
        <v>16.91</v>
      </c>
      <c r="F8">
        <v>42</v>
      </c>
      <c r="G8">
        <v>876</v>
      </c>
      <c r="H8">
        <v>6</v>
      </c>
      <c r="I8">
        <v>264</v>
      </c>
    </row>
    <row r="9" spans="1:9" x14ac:dyDescent="0.25">
      <c r="A9" t="s">
        <v>6</v>
      </c>
      <c r="B9" t="s">
        <v>36</v>
      </c>
      <c r="C9" t="s">
        <v>4</v>
      </c>
      <c r="D9" t="s">
        <v>8</v>
      </c>
      <c r="E9">
        <v>14.21</v>
      </c>
      <c r="F9">
        <v>34</v>
      </c>
      <c r="G9">
        <v>559</v>
      </c>
      <c r="H9">
        <v>4</v>
      </c>
      <c r="I9">
        <v>4</v>
      </c>
    </row>
    <row r="10" spans="1:9" x14ac:dyDescent="0.25">
      <c r="A10" t="s">
        <v>6</v>
      </c>
      <c r="B10" t="s">
        <v>36</v>
      </c>
      <c r="C10" t="s">
        <v>4</v>
      </c>
      <c r="D10" t="s">
        <v>10</v>
      </c>
      <c r="E10">
        <v>13.15</v>
      </c>
      <c r="F10">
        <v>16</v>
      </c>
      <c r="G10">
        <v>195</v>
      </c>
      <c r="H10">
        <v>4</v>
      </c>
      <c r="I10">
        <v>4</v>
      </c>
    </row>
    <row r="11" spans="1:9" x14ac:dyDescent="0.25">
      <c r="A11" t="s">
        <v>6</v>
      </c>
      <c r="B11" t="s">
        <v>35</v>
      </c>
      <c r="C11" t="s">
        <v>4</v>
      </c>
      <c r="D11" t="s">
        <v>8</v>
      </c>
      <c r="E11">
        <v>17.670000000000002</v>
      </c>
      <c r="F11">
        <v>25</v>
      </c>
      <c r="G11">
        <v>179</v>
      </c>
      <c r="H11">
        <v>4</v>
      </c>
      <c r="I11">
        <v>4</v>
      </c>
    </row>
    <row r="12" spans="1:9" x14ac:dyDescent="0.25">
      <c r="A12" t="s">
        <v>6</v>
      </c>
      <c r="B12" t="s">
        <v>35</v>
      </c>
      <c r="C12" t="s">
        <v>4</v>
      </c>
      <c r="D12" t="s">
        <v>9</v>
      </c>
      <c r="E12">
        <v>9.370000000000001</v>
      </c>
      <c r="F12">
        <v>15</v>
      </c>
      <c r="G12">
        <v>110</v>
      </c>
      <c r="H12">
        <v>4</v>
      </c>
      <c r="I12">
        <v>4</v>
      </c>
    </row>
    <row r="13" spans="1:9" x14ac:dyDescent="0.25">
      <c r="A13" t="s">
        <v>6</v>
      </c>
      <c r="B13" t="s">
        <v>35</v>
      </c>
      <c r="C13" t="s">
        <v>4</v>
      </c>
      <c r="D13" t="s">
        <v>10</v>
      </c>
      <c r="E13">
        <v>17.100000000000001</v>
      </c>
      <c r="F13">
        <v>29</v>
      </c>
      <c r="G13">
        <v>786</v>
      </c>
      <c r="H13">
        <v>4</v>
      </c>
      <c r="I13">
        <v>4</v>
      </c>
    </row>
    <row r="14" spans="1:9" x14ac:dyDescent="0.25">
      <c r="A14" t="s">
        <v>6</v>
      </c>
      <c r="B14" t="s">
        <v>111</v>
      </c>
      <c r="C14" t="s">
        <v>4</v>
      </c>
      <c r="D14" t="s">
        <v>8</v>
      </c>
      <c r="E14">
        <v>9.4600000000000009</v>
      </c>
      <c r="F14">
        <v>24</v>
      </c>
      <c r="G14">
        <v>539</v>
      </c>
      <c r="H14">
        <v>4</v>
      </c>
      <c r="I14">
        <v>4</v>
      </c>
    </row>
    <row r="15" spans="1:9" x14ac:dyDescent="0.25">
      <c r="A15" t="s">
        <v>6</v>
      </c>
      <c r="B15" t="s">
        <v>111</v>
      </c>
      <c r="C15" t="s">
        <v>4</v>
      </c>
      <c r="D15" t="s">
        <v>9</v>
      </c>
      <c r="E15">
        <v>10.6</v>
      </c>
      <c r="F15">
        <v>21</v>
      </c>
      <c r="G15">
        <v>370</v>
      </c>
      <c r="H15">
        <v>4</v>
      </c>
      <c r="I15">
        <v>4</v>
      </c>
    </row>
    <row r="16" spans="1:9" x14ac:dyDescent="0.25">
      <c r="A16" t="s">
        <v>6</v>
      </c>
      <c r="B16" t="s">
        <v>111</v>
      </c>
      <c r="C16" t="s">
        <v>4</v>
      </c>
      <c r="D16" t="s">
        <v>10</v>
      </c>
      <c r="E16">
        <v>20.45</v>
      </c>
      <c r="F16">
        <v>30</v>
      </c>
      <c r="G16">
        <v>328</v>
      </c>
      <c r="H16">
        <v>5</v>
      </c>
      <c r="I16">
        <v>84</v>
      </c>
    </row>
    <row r="17" spans="1:9" x14ac:dyDescent="0.25">
      <c r="A17" t="s">
        <v>6</v>
      </c>
      <c r="B17" t="s">
        <v>112</v>
      </c>
      <c r="C17" t="s">
        <v>4</v>
      </c>
      <c r="D17" t="s">
        <v>8</v>
      </c>
      <c r="E17">
        <v>9.2100000000000009</v>
      </c>
      <c r="F17">
        <v>21</v>
      </c>
      <c r="G17">
        <v>322</v>
      </c>
      <c r="H17">
        <v>4</v>
      </c>
      <c r="I17">
        <v>4</v>
      </c>
    </row>
    <row r="18" spans="1:9" x14ac:dyDescent="0.25">
      <c r="A18" t="s">
        <v>6</v>
      </c>
      <c r="B18" t="s">
        <v>112</v>
      </c>
      <c r="C18" t="s">
        <v>4</v>
      </c>
      <c r="D18" t="s">
        <v>9</v>
      </c>
      <c r="E18">
        <v>9.0599999999999987</v>
      </c>
      <c r="F18">
        <v>18</v>
      </c>
      <c r="G18">
        <v>186</v>
      </c>
      <c r="H18">
        <v>4</v>
      </c>
      <c r="I18">
        <v>4</v>
      </c>
    </row>
    <row r="19" spans="1:9" x14ac:dyDescent="0.25">
      <c r="A19" t="s">
        <v>6</v>
      </c>
      <c r="B19" t="s">
        <v>112</v>
      </c>
      <c r="C19" t="s">
        <v>4</v>
      </c>
      <c r="D19" t="s">
        <v>10</v>
      </c>
      <c r="E19">
        <v>5.39</v>
      </c>
      <c r="F19">
        <v>7</v>
      </c>
      <c r="G19">
        <v>100</v>
      </c>
      <c r="H19">
        <v>4</v>
      </c>
      <c r="I19">
        <v>4</v>
      </c>
    </row>
    <row r="20" spans="1:9" x14ac:dyDescent="0.25">
      <c r="A20" t="s">
        <v>6</v>
      </c>
      <c r="B20" t="s">
        <v>112</v>
      </c>
      <c r="C20" t="s">
        <v>4</v>
      </c>
      <c r="D20" t="s">
        <v>8</v>
      </c>
      <c r="E20">
        <v>6.09</v>
      </c>
      <c r="F20">
        <v>12</v>
      </c>
      <c r="G20">
        <v>176</v>
      </c>
      <c r="H20">
        <v>5</v>
      </c>
      <c r="I20">
        <v>54</v>
      </c>
    </row>
    <row r="21" spans="1:9" x14ac:dyDescent="0.25">
      <c r="A21" t="s">
        <v>6</v>
      </c>
      <c r="B21" t="s">
        <v>112</v>
      </c>
      <c r="C21" t="s">
        <v>4</v>
      </c>
      <c r="D21" t="s">
        <v>9</v>
      </c>
      <c r="E21">
        <v>5.37</v>
      </c>
      <c r="F21">
        <v>9</v>
      </c>
      <c r="G21">
        <v>71</v>
      </c>
      <c r="H21">
        <v>4</v>
      </c>
      <c r="I21">
        <v>4</v>
      </c>
    </row>
    <row r="22" spans="1:9" x14ac:dyDescent="0.25">
      <c r="A22" t="s">
        <v>6</v>
      </c>
      <c r="B22" t="s">
        <v>112</v>
      </c>
      <c r="C22" t="s">
        <v>4</v>
      </c>
      <c r="D22" t="s">
        <v>10</v>
      </c>
      <c r="E22">
        <v>4.5600000000000005</v>
      </c>
      <c r="F22">
        <v>7</v>
      </c>
      <c r="G22">
        <v>65</v>
      </c>
      <c r="H22">
        <v>4</v>
      </c>
      <c r="I22">
        <v>4</v>
      </c>
    </row>
    <row r="23" spans="1:9" x14ac:dyDescent="0.25">
      <c r="A23" t="s">
        <v>6</v>
      </c>
      <c r="B23" t="s">
        <v>113</v>
      </c>
      <c r="C23" t="s">
        <v>4</v>
      </c>
      <c r="D23" t="s">
        <v>8</v>
      </c>
      <c r="E23">
        <v>4</v>
      </c>
      <c r="F23">
        <v>4</v>
      </c>
      <c r="G23">
        <v>15</v>
      </c>
      <c r="H23">
        <v>4</v>
      </c>
      <c r="I23">
        <v>4</v>
      </c>
    </row>
    <row r="24" spans="1:9" x14ac:dyDescent="0.25">
      <c r="A24" t="s">
        <v>6</v>
      </c>
      <c r="B24" t="s">
        <v>113</v>
      </c>
      <c r="C24" t="s">
        <v>4</v>
      </c>
      <c r="D24" t="s">
        <v>9</v>
      </c>
      <c r="E24">
        <v>4</v>
      </c>
      <c r="F24">
        <v>4</v>
      </c>
      <c r="G24">
        <v>15</v>
      </c>
      <c r="H24">
        <v>4</v>
      </c>
      <c r="I24">
        <v>4</v>
      </c>
    </row>
    <row r="25" spans="1:9" x14ac:dyDescent="0.25">
      <c r="A25" t="s">
        <v>6</v>
      </c>
      <c r="B25" t="s">
        <v>113</v>
      </c>
      <c r="C25" t="s">
        <v>4</v>
      </c>
      <c r="D25" t="s">
        <v>10</v>
      </c>
      <c r="E25">
        <v>4</v>
      </c>
      <c r="F25">
        <v>4</v>
      </c>
      <c r="G25">
        <v>6</v>
      </c>
      <c r="H25">
        <v>4</v>
      </c>
      <c r="I25">
        <v>4</v>
      </c>
    </row>
    <row r="26" spans="1:9" x14ac:dyDescent="0.25">
      <c r="A26" t="s">
        <v>6</v>
      </c>
      <c r="B26" t="s">
        <v>114</v>
      </c>
      <c r="C26" t="s">
        <v>4</v>
      </c>
      <c r="D26" t="s">
        <v>8</v>
      </c>
      <c r="E26">
        <v>4.5199999999999996</v>
      </c>
      <c r="F26">
        <v>5</v>
      </c>
      <c r="G26">
        <v>32</v>
      </c>
      <c r="H26">
        <v>4</v>
      </c>
      <c r="I26">
        <v>4</v>
      </c>
    </row>
    <row r="27" spans="1:9" x14ac:dyDescent="0.25">
      <c r="A27" t="s">
        <v>6</v>
      </c>
      <c r="B27" t="s">
        <v>114</v>
      </c>
      <c r="C27" t="s">
        <v>4</v>
      </c>
      <c r="D27" t="s">
        <v>9</v>
      </c>
      <c r="E27">
        <v>4.0600000000000005</v>
      </c>
      <c r="F27">
        <v>5</v>
      </c>
      <c r="G27">
        <v>10</v>
      </c>
      <c r="H27">
        <v>4</v>
      </c>
      <c r="I27">
        <v>4</v>
      </c>
    </row>
    <row r="28" spans="1:9" x14ac:dyDescent="0.25">
      <c r="A28" t="s">
        <v>6</v>
      </c>
      <c r="B28" t="s">
        <v>114</v>
      </c>
      <c r="C28" t="s">
        <v>4</v>
      </c>
      <c r="D28" t="s">
        <v>10</v>
      </c>
      <c r="E28">
        <v>4</v>
      </c>
      <c r="F28">
        <v>4</v>
      </c>
      <c r="G28">
        <v>15</v>
      </c>
      <c r="H28">
        <v>4</v>
      </c>
      <c r="I28">
        <v>4</v>
      </c>
    </row>
    <row r="29" spans="1:9" x14ac:dyDescent="0.25">
      <c r="A29" t="s">
        <v>6</v>
      </c>
      <c r="B29" t="s">
        <v>115</v>
      </c>
      <c r="C29" t="s">
        <v>4</v>
      </c>
      <c r="D29" t="s">
        <v>8</v>
      </c>
      <c r="E29">
        <v>5.51</v>
      </c>
      <c r="F29">
        <v>7</v>
      </c>
      <c r="G29">
        <v>50</v>
      </c>
      <c r="H29">
        <v>4</v>
      </c>
      <c r="I29">
        <v>4</v>
      </c>
    </row>
    <row r="30" spans="1:9" x14ac:dyDescent="0.25">
      <c r="A30" t="s">
        <v>6</v>
      </c>
      <c r="B30" t="s">
        <v>115</v>
      </c>
      <c r="C30" t="s">
        <v>4</v>
      </c>
      <c r="D30" t="s">
        <v>9</v>
      </c>
      <c r="E30">
        <v>4.9000000000000004</v>
      </c>
      <c r="F30">
        <v>6</v>
      </c>
      <c r="G30">
        <v>55</v>
      </c>
      <c r="H30">
        <v>4</v>
      </c>
      <c r="I30">
        <v>4</v>
      </c>
    </row>
    <row r="31" spans="1:9" x14ac:dyDescent="0.25">
      <c r="A31" t="s">
        <v>6</v>
      </c>
      <c r="B31" t="s">
        <v>115</v>
      </c>
      <c r="C31" t="s">
        <v>4</v>
      </c>
      <c r="D31" t="s">
        <v>10</v>
      </c>
      <c r="E31">
        <v>4</v>
      </c>
      <c r="F31">
        <v>4</v>
      </c>
      <c r="G31">
        <v>25</v>
      </c>
      <c r="H31">
        <v>4</v>
      </c>
      <c r="I31">
        <v>4</v>
      </c>
    </row>
    <row r="32" spans="1:9" x14ac:dyDescent="0.25">
      <c r="A32" t="s">
        <v>6</v>
      </c>
      <c r="B32" t="s">
        <v>37</v>
      </c>
      <c r="C32" t="s">
        <v>4</v>
      </c>
      <c r="D32" t="s">
        <v>10</v>
      </c>
      <c r="E32">
        <v>5.2</v>
      </c>
      <c r="F32">
        <v>6</v>
      </c>
      <c r="G32">
        <v>49</v>
      </c>
      <c r="H32">
        <v>4</v>
      </c>
      <c r="I32">
        <v>4</v>
      </c>
    </row>
    <row r="33" spans="1:9" x14ac:dyDescent="0.25">
      <c r="A33" t="s">
        <v>6</v>
      </c>
      <c r="B33" t="s">
        <v>38</v>
      </c>
      <c r="C33" t="s">
        <v>4</v>
      </c>
      <c r="D33" t="s">
        <v>8</v>
      </c>
      <c r="E33">
        <v>4.82</v>
      </c>
      <c r="F33">
        <v>7</v>
      </c>
      <c r="G33">
        <v>117</v>
      </c>
      <c r="H33">
        <v>4</v>
      </c>
      <c r="I33">
        <v>4</v>
      </c>
    </row>
    <row r="34" spans="1:9" x14ac:dyDescent="0.25">
      <c r="A34" t="s">
        <v>6</v>
      </c>
      <c r="B34" t="s">
        <v>38</v>
      </c>
      <c r="C34" t="s">
        <v>4</v>
      </c>
      <c r="D34" t="s">
        <v>9</v>
      </c>
      <c r="E34">
        <v>6.4399999999999995</v>
      </c>
      <c r="F34">
        <v>11</v>
      </c>
      <c r="G34">
        <v>107</v>
      </c>
      <c r="H34">
        <v>4</v>
      </c>
      <c r="I34">
        <v>4</v>
      </c>
    </row>
    <row r="35" spans="1:9" x14ac:dyDescent="0.25">
      <c r="A35" t="s">
        <v>6</v>
      </c>
      <c r="B35" t="s">
        <v>38</v>
      </c>
      <c r="C35" t="s">
        <v>4</v>
      </c>
      <c r="D35" t="s">
        <v>10</v>
      </c>
      <c r="E35">
        <v>10.129999999999999</v>
      </c>
      <c r="F35">
        <v>15</v>
      </c>
      <c r="G35">
        <v>156</v>
      </c>
      <c r="H35">
        <v>4</v>
      </c>
      <c r="I35">
        <v>4</v>
      </c>
    </row>
    <row r="36" spans="1:9" x14ac:dyDescent="0.25">
      <c r="A36" t="s">
        <v>6</v>
      </c>
      <c r="B36" t="s">
        <v>39</v>
      </c>
      <c r="C36" t="s">
        <v>4</v>
      </c>
      <c r="D36" t="s">
        <v>8</v>
      </c>
      <c r="E36">
        <v>4.12</v>
      </c>
      <c r="F36">
        <v>5</v>
      </c>
      <c r="G36">
        <v>18</v>
      </c>
      <c r="H36">
        <v>4</v>
      </c>
      <c r="I36">
        <v>4</v>
      </c>
    </row>
    <row r="37" spans="1:9" x14ac:dyDescent="0.25">
      <c r="A37" t="s">
        <v>6</v>
      </c>
      <c r="B37" t="s">
        <v>39</v>
      </c>
      <c r="C37" t="s">
        <v>4</v>
      </c>
      <c r="D37" t="s">
        <v>9</v>
      </c>
      <c r="E37">
        <v>4.12</v>
      </c>
      <c r="F37">
        <v>5</v>
      </c>
      <c r="G37">
        <v>32</v>
      </c>
      <c r="H37">
        <v>4</v>
      </c>
      <c r="I37">
        <v>4</v>
      </c>
    </row>
    <row r="38" spans="1:9" x14ac:dyDescent="0.25">
      <c r="A38" t="s">
        <v>6</v>
      </c>
      <c r="B38" t="s">
        <v>39</v>
      </c>
      <c r="C38" t="s">
        <v>4</v>
      </c>
      <c r="D38" t="s">
        <v>10</v>
      </c>
      <c r="E38">
        <v>6.26</v>
      </c>
      <c r="F38">
        <v>8</v>
      </c>
      <c r="G38">
        <v>119</v>
      </c>
      <c r="H38">
        <v>4</v>
      </c>
      <c r="I38">
        <v>4</v>
      </c>
    </row>
    <row r="39" spans="1:9" x14ac:dyDescent="0.25">
      <c r="A39" t="s">
        <v>6</v>
      </c>
      <c r="B39" t="s">
        <v>39</v>
      </c>
      <c r="C39" t="s">
        <v>4</v>
      </c>
      <c r="D39" t="s">
        <v>8</v>
      </c>
      <c r="E39">
        <v>7.85</v>
      </c>
      <c r="F39">
        <v>15</v>
      </c>
      <c r="G39">
        <v>125</v>
      </c>
      <c r="H39">
        <v>4</v>
      </c>
      <c r="I39">
        <v>4</v>
      </c>
    </row>
    <row r="40" spans="1:9" x14ac:dyDescent="0.25">
      <c r="A40" t="s">
        <v>6</v>
      </c>
      <c r="B40" t="s">
        <v>39</v>
      </c>
      <c r="C40" t="s">
        <v>4</v>
      </c>
      <c r="D40" t="s">
        <v>9</v>
      </c>
      <c r="E40">
        <v>6.43</v>
      </c>
      <c r="F40">
        <v>12</v>
      </c>
      <c r="G40">
        <v>88</v>
      </c>
      <c r="H40">
        <v>4</v>
      </c>
      <c r="I40">
        <v>4</v>
      </c>
    </row>
    <row r="41" spans="1:9" x14ac:dyDescent="0.25">
      <c r="A41" t="s">
        <v>6</v>
      </c>
      <c r="B41" t="s">
        <v>39</v>
      </c>
      <c r="C41" t="s">
        <v>4</v>
      </c>
      <c r="D41" t="s">
        <v>10</v>
      </c>
      <c r="E41">
        <v>4.18</v>
      </c>
      <c r="F41">
        <v>5</v>
      </c>
      <c r="G41">
        <v>26</v>
      </c>
      <c r="H41">
        <v>4</v>
      </c>
      <c r="I41">
        <v>4</v>
      </c>
    </row>
    <row r="42" spans="1:9" x14ac:dyDescent="0.25">
      <c r="A42" t="s">
        <v>6</v>
      </c>
      <c r="B42" t="s">
        <v>40</v>
      </c>
      <c r="C42" t="s">
        <v>4</v>
      </c>
      <c r="D42" t="s">
        <v>8</v>
      </c>
      <c r="E42">
        <v>4</v>
      </c>
      <c r="F42">
        <v>4</v>
      </c>
      <c r="G42">
        <v>5</v>
      </c>
      <c r="H42">
        <v>4</v>
      </c>
      <c r="I42">
        <v>4</v>
      </c>
    </row>
    <row r="43" spans="1:9" x14ac:dyDescent="0.25">
      <c r="A43" t="s">
        <v>6</v>
      </c>
      <c r="B43" t="s">
        <v>41</v>
      </c>
      <c r="C43" t="s">
        <v>4</v>
      </c>
      <c r="D43" t="s">
        <v>8</v>
      </c>
      <c r="E43">
        <v>4.1500000000000004</v>
      </c>
      <c r="F43">
        <v>5</v>
      </c>
      <c r="G43">
        <v>8</v>
      </c>
      <c r="H43">
        <v>4</v>
      </c>
      <c r="I43">
        <v>4</v>
      </c>
    </row>
    <row r="44" spans="1:9" x14ac:dyDescent="0.25">
      <c r="A44" t="s">
        <v>6</v>
      </c>
      <c r="B44" t="s">
        <v>41</v>
      </c>
      <c r="C44" t="s">
        <v>4</v>
      </c>
      <c r="D44" t="s">
        <v>9</v>
      </c>
      <c r="E44">
        <v>4.45</v>
      </c>
      <c r="F44">
        <v>6</v>
      </c>
      <c r="G44">
        <v>12</v>
      </c>
      <c r="H44">
        <v>4</v>
      </c>
      <c r="I44">
        <v>4</v>
      </c>
    </row>
    <row r="45" spans="1:9" x14ac:dyDescent="0.25">
      <c r="A45" t="s">
        <v>6</v>
      </c>
      <c r="B45" t="s">
        <v>41</v>
      </c>
      <c r="C45" t="s">
        <v>4</v>
      </c>
      <c r="D45" t="s">
        <v>10</v>
      </c>
      <c r="E45">
        <v>4</v>
      </c>
      <c r="F45">
        <v>4</v>
      </c>
      <c r="G45">
        <v>5</v>
      </c>
      <c r="H45">
        <v>4</v>
      </c>
      <c r="I45">
        <v>4</v>
      </c>
    </row>
    <row r="46" spans="1:9" x14ac:dyDescent="0.25">
      <c r="A46" t="s">
        <v>6</v>
      </c>
      <c r="B46" t="s">
        <v>42</v>
      </c>
      <c r="C46" t="s">
        <v>4</v>
      </c>
      <c r="D46" t="s">
        <v>8</v>
      </c>
      <c r="E46">
        <v>4</v>
      </c>
      <c r="F46">
        <v>4</v>
      </c>
      <c r="G46">
        <v>5</v>
      </c>
      <c r="H46">
        <v>4</v>
      </c>
      <c r="I46">
        <v>4</v>
      </c>
    </row>
    <row r="47" spans="1:9" x14ac:dyDescent="0.25">
      <c r="A47" t="s">
        <v>6</v>
      </c>
      <c r="B47" t="s">
        <v>42</v>
      </c>
      <c r="C47" t="s">
        <v>4</v>
      </c>
      <c r="D47" t="s">
        <v>9</v>
      </c>
      <c r="E47">
        <v>17.920000000000002</v>
      </c>
      <c r="F47">
        <v>24</v>
      </c>
      <c r="G47">
        <v>371</v>
      </c>
      <c r="H47">
        <v>5</v>
      </c>
      <c r="I47">
        <v>34</v>
      </c>
    </row>
    <row r="48" spans="1:9" x14ac:dyDescent="0.25">
      <c r="A48" t="s">
        <v>6</v>
      </c>
      <c r="B48" t="s">
        <v>42</v>
      </c>
      <c r="C48" t="s">
        <v>4</v>
      </c>
      <c r="D48" t="s">
        <v>10</v>
      </c>
      <c r="E48">
        <v>4.2300000000000004</v>
      </c>
      <c r="F48">
        <v>6</v>
      </c>
      <c r="G48">
        <v>25</v>
      </c>
      <c r="H48">
        <v>4</v>
      </c>
      <c r="I48">
        <v>4</v>
      </c>
    </row>
    <row r="49" spans="1:9" x14ac:dyDescent="0.25">
      <c r="A49" t="s">
        <v>6</v>
      </c>
      <c r="B49" t="s">
        <v>43</v>
      </c>
      <c r="C49" t="s">
        <v>4</v>
      </c>
      <c r="D49" t="s">
        <v>8</v>
      </c>
      <c r="E49">
        <v>4.25</v>
      </c>
      <c r="F49">
        <v>5</v>
      </c>
      <c r="G49">
        <v>55</v>
      </c>
      <c r="H49">
        <v>4</v>
      </c>
      <c r="I49">
        <v>4</v>
      </c>
    </row>
    <row r="50" spans="1:9" x14ac:dyDescent="0.25">
      <c r="A50" t="s">
        <v>6</v>
      </c>
      <c r="B50" t="s">
        <v>43</v>
      </c>
      <c r="C50" t="s">
        <v>4</v>
      </c>
      <c r="D50" t="s">
        <v>9</v>
      </c>
      <c r="E50">
        <v>56.49</v>
      </c>
      <c r="F50">
        <v>79</v>
      </c>
      <c r="G50">
        <v>1049</v>
      </c>
      <c r="H50">
        <v>4</v>
      </c>
      <c r="I50">
        <v>4</v>
      </c>
    </row>
    <row r="51" spans="1:9" x14ac:dyDescent="0.25">
      <c r="A51" t="s">
        <v>6</v>
      </c>
      <c r="B51" t="s">
        <v>43</v>
      </c>
      <c r="C51" t="s">
        <v>4</v>
      </c>
      <c r="D51" t="s">
        <v>10</v>
      </c>
      <c r="E51">
        <v>7.92</v>
      </c>
      <c r="F51">
        <v>18</v>
      </c>
      <c r="G51">
        <v>327</v>
      </c>
      <c r="H51">
        <v>4</v>
      </c>
      <c r="I51">
        <v>4</v>
      </c>
    </row>
    <row r="52" spans="1:9" x14ac:dyDescent="0.25">
      <c r="A52" t="s">
        <v>6</v>
      </c>
      <c r="B52" t="s">
        <v>44</v>
      </c>
      <c r="C52" t="s">
        <v>4</v>
      </c>
      <c r="D52" t="s">
        <v>8</v>
      </c>
      <c r="E52">
        <v>13.54</v>
      </c>
      <c r="F52">
        <v>26</v>
      </c>
      <c r="G52">
        <v>296</v>
      </c>
      <c r="H52">
        <v>4</v>
      </c>
      <c r="I52">
        <v>4</v>
      </c>
    </row>
    <row r="53" spans="1:9" x14ac:dyDescent="0.25">
      <c r="A53" t="s">
        <v>6</v>
      </c>
      <c r="B53" t="s">
        <v>44</v>
      </c>
      <c r="C53" t="s">
        <v>4</v>
      </c>
      <c r="D53" t="s">
        <v>9</v>
      </c>
      <c r="E53">
        <v>5.6</v>
      </c>
      <c r="F53">
        <v>10</v>
      </c>
      <c r="G53">
        <v>97</v>
      </c>
      <c r="H53">
        <v>4</v>
      </c>
      <c r="I53">
        <v>4</v>
      </c>
    </row>
    <row r="54" spans="1:9" x14ac:dyDescent="0.25">
      <c r="A54" t="s">
        <v>6</v>
      </c>
      <c r="B54" t="s">
        <v>44</v>
      </c>
      <c r="C54" t="s">
        <v>4</v>
      </c>
      <c r="D54" t="s">
        <v>10</v>
      </c>
      <c r="E54">
        <v>4.58</v>
      </c>
      <c r="F54">
        <v>8</v>
      </c>
      <c r="G54">
        <v>73</v>
      </c>
      <c r="H54">
        <v>4</v>
      </c>
      <c r="I54">
        <v>4</v>
      </c>
    </row>
    <row r="55" spans="1:9" x14ac:dyDescent="0.25">
      <c r="A55" t="s">
        <v>6</v>
      </c>
      <c r="B55" t="s">
        <v>45</v>
      </c>
      <c r="C55" t="s">
        <v>4</v>
      </c>
      <c r="D55" t="s">
        <v>8</v>
      </c>
      <c r="E55">
        <v>4.57</v>
      </c>
      <c r="F55">
        <v>7</v>
      </c>
      <c r="G55">
        <v>51</v>
      </c>
      <c r="H55">
        <v>4</v>
      </c>
      <c r="I55">
        <v>4</v>
      </c>
    </row>
    <row r="56" spans="1:9" x14ac:dyDescent="0.25">
      <c r="A56" t="s">
        <v>6</v>
      </c>
      <c r="B56" t="s">
        <v>45</v>
      </c>
      <c r="C56" t="s">
        <v>4</v>
      </c>
      <c r="D56" t="s">
        <v>9</v>
      </c>
      <c r="E56">
        <v>7.62</v>
      </c>
      <c r="F56">
        <v>12</v>
      </c>
      <c r="G56">
        <v>170</v>
      </c>
      <c r="H56">
        <v>4</v>
      </c>
      <c r="I56">
        <v>4</v>
      </c>
    </row>
    <row r="57" spans="1:9" x14ac:dyDescent="0.25">
      <c r="A57" t="s">
        <v>6</v>
      </c>
      <c r="B57" t="s">
        <v>45</v>
      </c>
      <c r="C57" t="s">
        <v>4</v>
      </c>
      <c r="D57" t="s">
        <v>10</v>
      </c>
      <c r="E57">
        <v>6.73</v>
      </c>
      <c r="F57">
        <v>12</v>
      </c>
      <c r="G57">
        <v>124</v>
      </c>
      <c r="H57">
        <v>4</v>
      </c>
      <c r="I57">
        <v>4</v>
      </c>
    </row>
    <row r="58" spans="1:9" x14ac:dyDescent="0.25">
      <c r="A58" t="s">
        <v>6</v>
      </c>
      <c r="B58" t="s">
        <v>124</v>
      </c>
      <c r="C58" t="s">
        <v>4</v>
      </c>
      <c r="D58" t="s">
        <v>8</v>
      </c>
      <c r="E58">
        <v>5.55</v>
      </c>
      <c r="F58">
        <v>8</v>
      </c>
      <c r="G58">
        <v>128</v>
      </c>
      <c r="H58">
        <v>4</v>
      </c>
      <c r="I58">
        <v>4</v>
      </c>
    </row>
    <row r="59" spans="1:9" x14ac:dyDescent="0.25">
      <c r="A59" t="s">
        <v>6</v>
      </c>
      <c r="B59" t="s">
        <v>124</v>
      </c>
      <c r="C59" t="s">
        <v>4</v>
      </c>
      <c r="D59" t="s">
        <v>9</v>
      </c>
      <c r="E59">
        <v>8.34</v>
      </c>
      <c r="F59">
        <v>12</v>
      </c>
      <c r="G59">
        <v>119</v>
      </c>
      <c r="H59">
        <v>4</v>
      </c>
      <c r="I59">
        <v>4</v>
      </c>
    </row>
    <row r="60" spans="1:9" x14ac:dyDescent="0.25">
      <c r="A60" t="s">
        <v>6</v>
      </c>
      <c r="B60" t="s">
        <v>124</v>
      </c>
      <c r="C60" t="s">
        <v>4</v>
      </c>
      <c r="D60" t="s">
        <v>10</v>
      </c>
      <c r="E60">
        <v>5</v>
      </c>
      <c r="F60">
        <v>8</v>
      </c>
      <c r="G60">
        <v>88</v>
      </c>
      <c r="H60">
        <v>4</v>
      </c>
      <c r="I60">
        <v>4</v>
      </c>
    </row>
    <row r="61" spans="1:9" x14ac:dyDescent="0.25">
      <c r="A61" t="s">
        <v>6</v>
      </c>
      <c r="B61" t="s">
        <v>125</v>
      </c>
      <c r="C61" t="s">
        <v>4</v>
      </c>
      <c r="D61" t="s">
        <v>8</v>
      </c>
      <c r="E61">
        <v>7.42</v>
      </c>
      <c r="F61">
        <v>10</v>
      </c>
      <c r="G61">
        <v>62</v>
      </c>
      <c r="H61">
        <v>4</v>
      </c>
      <c r="I61">
        <v>4</v>
      </c>
    </row>
    <row r="62" spans="1:9" x14ac:dyDescent="0.25">
      <c r="A62" t="s">
        <v>6</v>
      </c>
      <c r="B62" t="s">
        <v>125</v>
      </c>
      <c r="C62" t="s">
        <v>4</v>
      </c>
      <c r="D62" t="s">
        <v>9</v>
      </c>
      <c r="E62">
        <v>4</v>
      </c>
      <c r="F62">
        <v>4</v>
      </c>
      <c r="G62">
        <v>6</v>
      </c>
      <c r="H62">
        <v>4</v>
      </c>
      <c r="I62">
        <v>4</v>
      </c>
    </row>
    <row r="63" spans="1:9" x14ac:dyDescent="0.25">
      <c r="A63" t="s">
        <v>6</v>
      </c>
      <c r="B63" t="s">
        <v>126</v>
      </c>
      <c r="C63" t="s">
        <v>4</v>
      </c>
      <c r="D63" t="s">
        <v>8</v>
      </c>
      <c r="E63">
        <v>4</v>
      </c>
      <c r="F63">
        <v>4</v>
      </c>
      <c r="G63">
        <v>7</v>
      </c>
      <c r="H63">
        <v>4</v>
      </c>
      <c r="I63">
        <v>4</v>
      </c>
    </row>
    <row r="64" spans="1:9" x14ac:dyDescent="0.25">
      <c r="A64" t="s">
        <v>6</v>
      </c>
      <c r="B64" t="s">
        <v>126</v>
      </c>
      <c r="C64" t="s">
        <v>4</v>
      </c>
      <c r="D64" t="s">
        <v>9</v>
      </c>
      <c r="E64">
        <v>5.64</v>
      </c>
      <c r="F64">
        <v>8</v>
      </c>
      <c r="G64">
        <v>93</v>
      </c>
      <c r="H64">
        <v>4</v>
      </c>
      <c r="I64">
        <v>4</v>
      </c>
    </row>
    <row r="65" spans="1:9" x14ac:dyDescent="0.25">
      <c r="A65" t="s">
        <v>6</v>
      </c>
      <c r="B65" t="s">
        <v>126</v>
      </c>
      <c r="C65" t="s">
        <v>4</v>
      </c>
      <c r="D65" t="s">
        <v>10</v>
      </c>
      <c r="E65">
        <v>4.75</v>
      </c>
      <c r="F65">
        <v>6</v>
      </c>
      <c r="G65">
        <v>77</v>
      </c>
      <c r="H65">
        <v>4</v>
      </c>
      <c r="I65">
        <v>4</v>
      </c>
    </row>
    <row r="66" spans="1:9" x14ac:dyDescent="0.25">
      <c r="A66" t="s">
        <v>6</v>
      </c>
      <c r="B66" t="s">
        <v>127</v>
      </c>
      <c r="C66" t="s">
        <v>4</v>
      </c>
      <c r="D66" t="s">
        <v>8</v>
      </c>
      <c r="E66">
        <v>4.91</v>
      </c>
      <c r="F66">
        <v>8</v>
      </c>
      <c r="G66">
        <v>41</v>
      </c>
      <c r="H66">
        <v>4</v>
      </c>
      <c r="I66">
        <v>4</v>
      </c>
    </row>
    <row r="67" spans="1:9" x14ac:dyDescent="0.25">
      <c r="A67" t="s">
        <v>6</v>
      </c>
      <c r="B67" t="s">
        <v>127</v>
      </c>
      <c r="C67" t="s">
        <v>4</v>
      </c>
      <c r="D67" t="s">
        <v>9</v>
      </c>
      <c r="E67">
        <v>4</v>
      </c>
      <c r="F67">
        <v>4</v>
      </c>
      <c r="G67">
        <v>8</v>
      </c>
      <c r="H67">
        <v>4</v>
      </c>
      <c r="I67">
        <v>4</v>
      </c>
    </row>
    <row r="68" spans="1:9" x14ac:dyDescent="0.25">
      <c r="A68" t="s">
        <v>6</v>
      </c>
      <c r="B68" t="s">
        <v>127</v>
      </c>
      <c r="C68" t="s">
        <v>4</v>
      </c>
      <c r="D68" t="s">
        <v>10</v>
      </c>
      <c r="E68">
        <v>4</v>
      </c>
      <c r="F68">
        <v>4</v>
      </c>
      <c r="G68">
        <v>11</v>
      </c>
      <c r="H68">
        <v>4</v>
      </c>
      <c r="I68">
        <v>4</v>
      </c>
    </row>
    <row r="69" spans="1:9" x14ac:dyDescent="0.25">
      <c r="A69" t="s">
        <v>6</v>
      </c>
      <c r="B69" t="s">
        <v>128</v>
      </c>
      <c r="C69" t="s">
        <v>4</v>
      </c>
      <c r="D69" t="s">
        <v>9</v>
      </c>
      <c r="E69">
        <v>4</v>
      </c>
      <c r="F69">
        <v>4</v>
      </c>
      <c r="G69">
        <v>10</v>
      </c>
      <c r="H69">
        <v>4</v>
      </c>
      <c r="I69">
        <v>4</v>
      </c>
    </row>
    <row r="70" spans="1:9" x14ac:dyDescent="0.25">
      <c r="A70" t="s">
        <v>6</v>
      </c>
      <c r="B70" t="s">
        <v>128</v>
      </c>
      <c r="C70" t="s">
        <v>4</v>
      </c>
      <c r="D70" t="s">
        <v>8</v>
      </c>
      <c r="E70">
        <v>4</v>
      </c>
      <c r="F70">
        <v>4</v>
      </c>
      <c r="G70">
        <v>14</v>
      </c>
      <c r="H70">
        <v>4</v>
      </c>
      <c r="I70">
        <v>4</v>
      </c>
    </row>
    <row r="71" spans="1:9" x14ac:dyDescent="0.25">
      <c r="A71" t="s">
        <v>6</v>
      </c>
      <c r="B71" t="s">
        <v>128</v>
      </c>
      <c r="C71" t="s">
        <v>4</v>
      </c>
      <c r="D71" t="s">
        <v>9</v>
      </c>
      <c r="E71">
        <v>4</v>
      </c>
      <c r="F71">
        <v>4</v>
      </c>
      <c r="G71">
        <v>5</v>
      </c>
      <c r="H71">
        <v>4</v>
      </c>
      <c r="I71">
        <v>4</v>
      </c>
    </row>
    <row r="72" spans="1:9" x14ac:dyDescent="0.25">
      <c r="A72" t="s">
        <v>6</v>
      </c>
      <c r="B72" t="s">
        <v>128</v>
      </c>
      <c r="C72" t="s">
        <v>4</v>
      </c>
      <c r="D72" t="s">
        <v>10</v>
      </c>
      <c r="E72">
        <v>4</v>
      </c>
      <c r="F72">
        <v>4</v>
      </c>
      <c r="G72">
        <v>9</v>
      </c>
      <c r="H72">
        <v>4</v>
      </c>
      <c r="I72">
        <v>4</v>
      </c>
    </row>
    <row r="73" spans="1:9" x14ac:dyDescent="0.25">
      <c r="A73" t="s">
        <v>6</v>
      </c>
      <c r="B73" t="s">
        <v>129</v>
      </c>
      <c r="C73" t="s">
        <v>4</v>
      </c>
      <c r="D73" t="s">
        <v>8</v>
      </c>
      <c r="E73">
        <v>14.43</v>
      </c>
      <c r="F73">
        <v>24</v>
      </c>
      <c r="G73">
        <v>485</v>
      </c>
      <c r="H73">
        <v>4</v>
      </c>
      <c r="I73">
        <v>4</v>
      </c>
    </row>
    <row r="74" spans="1:9" x14ac:dyDescent="0.25">
      <c r="A74" t="s">
        <v>6</v>
      </c>
      <c r="B74" t="s">
        <v>129</v>
      </c>
      <c r="C74" t="s">
        <v>4</v>
      </c>
      <c r="D74" t="s">
        <v>9</v>
      </c>
      <c r="E74">
        <v>4.6500000000000004</v>
      </c>
      <c r="F74">
        <v>6</v>
      </c>
      <c r="G74">
        <v>109</v>
      </c>
      <c r="H74">
        <v>4</v>
      </c>
      <c r="I74">
        <v>4</v>
      </c>
    </row>
    <row r="75" spans="1:9" x14ac:dyDescent="0.25">
      <c r="A75" t="s">
        <v>6</v>
      </c>
      <c r="B75" t="s">
        <v>130</v>
      </c>
      <c r="C75" t="s">
        <v>4</v>
      </c>
      <c r="D75" t="s">
        <v>8</v>
      </c>
      <c r="E75">
        <v>5.58</v>
      </c>
      <c r="F75">
        <v>9</v>
      </c>
      <c r="G75">
        <v>161</v>
      </c>
      <c r="H75">
        <v>4</v>
      </c>
      <c r="I75">
        <v>4</v>
      </c>
    </row>
    <row r="76" spans="1:9" x14ac:dyDescent="0.25">
      <c r="A76" t="s">
        <v>6</v>
      </c>
      <c r="B76" t="s">
        <v>130</v>
      </c>
      <c r="C76" t="s">
        <v>4</v>
      </c>
      <c r="D76" t="s">
        <v>9</v>
      </c>
      <c r="E76">
        <v>6.33</v>
      </c>
      <c r="F76">
        <v>10</v>
      </c>
      <c r="G76">
        <v>66</v>
      </c>
      <c r="H76">
        <v>4</v>
      </c>
      <c r="I76">
        <v>4</v>
      </c>
    </row>
    <row r="77" spans="1:9" x14ac:dyDescent="0.25">
      <c r="A77" t="s">
        <v>6</v>
      </c>
      <c r="B77" t="s">
        <v>130</v>
      </c>
      <c r="C77" t="s">
        <v>4</v>
      </c>
      <c r="D77" t="s">
        <v>10</v>
      </c>
      <c r="E77">
        <v>5.61</v>
      </c>
      <c r="F77">
        <v>7</v>
      </c>
      <c r="G77">
        <v>43</v>
      </c>
      <c r="H77">
        <v>4</v>
      </c>
      <c r="I77">
        <v>4</v>
      </c>
    </row>
    <row r="78" spans="1:9" x14ac:dyDescent="0.25">
      <c r="A78" t="s">
        <v>6</v>
      </c>
      <c r="B78" t="s">
        <v>131</v>
      </c>
      <c r="C78" t="s">
        <v>4</v>
      </c>
      <c r="D78" t="s">
        <v>8</v>
      </c>
      <c r="E78">
        <v>4.4800000000000004</v>
      </c>
      <c r="F78">
        <v>5</v>
      </c>
      <c r="G78">
        <v>21</v>
      </c>
      <c r="H78">
        <v>4</v>
      </c>
      <c r="I78">
        <v>4</v>
      </c>
    </row>
    <row r="79" spans="1:9" x14ac:dyDescent="0.25">
      <c r="A79" t="s">
        <v>6</v>
      </c>
      <c r="B79" t="s">
        <v>131</v>
      </c>
      <c r="C79" t="s">
        <v>4</v>
      </c>
      <c r="D79" t="s">
        <v>9</v>
      </c>
      <c r="E79">
        <v>11.45</v>
      </c>
      <c r="F79">
        <v>20</v>
      </c>
      <c r="G79">
        <v>522</v>
      </c>
      <c r="H79">
        <v>4</v>
      </c>
      <c r="I79">
        <v>4</v>
      </c>
    </row>
    <row r="80" spans="1:9" x14ac:dyDescent="0.25">
      <c r="A80" t="s">
        <v>6</v>
      </c>
      <c r="B80" t="s">
        <v>131</v>
      </c>
      <c r="C80" t="s">
        <v>4</v>
      </c>
      <c r="D80" t="s">
        <v>10</v>
      </c>
      <c r="E80">
        <v>5.57</v>
      </c>
      <c r="F80">
        <v>14</v>
      </c>
      <c r="G80">
        <v>218</v>
      </c>
      <c r="H80">
        <v>4</v>
      </c>
      <c r="I80">
        <v>4</v>
      </c>
    </row>
    <row r="81" spans="1:9" x14ac:dyDescent="0.25">
      <c r="A81" t="s">
        <v>6</v>
      </c>
      <c r="B81" t="s">
        <v>132</v>
      </c>
      <c r="C81" t="s">
        <v>4</v>
      </c>
      <c r="D81" t="s">
        <v>8</v>
      </c>
      <c r="E81">
        <v>6.18</v>
      </c>
      <c r="F81">
        <v>12</v>
      </c>
      <c r="G81">
        <v>140</v>
      </c>
      <c r="H81">
        <v>4</v>
      </c>
      <c r="I81">
        <v>4</v>
      </c>
    </row>
    <row r="82" spans="1:9" x14ac:dyDescent="0.25">
      <c r="A82" t="s">
        <v>6</v>
      </c>
      <c r="B82" t="s">
        <v>132</v>
      </c>
      <c r="C82" t="s">
        <v>4</v>
      </c>
      <c r="D82" t="s">
        <v>9</v>
      </c>
      <c r="E82">
        <v>6.0600000000000005</v>
      </c>
      <c r="F82">
        <v>9</v>
      </c>
      <c r="G82">
        <v>139</v>
      </c>
      <c r="H82">
        <v>4</v>
      </c>
      <c r="I82">
        <v>4</v>
      </c>
    </row>
    <row r="83" spans="1:9" x14ac:dyDescent="0.25">
      <c r="A83" t="s">
        <v>6</v>
      </c>
      <c r="B83" t="s">
        <v>132</v>
      </c>
      <c r="C83" t="s">
        <v>4</v>
      </c>
      <c r="D83" t="s">
        <v>10</v>
      </c>
      <c r="E83">
        <v>4.93</v>
      </c>
      <c r="F83">
        <v>8</v>
      </c>
      <c r="G83">
        <v>48</v>
      </c>
      <c r="H83">
        <v>4</v>
      </c>
      <c r="I83">
        <v>4</v>
      </c>
    </row>
    <row r="84" spans="1:9" x14ac:dyDescent="0.25">
      <c r="A84" t="s">
        <v>6</v>
      </c>
      <c r="B84" t="s">
        <v>133</v>
      </c>
      <c r="C84" t="s">
        <v>4</v>
      </c>
      <c r="D84" t="s">
        <v>8</v>
      </c>
      <c r="E84">
        <v>5.04</v>
      </c>
      <c r="F84">
        <v>6</v>
      </c>
      <c r="G84">
        <v>52</v>
      </c>
      <c r="H84">
        <v>4</v>
      </c>
      <c r="I84">
        <v>4</v>
      </c>
    </row>
    <row r="85" spans="1:9" x14ac:dyDescent="0.25">
      <c r="A85" t="s">
        <v>6</v>
      </c>
      <c r="B85" t="s">
        <v>133</v>
      </c>
      <c r="C85" t="s">
        <v>4</v>
      </c>
      <c r="D85" t="s">
        <v>9</v>
      </c>
      <c r="E85">
        <v>4</v>
      </c>
      <c r="F85">
        <v>4</v>
      </c>
      <c r="G85">
        <v>6</v>
      </c>
      <c r="H85">
        <v>4</v>
      </c>
      <c r="I85">
        <v>4</v>
      </c>
    </row>
    <row r="86" spans="1:9" x14ac:dyDescent="0.25">
      <c r="A86" t="s">
        <v>6</v>
      </c>
      <c r="B86" t="s">
        <v>133</v>
      </c>
      <c r="C86" t="s">
        <v>4</v>
      </c>
      <c r="D86" t="s">
        <v>10</v>
      </c>
      <c r="E86">
        <v>4.1400000000000006</v>
      </c>
      <c r="F86">
        <v>5</v>
      </c>
      <c r="G86">
        <v>56</v>
      </c>
      <c r="H86">
        <v>4</v>
      </c>
      <c r="I86">
        <v>4</v>
      </c>
    </row>
    <row r="87" spans="1:9" x14ac:dyDescent="0.25">
      <c r="A87" t="s">
        <v>6</v>
      </c>
      <c r="B87" t="s">
        <v>134</v>
      </c>
      <c r="C87" t="s">
        <v>4</v>
      </c>
      <c r="D87" t="s">
        <v>9</v>
      </c>
      <c r="E87">
        <v>4.1400000000000006</v>
      </c>
      <c r="F87">
        <v>5</v>
      </c>
      <c r="G87">
        <v>12</v>
      </c>
      <c r="H87">
        <v>4</v>
      </c>
      <c r="I87">
        <v>4</v>
      </c>
    </row>
    <row r="88" spans="1:9" x14ac:dyDescent="0.25">
      <c r="A88" t="s">
        <v>6</v>
      </c>
      <c r="B88" t="s">
        <v>134</v>
      </c>
      <c r="C88" t="s">
        <v>4</v>
      </c>
      <c r="D88" t="s">
        <v>10</v>
      </c>
      <c r="E88">
        <v>4</v>
      </c>
      <c r="F88">
        <v>4</v>
      </c>
      <c r="G88">
        <v>38</v>
      </c>
      <c r="H88">
        <v>4</v>
      </c>
      <c r="I88">
        <v>4</v>
      </c>
    </row>
    <row r="89" spans="1:9" x14ac:dyDescent="0.25">
      <c r="A89" t="s">
        <v>5</v>
      </c>
      <c r="B89" t="s">
        <v>46</v>
      </c>
      <c r="C89" t="s">
        <v>4</v>
      </c>
      <c r="D89" t="s">
        <v>8</v>
      </c>
      <c r="E89">
        <v>4.18</v>
      </c>
      <c r="F89">
        <v>5</v>
      </c>
      <c r="G89">
        <v>23</v>
      </c>
      <c r="H89">
        <v>4</v>
      </c>
      <c r="I89">
        <v>4</v>
      </c>
    </row>
    <row r="90" spans="1:9" x14ac:dyDescent="0.25">
      <c r="A90" t="s">
        <v>5</v>
      </c>
      <c r="B90" t="s">
        <v>46</v>
      </c>
      <c r="C90" t="s">
        <v>4</v>
      </c>
      <c r="D90" t="s">
        <v>9</v>
      </c>
      <c r="E90">
        <v>4</v>
      </c>
      <c r="F90">
        <v>4</v>
      </c>
      <c r="G90">
        <v>7</v>
      </c>
      <c r="H90">
        <v>4</v>
      </c>
      <c r="I90">
        <v>4</v>
      </c>
    </row>
    <row r="91" spans="1:9" x14ac:dyDescent="0.25">
      <c r="A91" t="s">
        <v>5</v>
      </c>
      <c r="B91" t="s">
        <v>46</v>
      </c>
      <c r="C91" t="s">
        <v>4</v>
      </c>
      <c r="D91" t="s">
        <v>10</v>
      </c>
      <c r="E91">
        <v>4.09</v>
      </c>
      <c r="F91">
        <v>5</v>
      </c>
      <c r="G91">
        <v>12</v>
      </c>
      <c r="H91">
        <v>4</v>
      </c>
      <c r="I91">
        <v>4</v>
      </c>
    </row>
    <row r="92" spans="1:9" x14ac:dyDescent="0.25">
      <c r="A92" t="s">
        <v>5</v>
      </c>
      <c r="B92" t="s">
        <v>47</v>
      </c>
      <c r="C92" t="s">
        <v>4</v>
      </c>
      <c r="D92" t="s">
        <v>8</v>
      </c>
      <c r="E92">
        <v>5.41</v>
      </c>
      <c r="F92">
        <v>8</v>
      </c>
      <c r="G92">
        <v>45</v>
      </c>
      <c r="H92">
        <v>4</v>
      </c>
      <c r="I92">
        <v>4</v>
      </c>
    </row>
    <row r="93" spans="1:9" x14ac:dyDescent="0.25">
      <c r="A93" t="s">
        <v>5</v>
      </c>
      <c r="B93" t="s">
        <v>47</v>
      </c>
      <c r="C93" t="s">
        <v>4</v>
      </c>
      <c r="D93" t="s">
        <v>9</v>
      </c>
      <c r="E93">
        <v>4.8900000000000006</v>
      </c>
      <c r="F93">
        <v>8</v>
      </c>
      <c r="G93">
        <v>35</v>
      </c>
      <c r="H93">
        <v>4</v>
      </c>
      <c r="I93">
        <v>4</v>
      </c>
    </row>
    <row r="94" spans="1:9" x14ac:dyDescent="0.25">
      <c r="A94" t="s">
        <v>5</v>
      </c>
      <c r="B94" t="s">
        <v>47</v>
      </c>
      <c r="C94" t="s">
        <v>4</v>
      </c>
      <c r="D94" t="s">
        <v>10</v>
      </c>
      <c r="E94">
        <v>4</v>
      </c>
      <c r="F94">
        <v>4</v>
      </c>
      <c r="G94">
        <v>31</v>
      </c>
      <c r="H94">
        <v>4</v>
      </c>
      <c r="I94">
        <v>4</v>
      </c>
    </row>
    <row r="95" spans="1:9" x14ac:dyDescent="0.25">
      <c r="A95" t="s">
        <v>5</v>
      </c>
      <c r="B95" t="s">
        <v>48</v>
      </c>
      <c r="C95" t="s">
        <v>4</v>
      </c>
      <c r="D95" t="s">
        <v>8</v>
      </c>
      <c r="E95">
        <v>4</v>
      </c>
      <c r="F95">
        <v>4</v>
      </c>
      <c r="G95">
        <v>5</v>
      </c>
      <c r="H95">
        <v>4</v>
      </c>
      <c r="I95">
        <v>4</v>
      </c>
    </row>
    <row r="96" spans="1:9" x14ac:dyDescent="0.25">
      <c r="A96" t="s">
        <v>5</v>
      </c>
      <c r="B96" t="s">
        <v>48</v>
      </c>
      <c r="C96" t="s">
        <v>4</v>
      </c>
      <c r="D96" t="s">
        <v>9</v>
      </c>
      <c r="E96">
        <v>4</v>
      </c>
      <c r="F96">
        <v>4</v>
      </c>
      <c r="G96">
        <v>16</v>
      </c>
      <c r="H96">
        <v>4</v>
      </c>
      <c r="I96">
        <v>4</v>
      </c>
    </row>
    <row r="97" spans="1:9" x14ac:dyDescent="0.25">
      <c r="A97" t="s">
        <v>5</v>
      </c>
      <c r="B97" t="s">
        <v>48</v>
      </c>
      <c r="C97" t="s">
        <v>4</v>
      </c>
      <c r="D97" t="s">
        <v>10</v>
      </c>
      <c r="E97">
        <v>4.0999999999999996</v>
      </c>
      <c r="F97">
        <v>5</v>
      </c>
      <c r="G97">
        <v>7</v>
      </c>
      <c r="H97">
        <v>4</v>
      </c>
      <c r="I97">
        <v>4</v>
      </c>
    </row>
    <row r="98" spans="1:9" x14ac:dyDescent="0.25">
      <c r="A98" t="s">
        <v>5</v>
      </c>
      <c r="B98" t="s">
        <v>49</v>
      </c>
      <c r="C98" t="s">
        <v>4</v>
      </c>
      <c r="D98" t="s">
        <v>8</v>
      </c>
      <c r="E98">
        <v>4.1400000000000006</v>
      </c>
      <c r="F98">
        <v>5</v>
      </c>
      <c r="G98">
        <v>10</v>
      </c>
      <c r="H98">
        <v>4</v>
      </c>
      <c r="I98">
        <v>4</v>
      </c>
    </row>
    <row r="99" spans="1:9" x14ac:dyDescent="0.25">
      <c r="A99" t="s">
        <v>5</v>
      </c>
      <c r="B99" t="s">
        <v>49</v>
      </c>
      <c r="C99" t="s">
        <v>4</v>
      </c>
      <c r="D99" t="s">
        <v>9</v>
      </c>
      <c r="E99">
        <v>4</v>
      </c>
      <c r="F99">
        <v>4</v>
      </c>
      <c r="G99">
        <v>7</v>
      </c>
      <c r="H99">
        <v>4</v>
      </c>
      <c r="I99">
        <v>4</v>
      </c>
    </row>
    <row r="100" spans="1:9" x14ac:dyDescent="0.25">
      <c r="A100" t="s">
        <v>5</v>
      </c>
      <c r="B100" t="s">
        <v>49</v>
      </c>
      <c r="C100" t="s">
        <v>4</v>
      </c>
      <c r="D100" t="s">
        <v>10</v>
      </c>
      <c r="E100">
        <v>4</v>
      </c>
      <c r="F100">
        <v>4</v>
      </c>
      <c r="G100">
        <v>10</v>
      </c>
      <c r="H100">
        <v>4</v>
      </c>
      <c r="I100">
        <v>4</v>
      </c>
    </row>
    <row r="101" spans="1:9" x14ac:dyDescent="0.25">
      <c r="A101" t="s">
        <v>5</v>
      </c>
      <c r="B101" t="s">
        <v>50</v>
      </c>
      <c r="C101" t="s">
        <v>4</v>
      </c>
      <c r="D101" t="s">
        <v>8</v>
      </c>
      <c r="E101">
        <v>4</v>
      </c>
      <c r="F101">
        <v>4</v>
      </c>
      <c r="G101">
        <v>5</v>
      </c>
      <c r="H101">
        <v>4</v>
      </c>
      <c r="I101">
        <v>4</v>
      </c>
    </row>
    <row r="102" spans="1:9" x14ac:dyDescent="0.25">
      <c r="A102" t="s">
        <v>5</v>
      </c>
      <c r="B102" t="s">
        <v>50</v>
      </c>
      <c r="C102" t="s">
        <v>4</v>
      </c>
      <c r="D102" t="s">
        <v>9</v>
      </c>
      <c r="E102">
        <v>5.75</v>
      </c>
      <c r="F102">
        <v>9</v>
      </c>
      <c r="G102">
        <v>122</v>
      </c>
      <c r="H102">
        <v>4</v>
      </c>
      <c r="I102">
        <v>4</v>
      </c>
    </row>
    <row r="103" spans="1:9" x14ac:dyDescent="0.25">
      <c r="A103" t="s">
        <v>5</v>
      </c>
      <c r="B103" t="s">
        <v>50</v>
      </c>
      <c r="C103" t="s">
        <v>4</v>
      </c>
      <c r="D103" t="s">
        <v>10</v>
      </c>
      <c r="E103">
        <v>5.4</v>
      </c>
      <c r="F103">
        <v>10</v>
      </c>
      <c r="G103">
        <v>71</v>
      </c>
      <c r="H103">
        <v>4</v>
      </c>
      <c r="I103">
        <v>4</v>
      </c>
    </row>
    <row r="104" spans="1:9" x14ac:dyDescent="0.25">
      <c r="A104" t="s">
        <v>5</v>
      </c>
      <c r="B104" t="s">
        <v>51</v>
      </c>
      <c r="C104" t="s">
        <v>4</v>
      </c>
      <c r="D104" t="s">
        <v>8</v>
      </c>
      <c r="E104">
        <v>5.41</v>
      </c>
      <c r="F104">
        <v>6</v>
      </c>
      <c r="G104">
        <v>76</v>
      </c>
      <c r="H104">
        <v>4</v>
      </c>
      <c r="I104">
        <v>4</v>
      </c>
    </row>
    <row r="105" spans="1:9" x14ac:dyDescent="0.25">
      <c r="A105" t="s">
        <v>5</v>
      </c>
      <c r="B105" t="s">
        <v>51</v>
      </c>
      <c r="C105" t="s">
        <v>4</v>
      </c>
      <c r="D105" t="s">
        <v>9</v>
      </c>
      <c r="E105">
        <v>4.32</v>
      </c>
      <c r="F105">
        <v>5</v>
      </c>
      <c r="G105">
        <v>12</v>
      </c>
      <c r="H105">
        <v>4</v>
      </c>
      <c r="I105">
        <v>4</v>
      </c>
    </row>
    <row r="106" spans="1:9" x14ac:dyDescent="0.25">
      <c r="A106" t="s">
        <v>5</v>
      </c>
      <c r="B106" t="s">
        <v>52</v>
      </c>
      <c r="C106" t="s">
        <v>4</v>
      </c>
      <c r="D106" t="s">
        <v>8</v>
      </c>
      <c r="E106">
        <v>4</v>
      </c>
      <c r="F106">
        <v>4</v>
      </c>
      <c r="G106">
        <v>6</v>
      </c>
      <c r="H106">
        <v>4</v>
      </c>
      <c r="I106">
        <v>4</v>
      </c>
    </row>
    <row r="107" spans="1:9" x14ac:dyDescent="0.25">
      <c r="A107" t="s">
        <v>5</v>
      </c>
      <c r="B107" t="s">
        <v>52</v>
      </c>
      <c r="C107" t="s">
        <v>4</v>
      </c>
      <c r="D107" t="s">
        <v>9</v>
      </c>
      <c r="E107">
        <v>4</v>
      </c>
      <c r="F107">
        <v>4</v>
      </c>
      <c r="G107">
        <v>8</v>
      </c>
      <c r="H107">
        <v>4</v>
      </c>
      <c r="I107">
        <v>4</v>
      </c>
    </row>
    <row r="108" spans="1:9" x14ac:dyDescent="0.25">
      <c r="A108" t="s">
        <v>5</v>
      </c>
      <c r="B108" t="s">
        <v>52</v>
      </c>
      <c r="C108" t="s">
        <v>4</v>
      </c>
      <c r="D108" t="s">
        <v>10</v>
      </c>
      <c r="E108">
        <v>4</v>
      </c>
      <c r="F108">
        <v>4</v>
      </c>
      <c r="G108">
        <v>21</v>
      </c>
      <c r="H108">
        <v>4</v>
      </c>
      <c r="I108">
        <v>4</v>
      </c>
    </row>
    <row r="109" spans="1:9" x14ac:dyDescent="0.25">
      <c r="A109" t="s">
        <v>5</v>
      </c>
      <c r="B109" t="s">
        <v>53</v>
      </c>
      <c r="C109" t="s">
        <v>4</v>
      </c>
      <c r="D109" t="s">
        <v>8</v>
      </c>
      <c r="E109">
        <v>4</v>
      </c>
      <c r="F109">
        <v>4</v>
      </c>
      <c r="G109">
        <v>8</v>
      </c>
      <c r="H109">
        <v>4</v>
      </c>
      <c r="I109">
        <v>4</v>
      </c>
    </row>
    <row r="110" spans="1:9" x14ac:dyDescent="0.25">
      <c r="A110" t="s">
        <v>5</v>
      </c>
      <c r="B110" t="s">
        <v>53</v>
      </c>
      <c r="C110" t="s">
        <v>4</v>
      </c>
      <c r="D110" t="s">
        <v>9</v>
      </c>
      <c r="E110">
        <v>4</v>
      </c>
      <c r="F110">
        <v>4</v>
      </c>
      <c r="G110">
        <v>10</v>
      </c>
      <c r="H110">
        <v>4</v>
      </c>
      <c r="I110">
        <v>4</v>
      </c>
    </row>
    <row r="111" spans="1:9" x14ac:dyDescent="0.25">
      <c r="A111" t="s">
        <v>5</v>
      </c>
      <c r="B111" t="s">
        <v>53</v>
      </c>
      <c r="C111" t="s">
        <v>4</v>
      </c>
      <c r="D111" t="s">
        <v>10</v>
      </c>
      <c r="E111">
        <v>4</v>
      </c>
      <c r="F111">
        <v>4</v>
      </c>
      <c r="G111">
        <v>8</v>
      </c>
      <c r="H111">
        <v>4</v>
      </c>
      <c r="I111">
        <v>4</v>
      </c>
    </row>
    <row r="112" spans="1:9" x14ac:dyDescent="0.25">
      <c r="A112" t="s">
        <v>5</v>
      </c>
      <c r="B112" t="s">
        <v>54</v>
      </c>
      <c r="C112" t="s">
        <v>4</v>
      </c>
      <c r="D112" t="s">
        <v>8</v>
      </c>
      <c r="E112">
        <v>4.42</v>
      </c>
      <c r="F112">
        <v>5</v>
      </c>
      <c r="G112">
        <v>23</v>
      </c>
      <c r="H112">
        <v>4</v>
      </c>
      <c r="I112">
        <v>4</v>
      </c>
    </row>
    <row r="113" spans="1:9" x14ac:dyDescent="0.25">
      <c r="A113" t="s">
        <v>5</v>
      </c>
      <c r="B113" t="s">
        <v>54</v>
      </c>
      <c r="C113" t="s">
        <v>4</v>
      </c>
      <c r="D113" t="s">
        <v>9</v>
      </c>
      <c r="E113">
        <v>4</v>
      </c>
      <c r="F113">
        <v>4</v>
      </c>
      <c r="G113">
        <v>7</v>
      </c>
      <c r="H113">
        <v>4</v>
      </c>
      <c r="I113">
        <v>4</v>
      </c>
    </row>
    <row r="114" spans="1:9" x14ac:dyDescent="0.25">
      <c r="A114" t="s">
        <v>5</v>
      </c>
      <c r="B114" t="s">
        <v>55</v>
      </c>
      <c r="C114" t="s">
        <v>4</v>
      </c>
      <c r="D114" t="s">
        <v>8</v>
      </c>
      <c r="E114">
        <v>4.37</v>
      </c>
      <c r="F114">
        <v>5</v>
      </c>
      <c r="G114">
        <v>9</v>
      </c>
      <c r="H114">
        <v>4</v>
      </c>
      <c r="I114">
        <v>4</v>
      </c>
    </row>
    <row r="115" spans="1:9" x14ac:dyDescent="0.25">
      <c r="A115" t="s">
        <v>5</v>
      </c>
      <c r="B115" t="s">
        <v>55</v>
      </c>
      <c r="C115" t="s">
        <v>4</v>
      </c>
      <c r="D115" t="s">
        <v>9</v>
      </c>
      <c r="E115">
        <v>4</v>
      </c>
      <c r="F115">
        <v>4</v>
      </c>
      <c r="G115">
        <v>6</v>
      </c>
      <c r="H115">
        <v>4</v>
      </c>
      <c r="I115">
        <v>4</v>
      </c>
    </row>
    <row r="116" spans="1:9" x14ac:dyDescent="0.25">
      <c r="A116" t="s">
        <v>5</v>
      </c>
      <c r="B116" t="s">
        <v>56</v>
      </c>
      <c r="C116" t="s">
        <v>4</v>
      </c>
      <c r="D116" t="s">
        <v>8</v>
      </c>
      <c r="E116">
        <v>4</v>
      </c>
      <c r="F116">
        <v>4</v>
      </c>
      <c r="G116">
        <v>7</v>
      </c>
      <c r="H116">
        <v>4</v>
      </c>
      <c r="I116">
        <v>4</v>
      </c>
    </row>
    <row r="117" spans="1:9" x14ac:dyDescent="0.25">
      <c r="A117" t="s">
        <v>5</v>
      </c>
      <c r="B117" t="s">
        <v>56</v>
      </c>
      <c r="C117" t="s">
        <v>4</v>
      </c>
      <c r="D117" t="s">
        <v>9</v>
      </c>
      <c r="E117">
        <v>4</v>
      </c>
      <c r="F117">
        <v>4</v>
      </c>
      <c r="G117">
        <v>6</v>
      </c>
      <c r="H117">
        <v>4</v>
      </c>
      <c r="I117">
        <v>4</v>
      </c>
    </row>
    <row r="118" spans="1:9" x14ac:dyDescent="0.25">
      <c r="A118" t="s">
        <v>5</v>
      </c>
      <c r="B118" t="s">
        <v>56</v>
      </c>
      <c r="C118" t="s">
        <v>4</v>
      </c>
      <c r="D118" t="s">
        <v>10</v>
      </c>
      <c r="E118">
        <v>4</v>
      </c>
      <c r="F118">
        <v>4</v>
      </c>
      <c r="G118">
        <v>5</v>
      </c>
      <c r="H118">
        <v>4</v>
      </c>
      <c r="I118">
        <v>4</v>
      </c>
    </row>
    <row r="119" spans="1:9" x14ac:dyDescent="0.25">
      <c r="A119" t="s">
        <v>5</v>
      </c>
      <c r="B119" t="s">
        <v>116</v>
      </c>
      <c r="C119" t="s">
        <v>4</v>
      </c>
      <c r="D119" t="s">
        <v>9</v>
      </c>
      <c r="E119">
        <v>4.95</v>
      </c>
      <c r="F119">
        <v>6</v>
      </c>
      <c r="G119">
        <v>39</v>
      </c>
      <c r="H119">
        <v>4</v>
      </c>
      <c r="I119">
        <v>4</v>
      </c>
    </row>
    <row r="120" spans="1:9" x14ac:dyDescent="0.25">
      <c r="A120" t="s">
        <v>5</v>
      </c>
      <c r="B120" t="s">
        <v>117</v>
      </c>
      <c r="C120" t="s">
        <v>4</v>
      </c>
      <c r="D120" t="s">
        <v>8</v>
      </c>
      <c r="E120">
        <v>8</v>
      </c>
      <c r="F120">
        <v>13</v>
      </c>
      <c r="G120">
        <v>80</v>
      </c>
      <c r="H120">
        <v>4</v>
      </c>
      <c r="I120">
        <v>4</v>
      </c>
    </row>
    <row r="121" spans="1:9" x14ac:dyDescent="0.25">
      <c r="A121" t="s">
        <v>5</v>
      </c>
      <c r="B121" t="s">
        <v>57</v>
      </c>
      <c r="C121" t="s">
        <v>4</v>
      </c>
      <c r="D121" t="s">
        <v>8</v>
      </c>
      <c r="E121">
        <v>4.8599999999999994</v>
      </c>
      <c r="F121">
        <v>6</v>
      </c>
      <c r="G121">
        <v>23</v>
      </c>
      <c r="H121">
        <v>4</v>
      </c>
      <c r="I121">
        <v>4</v>
      </c>
    </row>
    <row r="122" spans="1:9" x14ac:dyDescent="0.25">
      <c r="A122" t="s">
        <v>5</v>
      </c>
      <c r="B122" t="s">
        <v>58</v>
      </c>
      <c r="C122" t="s">
        <v>4</v>
      </c>
      <c r="D122" t="s">
        <v>8</v>
      </c>
      <c r="E122">
        <v>4</v>
      </c>
      <c r="F122">
        <v>4</v>
      </c>
      <c r="G122">
        <v>7</v>
      </c>
      <c r="H122">
        <v>4</v>
      </c>
      <c r="I122">
        <v>4</v>
      </c>
    </row>
    <row r="123" spans="1:9" x14ac:dyDescent="0.25">
      <c r="A123" t="s">
        <v>5</v>
      </c>
      <c r="B123" t="s">
        <v>58</v>
      </c>
      <c r="C123" t="s">
        <v>4</v>
      </c>
      <c r="D123" t="s">
        <v>9</v>
      </c>
      <c r="E123">
        <v>4</v>
      </c>
      <c r="F123">
        <v>4</v>
      </c>
      <c r="G123">
        <v>25</v>
      </c>
      <c r="H123">
        <v>4</v>
      </c>
      <c r="I123">
        <v>4</v>
      </c>
    </row>
    <row r="124" spans="1:9" x14ac:dyDescent="0.25">
      <c r="A124" t="s">
        <v>5</v>
      </c>
      <c r="B124" t="s">
        <v>58</v>
      </c>
      <c r="C124" t="s">
        <v>4</v>
      </c>
      <c r="D124" t="s">
        <v>10</v>
      </c>
      <c r="E124">
        <v>4.4000000000000004</v>
      </c>
      <c r="F124">
        <v>5</v>
      </c>
      <c r="G124">
        <v>26</v>
      </c>
      <c r="H124">
        <v>4</v>
      </c>
      <c r="I124">
        <v>4</v>
      </c>
    </row>
    <row r="125" spans="1:9" x14ac:dyDescent="0.25">
      <c r="A125" t="s">
        <v>5</v>
      </c>
      <c r="B125" t="s">
        <v>59</v>
      </c>
      <c r="C125" t="s">
        <v>4</v>
      </c>
      <c r="D125" t="s">
        <v>9</v>
      </c>
      <c r="E125">
        <v>6.5299999999999994</v>
      </c>
      <c r="F125">
        <v>7</v>
      </c>
      <c r="G125">
        <v>15</v>
      </c>
      <c r="H125">
        <v>4</v>
      </c>
      <c r="I125">
        <v>4</v>
      </c>
    </row>
    <row r="126" spans="1:9" x14ac:dyDescent="0.25">
      <c r="A126" t="s">
        <v>5</v>
      </c>
      <c r="B126" t="s">
        <v>60</v>
      </c>
      <c r="C126" t="s">
        <v>4</v>
      </c>
      <c r="D126" t="s">
        <v>8</v>
      </c>
      <c r="E126">
        <v>4.1100000000000003</v>
      </c>
      <c r="F126">
        <v>5</v>
      </c>
      <c r="G126">
        <v>11</v>
      </c>
      <c r="H126">
        <v>4</v>
      </c>
      <c r="I126">
        <v>4</v>
      </c>
    </row>
    <row r="127" spans="1:9" x14ac:dyDescent="0.25">
      <c r="A127" t="s">
        <v>5</v>
      </c>
      <c r="B127" t="s">
        <v>60</v>
      </c>
      <c r="C127" t="s">
        <v>4</v>
      </c>
      <c r="D127" t="s">
        <v>9</v>
      </c>
      <c r="E127">
        <v>4</v>
      </c>
      <c r="F127">
        <v>4</v>
      </c>
      <c r="G127">
        <v>6</v>
      </c>
      <c r="H127">
        <v>4</v>
      </c>
      <c r="I127">
        <v>4</v>
      </c>
    </row>
    <row r="128" spans="1:9" x14ac:dyDescent="0.25">
      <c r="A128" t="s">
        <v>7</v>
      </c>
      <c r="B128" t="s">
        <v>61</v>
      </c>
      <c r="C128" t="s">
        <v>4</v>
      </c>
      <c r="D128" t="s">
        <v>8</v>
      </c>
      <c r="E128">
        <v>17.96</v>
      </c>
      <c r="F128">
        <v>24</v>
      </c>
      <c r="G128">
        <v>262</v>
      </c>
      <c r="H128">
        <v>5</v>
      </c>
      <c r="I128">
        <v>26.5</v>
      </c>
    </row>
    <row r="129" spans="1:9" x14ac:dyDescent="0.25">
      <c r="A129" t="s">
        <v>7</v>
      </c>
      <c r="B129" t="s">
        <v>61</v>
      </c>
      <c r="C129" t="s">
        <v>4</v>
      </c>
      <c r="D129" t="s">
        <v>9</v>
      </c>
      <c r="E129">
        <v>11.6</v>
      </c>
      <c r="F129">
        <v>17</v>
      </c>
      <c r="G129">
        <v>393</v>
      </c>
      <c r="H129">
        <v>4</v>
      </c>
      <c r="I129">
        <v>4</v>
      </c>
    </row>
    <row r="130" spans="1:9" x14ac:dyDescent="0.25">
      <c r="A130" t="s">
        <v>7</v>
      </c>
      <c r="B130" t="s">
        <v>62</v>
      </c>
      <c r="C130" t="s">
        <v>4</v>
      </c>
      <c r="D130" t="s">
        <v>8</v>
      </c>
      <c r="E130">
        <v>8.39</v>
      </c>
      <c r="F130">
        <v>9</v>
      </c>
      <c r="G130">
        <v>106</v>
      </c>
      <c r="H130">
        <v>4</v>
      </c>
      <c r="I130">
        <v>4</v>
      </c>
    </row>
    <row r="131" spans="1:9" x14ac:dyDescent="0.25">
      <c r="A131" t="s">
        <v>7</v>
      </c>
      <c r="B131" t="s">
        <v>62</v>
      </c>
      <c r="C131" t="s">
        <v>4</v>
      </c>
      <c r="D131" t="s">
        <v>9</v>
      </c>
      <c r="E131">
        <v>11.11</v>
      </c>
      <c r="F131">
        <v>12</v>
      </c>
      <c r="G131">
        <v>95</v>
      </c>
      <c r="H131">
        <v>4</v>
      </c>
      <c r="I131">
        <v>4</v>
      </c>
    </row>
    <row r="132" spans="1:9" x14ac:dyDescent="0.25">
      <c r="A132" t="s">
        <v>7</v>
      </c>
      <c r="B132" t="s">
        <v>62</v>
      </c>
      <c r="C132" t="s">
        <v>4</v>
      </c>
      <c r="D132" t="s">
        <v>10</v>
      </c>
      <c r="E132">
        <v>13.69</v>
      </c>
      <c r="F132">
        <v>17</v>
      </c>
      <c r="G132">
        <v>211</v>
      </c>
      <c r="H132">
        <v>4</v>
      </c>
      <c r="I132">
        <v>4</v>
      </c>
    </row>
    <row r="133" spans="1:9" x14ac:dyDescent="0.25">
      <c r="A133" t="s">
        <v>7</v>
      </c>
      <c r="B133" t="s">
        <v>63</v>
      </c>
      <c r="C133" t="s">
        <v>4</v>
      </c>
      <c r="D133" t="s">
        <v>9</v>
      </c>
      <c r="E133">
        <v>5.87</v>
      </c>
      <c r="F133">
        <v>6</v>
      </c>
      <c r="G133">
        <v>35</v>
      </c>
      <c r="H133">
        <v>4</v>
      </c>
      <c r="I133">
        <v>4</v>
      </c>
    </row>
    <row r="134" spans="1:9" x14ac:dyDescent="0.25">
      <c r="A134" t="s">
        <v>7</v>
      </c>
      <c r="B134" t="s">
        <v>63</v>
      </c>
      <c r="C134" t="s">
        <v>4</v>
      </c>
      <c r="D134" t="s">
        <v>10</v>
      </c>
      <c r="E134">
        <v>4</v>
      </c>
      <c r="F134">
        <v>4</v>
      </c>
      <c r="G134">
        <v>8</v>
      </c>
      <c r="H134">
        <v>4</v>
      </c>
      <c r="I134">
        <v>4</v>
      </c>
    </row>
    <row r="135" spans="1:9" x14ac:dyDescent="0.25">
      <c r="A135" t="s">
        <v>7</v>
      </c>
      <c r="B135" t="s">
        <v>64</v>
      </c>
      <c r="C135" t="s">
        <v>4</v>
      </c>
      <c r="D135" t="s">
        <v>8</v>
      </c>
      <c r="E135">
        <v>4</v>
      </c>
      <c r="F135">
        <v>4</v>
      </c>
      <c r="G135">
        <v>11</v>
      </c>
      <c r="H135">
        <v>4</v>
      </c>
      <c r="I135">
        <v>4</v>
      </c>
    </row>
    <row r="136" spans="1:9" x14ac:dyDescent="0.25">
      <c r="A136" t="s">
        <v>7</v>
      </c>
      <c r="B136" t="s">
        <v>64</v>
      </c>
      <c r="C136" t="s">
        <v>4</v>
      </c>
      <c r="D136" t="s">
        <v>9</v>
      </c>
      <c r="E136">
        <v>4</v>
      </c>
      <c r="F136">
        <v>4</v>
      </c>
      <c r="G136">
        <v>7</v>
      </c>
      <c r="H136">
        <v>4</v>
      </c>
      <c r="I136">
        <v>4</v>
      </c>
    </row>
    <row r="137" spans="1:9" x14ac:dyDescent="0.25">
      <c r="A137" t="s">
        <v>7</v>
      </c>
      <c r="B137" t="s">
        <v>64</v>
      </c>
      <c r="C137" t="s">
        <v>4</v>
      </c>
      <c r="D137" t="s">
        <v>10</v>
      </c>
      <c r="E137">
        <v>56.16</v>
      </c>
      <c r="F137">
        <v>43</v>
      </c>
      <c r="G137">
        <v>517</v>
      </c>
      <c r="H137">
        <v>7</v>
      </c>
      <c r="I137">
        <v>99</v>
      </c>
    </row>
    <row r="138" spans="1:9" x14ac:dyDescent="0.25">
      <c r="A138" t="s">
        <v>7</v>
      </c>
      <c r="B138" t="s">
        <v>65</v>
      </c>
      <c r="C138" t="s">
        <v>4</v>
      </c>
      <c r="D138" t="s">
        <v>8</v>
      </c>
      <c r="E138">
        <v>82.96</v>
      </c>
      <c r="F138">
        <v>90</v>
      </c>
      <c r="G138">
        <v>1139</v>
      </c>
      <c r="H138">
        <v>4</v>
      </c>
      <c r="I138">
        <v>4</v>
      </c>
    </row>
    <row r="139" spans="1:9" x14ac:dyDescent="0.25">
      <c r="A139" t="s">
        <v>7</v>
      </c>
      <c r="B139" t="s">
        <v>65</v>
      </c>
      <c r="C139" t="s">
        <v>4</v>
      </c>
      <c r="D139" t="s">
        <v>9</v>
      </c>
      <c r="E139">
        <v>17.18</v>
      </c>
      <c r="F139">
        <v>13</v>
      </c>
      <c r="G139">
        <v>157</v>
      </c>
      <c r="H139">
        <v>5</v>
      </c>
      <c r="I139">
        <v>63</v>
      </c>
    </row>
    <row r="140" spans="1:9" x14ac:dyDescent="0.25">
      <c r="A140" t="s">
        <v>7</v>
      </c>
      <c r="B140" t="s">
        <v>65</v>
      </c>
      <c r="C140" t="s">
        <v>4</v>
      </c>
      <c r="D140" t="s">
        <v>10</v>
      </c>
      <c r="E140">
        <v>4</v>
      </c>
      <c r="F140">
        <v>4</v>
      </c>
      <c r="G140">
        <v>6</v>
      </c>
      <c r="H140">
        <v>4</v>
      </c>
      <c r="I140">
        <v>4</v>
      </c>
    </row>
    <row r="141" spans="1:9" x14ac:dyDescent="0.25">
      <c r="A141" t="s">
        <v>7</v>
      </c>
      <c r="B141" t="s">
        <v>66</v>
      </c>
      <c r="C141" t="s">
        <v>4</v>
      </c>
      <c r="D141" t="s">
        <v>8</v>
      </c>
      <c r="E141">
        <v>4</v>
      </c>
      <c r="F141">
        <v>4</v>
      </c>
      <c r="G141">
        <v>8</v>
      </c>
      <c r="H141">
        <v>4</v>
      </c>
      <c r="I141">
        <v>4</v>
      </c>
    </row>
    <row r="142" spans="1:9" x14ac:dyDescent="0.25">
      <c r="A142" t="s">
        <v>7</v>
      </c>
      <c r="B142" t="s">
        <v>66</v>
      </c>
      <c r="C142" t="s">
        <v>4</v>
      </c>
      <c r="D142" t="s">
        <v>9</v>
      </c>
      <c r="E142">
        <v>4</v>
      </c>
      <c r="F142">
        <v>4</v>
      </c>
      <c r="G142">
        <v>6</v>
      </c>
      <c r="H142">
        <v>4</v>
      </c>
      <c r="I142">
        <v>4</v>
      </c>
    </row>
    <row r="143" spans="1:9" x14ac:dyDescent="0.25">
      <c r="A143" t="s">
        <v>7</v>
      </c>
      <c r="B143" t="s">
        <v>66</v>
      </c>
      <c r="C143" t="s">
        <v>4</v>
      </c>
      <c r="D143" t="s">
        <v>10</v>
      </c>
      <c r="E143">
        <v>5.98</v>
      </c>
      <c r="F143">
        <v>9</v>
      </c>
      <c r="G143">
        <v>35</v>
      </c>
      <c r="H143">
        <v>4</v>
      </c>
      <c r="I143">
        <v>4</v>
      </c>
    </row>
    <row r="144" spans="1:9" x14ac:dyDescent="0.25">
      <c r="A144" t="s">
        <v>7</v>
      </c>
      <c r="B144" t="s">
        <v>67</v>
      </c>
      <c r="C144" t="s">
        <v>4</v>
      </c>
      <c r="D144" t="s">
        <v>8</v>
      </c>
      <c r="E144">
        <v>4</v>
      </c>
      <c r="F144">
        <v>4</v>
      </c>
      <c r="G144">
        <v>7</v>
      </c>
      <c r="H144">
        <v>4</v>
      </c>
      <c r="I144">
        <v>4</v>
      </c>
    </row>
    <row r="145" spans="1:9" x14ac:dyDescent="0.25">
      <c r="A145" t="s">
        <v>7</v>
      </c>
      <c r="B145" t="s">
        <v>67</v>
      </c>
      <c r="C145" t="s">
        <v>4</v>
      </c>
      <c r="D145" t="s">
        <v>9</v>
      </c>
      <c r="E145">
        <v>4</v>
      </c>
      <c r="F145">
        <v>4</v>
      </c>
      <c r="G145">
        <v>12</v>
      </c>
      <c r="H145">
        <v>4</v>
      </c>
      <c r="I145">
        <v>4</v>
      </c>
    </row>
    <row r="146" spans="1:9" x14ac:dyDescent="0.25">
      <c r="A146" t="s">
        <v>7</v>
      </c>
      <c r="B146" t="s">
        <v>67</v>
      </c>
      <c r="C146" t="s">
        <v>4</v>
      </c>
      <c r="D146" t="s">
        <v>10</v>
      </c>
      <c r="E146">
        <v>4</v>
      </c>
      <c r="F146">
        <v>4</v>
      </c>
      <c r="G146">
        <v>20</v>
      </c>
      <c r="H146">
        <v>4</v>
      </c>
      <c r="I146">
        <v>4</v>
      </c>
    </row>
    <row r="147" spans="1:9" x14ac:dyDescent="0.25">
      <c r="A147" t="s">
        <v>7</v>
      </c>
      <c r="B147" t="s">
        <v>68</v>
      </c>
      <c r="C147" t="s">
        <v>4</v>
      </c>
      <c r="D147" t="s">
        <v>8</v>
      </c>
      <c r="E147">
        <v>4</v>
      </c>
      <c r="F147">
        <v>4</v>
      </c>
      <c r="G147">
        <v>8</v>
      </c>
      <c r="H147">
        <v>4</v>
      </c>
      <c r="I147">
        <v>4</v>
      </c>
    </row>
    <row r="148" spans="1:9" x14ac:dyDescent="0.25">
      <c r="A148" t="s">
        <v>7</v>
      </c>
      <c r="B148" t="s">
        <v>68</v>
      </c>
      <c r="C148" t="s">
        <v>4</v>
      </c>
      <c r="D148" t="s">
        <v>9</v>
      </c>
      <c r="E148">
        <v>6.77</v>
      </c>
      <c r="F148">
        <v>8</v>
      </c>
      <c r="G148">
        <v>34</v>
      </c>
      <c r="H148">
        <v>4</v>
      </c>
      <c r="I148">
        <v>4</v>
      </c>
    </row>
    <row r="149" spans="1:9" x14ac:dyDescent="0.25">
      <c r="A149" t="s">
        <v>7</v>
      </c>
      <c r="B149" t="s">
        <v>68</v>
      </c>
      <c r="C149" t="s">
        <v>4</v>
      </c>
      <c r="D149" t="s">
        <v>10</v>
      </c>
      <c r="E149">
        <v>7.7799999999999994</v>
      </c>
      <c r="F149">
        <v>12</v>
      </c>
      <c r="G149">
        <v>119</v>
      </c>
      <c r="H149">
        <v>4</v>
      </c>
      <c r="I149">
        <v>4</v>
      </c>
    </row>
    <row r="150" spans="1:9" x14ac:dyDescent="0.25">
      <c r="A150" t="s">
        <v>7</v>
      </c>
      <c r="B150" t="s">
        <v>69</v>
      </c>
      <c r="C150" t="s">
        <v>4</v>
      </c>
      <c r="D150" t="s">
        <v>9</v>
      </c>
      <c r="E150">
        <v>4.3100000000000005</v>
      </c>
      <c r="F150">
        <v>5</v>
      </c>
      <c r="G150">
        <v>8</v>
      </c>
      <c r="H150">
        <v>4</v>
      </c>
      <c r="I150">
        <v>4</v>
      </c>
    </row>
    <row r="151" spans="1:9" x14ac:dyDescent="0.25">
      <c r="A151" t="s">
        <v>7</v>
      </c>
      <c r="B151" t="s">
        <v>69</v>
      </c>
      <c r="C151" t="s">
        <v>4</v>
      </c>
      <c r="D151" t="s">
        <v>10</v>
      </c>
      <c r="E151">
        <v>4</v>
      </c>
      <c r="F151">
        <v>4</v>
      </c>
      <c r="G151">
        <v>9</v>
      </c>
      <c r="H151">
        <v>4</v>
      </c>
      <c r="I151">
        <v>4</v>
      </c>
    </row>
    <row r="152" spans="1:9" x14ac:dyDescent="0.25">
      <c r="A152" t="s">
        <v>7</v>
      </c>
      <c r="B152" t="s">
        <v>70</v>
      </c>
      <c r="C152" t="s">
        <v>4</v>
      </c>
      <c r="D152" t="s">
        <v>8</v>
      </c>
      <c r="E152">
        <v>5.3</v>
      </c>
      <c r="F152">
        <v>5</v>
      </c>
      <c r="G152">
        <v>11</v>
      </c>
      <c r="H152">
        <v>4</v>
      </c>
      <c r="I152">
        <v>4</v>
      </c>
    </row>
    <row r="153" spans="1:9" x14ac:dyDescent="0.25">
      <c r="A153" t="s">
        <v>7</v>
      </c>
      <c r="B153" t="s">
        <v>70</v>
      </c>
      <c r="C153" t="s">
        <v>4</v>
      </c>
      <c r="D153" t="s">
        <v>9</v>
      </c>
      <c r="E153">
        <v>4</v>
      </c>
      <c r="F153">
        <v>4</v>
      </c>
      <c r="G153">
        <v>5</v>
      </c>
      <c r="H153">
        <v>4</v>
      </c>
      <c r="I153">
        <v>4</v>
      </c>
    </row>
    <row r="154" spans="1:9" x14ac:dyDescent="0.25">
      <c r="A154" t="s">
        <v>7</v>
      </c>
      <c r="B154" t="s">
        <v>70</v>
      </c>
      <c r="C154" t="s">
        <v>4</v>
      </c>
      <c r="D154" t="s">
        <v>10</v>
      </c>
      <c r="E154">
        <v>4</v>
      </c>
      <c r="F154">
        <v>4</v>
      </c>
      <c r="G154">
        <v>9</v>
      </c>
      <c r="H154">
        <v>4</v>
      </c>
      <c r="I154">
        <v>4</v>
      </c>
    </row>
    <row r="155" spans="1:9" x14ac:dyDescent="0.25">
      <c r="A155" t="s">
        <v>7</v>
      </c>
      <c r="B155" t="s">
        <v>71</v>
      </c>
      <c r="C155" t="s">
        <v>4</v>
      </c>
      <c r="D155" t="s">
        <v>8</v>
      </c>
      <c r="E155">
        <v>4.93</v>
      </c>
      <c r="F155">
        <v>5</v>
      </c>
      <c r="G155">
        <v>27</v>
      </c>
      <c r="H155">
        <v>4</v>
      </c>
      <c r="I155">
        <v>4</v>
      </c>
    </row>
    <row r="156" spans="1:9" x14ac:dyDescent="0.25">
      <c r="A156" t="s">
        <v>7</v>
      </c>
      <c r="B156" t="s">
        <v>71</v>
      </c>
      <c r="C156" t="s">
        <v>4</v>
      </c>
      <c r="D156" t="s">
        <v>9</v>
      </c>
      <c r="E156">
        <v>5.14</v>
      </c>
      <c r="F156">
        <v>5</v>
      </c>
      <c r="G156">
        <v>6</v>
      </c>
      <c r="H156">
        <v>4</v>
      </c>
      <c r="I156">
        <v>4</v>
      </c>
    </row>
    <row r="157" spans="1:9" x14ac:dyDescent="0.25">
      <c r="A157" t="s">
        <v>7</v>
      </c>
      <c r="B157" t="s">
        <v>71</v>
      </c>
      <c r="C157" t="s">
        <v>4</v>
      </c>
      <c r="D157" t="s">
        <v>10</v>
      </c>
      <c r="E157">
        <v>4</v>
      </c>
      <c r="F157">
        <v>4</v>
      </c>
      <c r="G157">
        <v>14</v>
      </c>
      <c r="H157">
        <v>4</v>
      </c>
      <c r="I157">
        <v>4</v>
      </c>
    </row>
    <row r="158" spans="1:9" x14ac:dyDescent="0.25">
      <c r="A158" t="s">
        <v>7</v>
      </c>
      <c r="B158" t="s">
        <v>72</v>
      </c>
      <c r="C158" t="s">
        <v>4</v>
      </c>
      <c r="D158" t="s">
        <v>8</v>
      </c>
      <c r="E158">
        <v>7.1899999999999995</v>
      </c>
      <c r="F158">
        <v>7</v>
      </c>
      <c r="G158">
        <v>26</v>
      </c>
      <c r="H158">
        <v>4</v>
      </c>
      <c r="I158">
        <v>4</v>
      </c>
    </row>
    <row r="159" spans="1:9" x14ac:dyDescent="0.25">
      <c r="A159" t="s">
        <v>7</v>
      </c>
      <c r="B159" t="s">
        <v>72</v>
      </c>
      <c r="C159" t="s">
        <v>4</v>
      </c>
      <c r="D159" t="s">
        <v>9</v>
      </c>
      <c r="E159">
        <v>5.01</v>
      </c>
      <c r="F159">
        <v>6</v>
      </c>
      <c r="G159">
        <v>25</v>
      </c>
      <c r="H159">
        <v>4</v>
      </c>
      <c r="I159">
        <v>4</v>
      </c>
    </row>
    <row r="160" spans="1:9" x14ac:dyDescent="0.25">
      <c r="A160" t="s">
        <v>7</v>
      </c>
      <c r="B160" t="s">
        <v>72</v>
      </c>
      <c r="C160" t="s">
        <v>4</v>
      </c>
      <c r="D160" t="s">
        <v>10</v>
      </c>
      <c r="E160">
        <v>8.66</v>
      </c>
      <c r="F160">
        <v>16</v>
      </c>
      <c r="G160">
        <v>146</v>
      </c>
      <c r="H160">
        <v>4</v>
      </c>
      <c r="I160">
        <v>4</v>
      </c>
    </row>
    <row r="161" spans="1:9" x14ac:dyDescent="0.25">
      <c r="A161" t="s">
        <v>7</v>
      </c>
      <c r="B161" t="s">
        <v>73</v>
      </c>
      <c r="C161" t="s">
        <v>4</v>
      </c>
      <c r="D161" t="s">
        <v>8</v>
      </c>
      <c r="E161">
        <v>4.41</v>
      </c>
      <c r="F161">
        <v>5</v>
      </c>
      <c r="G161">
        <v>27</v>
      </c>
      <c r="H161">
        <v>4</v>
      </c>
      <c r="I161">
        <v>4</v>
      </c>
    </row>
    <row r="162" spans="1:9" x14ac:dyDescent="0.25">
      <c r="A162" t="s">
        <v>7</v>
      </c>
      <c r="B162" t="s">
        <v>73</v>
      </c>
      <c r="C162" t="s">
        <v>4</v>
      </c>
      <c r="D162" t="s">
        <v>9</v>
      </c>
      <c r="E162">
        <v>4</v>
      </c>
      <c r="F162">
        <v>4</v>
      </c>
      <c r="G162">
        <v>6</v>
      </c>
      <c r="H162">
        <v>4</v>
      </c>
      <c r="I162">
        <v>4</v>
      </c>
    </row>
    <row r="163" spans="1:9" x14ac:dyDescent="0.25">
      <c r="A163" t="s">
        <v>7</v>
      </c>
      <c r="B163" t="s">
        <v>73</v>
      </c>
      <c r="C163" t="s">
        <v>4</v>
      </c>
      <c r="D163" t="s">
        <v>10</v>
      </c>
      <c r="E163">
        <v>4.55</v>
      </c>
      <c r="F163">
        <v>5</v>
      </c>
      <c r="G163">
        <v>16</v>
      </c>
      <c r="H163">
        <v>4</v>
      </c>
      <c r="I163">
        <v>4</v>
      </c>
    </row>
    <row r="164" spans="1:9" x14ac:dyDescent="0.25">
      <c r="A164" t="s">
        <v>7</v>
      </c>
      <c r="B164" t="s">
        <v>74</v>
      </c>
      <c r="C164" t="s">
        <v>4</v>
      </c>
      <c r="D164" t="s">
        <v>8</v>
      </c>
      <c r="E164">
        <v>4</v>
      </c>
      <c r="F164">
        <v>4</v>
      </c>
      <c r="G164">
        <v>7</v>
      </c>
      <c r="H164">
        <v>4</v>
      </c>
      <c r="I164">
        <v>4</v>
      </c>
    </row>
    <row r="165" spans="1:9" x14ac:dyDescent="0.25">
      <c r="A165" t="s">
        <v>7</v>
      </c>
      <c r="B165" t="s">
        <v>74</v>
      </c>
      <c r="C165" t="s">
        <v>4</v>
      </c>
      <c r="D165" t="s">
        <v>9</v>
      </c>
      <c r="E165">
        <v>4</v>
      </c>
      <c r="F165">
        <v>4</v>
      </c>
      <c r="G165">
        <v>5</v>
      </c>
      <c r="H165">
        <v>4</v>
      </c>
      <c r="I165">
        <v>4</v>
      </c>
    </row>
    <row r="166" spans="1:9" x14ac:dyDescent="0.25">
      <c r="A166" t="s">
        <v>7</v>
      </c>
      <c r="B166" t="s">
        <v>75</v>
      </c>
      <c r="C166" t="s">
        <v>4</v>
      </c>
      <c r="D166" t="s">
        <v>9</v>
      </c>
      <c r="E166">
        <v>4</v>
      </c>
      <c r="F166">
        <v>4</v>
      </c>
      <c r="G166">
        <v>7</v>
      </c>
      <c r="H166">
        <v>4</v>
      </c>
      <c r="I166">
        <v>4</v>
      </c>
    </row>
    <row r="167" spans="1:9" x14ac:dyDescent="0.25">
      <c r="A167" t="s">
        <v>7</v>
      </c>
      <c r="B167" t="s">
        <v>75</v>
      </c>
      <c r="C167" t="s">
        <v>4</v>
      </c>
      <c r="D167" t="s">
        <v>10</v>
      </c>
      <c r="E167">
        <v>4.87</v>
      </c>
      <c r="F167">
        <v>5</v>
      </c>
      <c r="G167">
        <v>6</v>
      </c>
      <c r="H167">
        <v>4</v>
      </c>
      <c r="I167">
        <v>4</v>
      </c>
    </row>
    <row r="168" spans="1:9" x14ac:dyDescent="0.25">
      <c r="A168" t="s">
        <v>7</v>
      </c>
      <c r="B168" t="s">
        <v>74</v>
      </c>
      <c r="C168" t="s">
        <v>4</v>
      </c>
      <c r="D168" t="s">
        <v>9</v>
      </c>
      <c r="E168">
        <v>6.83</v>
      </c>
      <c r="F168">
        <v>8</v>
      </c>
      <c r="G168">
        <v>27</v>
      </c>
      <c r="H168">
        <v>4</v>
      </c>
      <c r="I168">
        <v>4</v>
      </c>
    </row>
    <row r="169" spans="1:9" x14ac:dyDescent="0.25">
      <c r="A169" t="s">
        <v>7</v>
      </c>
      <c r="B169" t="s">
        <v>75</v>
      </c>
      <c r="C169" t="s">
        <v>4</v>
      </c>
      <c r="D169" t="s">
        <v>10</v>
      </c>
      <c r="E169">
        <v>4</v>
      </c>
      <c r="F169">
        <v>4</v>
      </c>
      <c r="G169">
        <v>10</v>
      </c>
      <c r="H169">
        <v>4</v>
      </c>
      <c r="I169">
        <v>4</v>
      </c>
    </row>
    <row r="170" spans="1:9" x14ac:dyDescent="0.25">
      <c r="A170" t="s">
        <v>7</v>
      </c>
      <c r="B170" t="s">
        <v>76</v>
      </c>
      <c r="C170" t="s">
        <v>4</v>
      </c>
      <c r="D170" t="s">
        <v>9</v>
      </c>
      <c r="E170">
        <v>19.420000000000002</v>
      </c>
      <c r="F170">
        <v>13</v>
      </c>
      <c r="G170">
        <v>57</v>
      </c>
      <c r="H170">
        <v>4</v>
      </c>
      <c r="I170">
        <v>4</v>
      </c>
    </row>
    <row r="171" spans="1:9" x14ac:dyDescent="0.25">
      <c r="A171" t="s">
        <v>7</v>
      </c>
      <c r="B171" t="s">
        <v>76</v>
      </c>
      <c r="C171" t="s">
        <v>4</v>
      </c>
      <c r="D171" t="s">
        <v>10</v>
      </c>
      <c r="E171">
        <v>4</v>
      </c>
      <c r="F171">
        <v>4</v>
      </c>
      <c r="G171">
        <v>5</v>
      </c>
      <c r="H171">
        <v>4</v>
      </c>
      <c r="I171">
        <v>4</v>
      </c>
    </row>
    <row r="172" spans="1:9" x14ac:dyDescent="0.25">
      <c r="A172" t="s">
        <v>7</v>
      </c>
      <c r="B172" t="s">
        <v>77</v>
      </c>
      <c r="C172" t="s">
        <v>4</v>
      </c>
      <c r="D172" t="s">
        <v>8</v>
      </c>
      <c r="E172">
        <v>4</v>
      </c>
      <c r="F172">
        <v>4</v>
      </c>
      <c r="G172">
        <v>5</v>
      </c>
      <c r="H172">
        <v>4</v>
      </c>
      <c r="I172">
        <v>4</v>
      </c>
    </row>
    <row r="173" spans="1:9" x14ac:dyDescent="0.25">
      <c r="A173" t="s">
        <v>7</v>
      </c>
      <c r="B173" t="s">
        <v>77</v>
      </c>
      <c r="C173" t="s">
        <v>4</v>
      </c>
      <c r="D173" t="s">
        <v>9</v>
      </c>
      <c r="E173">
        <v>4</v>
      </c>
      <c r="F173">
        <v>4</v>
      </c>
      <c r="G173">
        <v>5</v>
      </c>
      <c r="H173">
        <v>4</v>
      </c>
      <c r="I173">
        <v>4</v>
      </c>
    </row>
    <row r="174" spans="1:9" x14ac:dyDescent="0.25">
      <c r="A174" t="s">
        <v>7</v>
      </c>
      <c r="B174" t="s">
        <v>77</v>
      </c>
      <c r="C174" t="s">
        <v>4</v>
      </c>
      <c r="D174" t="s">
        <v>10</v>
      </c>
      <c r="E174">
        <v>4</v>
      </c>
      <c r="F174">
        <v>4</v>
      </c>
      <c r="G174">
        <v>5</v>
      </c>
      <c r="H174">
        <v>4</v>
      </c>
      <c r="I174">
        <v>4</v>
      </c>
    </row>
    <row r="175" spans="1:9" x14ac:dyDescent="0.25">
      <c r="A175" t="s">
        <v>7</v>
      </c>
      <c r="B175" t="s">
        <v>78</v>
      </c>
      <c r="C175" t="s">
        <v>4</v>
      </c>
      <c r="D175" t="s">
        <v>8</v>
      </c>
      <c r="E175">
        <v>4</v>
      </c>
      <c r="F175">
        <v>4</v>
      </c>
      <c r="G175">
        <v>8</v>
      </c>
      <c r="H175">
        <v>4</v>
      </c>
      <c r="I175">
        <v>4</v>
      </c>
    </row>
    <row r="176" spans="1:9" x14ac:dyDescent="0.25">
      <c r="A176" t="s">
        <v>7</v>
      </c>
      <c r="B176" t="s">
        <v>78</v>
      </c>
      <c r="C176" t="s">
        <v>4</v>
      </c>
      <c r="D176" t="s">
        <v>10</v>
      </c>
      <c r="E176">
        <v>4</v>
      </c>
      <c r="F176">
        <v>4</v>
      </c>
      <c r="G176">
        <v>10</v>
      </c>
      <c r="H176">
        <v>4</v>
      </c>
      <c r="I176">
        <v>4</v>
      </c>
    </row>
    <row r="177" spans="1:9" x14ac:dyDescent="0.25">
      <c r="A177" t="s">
        <v>7</v>
      </c>
      <c r="B177" t="s">
        <v>79</v>
      </c>
      <c r="C177" t="s">
        <v>4</v>
      </c>
      <c r="D177" t="s">
        <v>8</v>
      </c>
      <c r="E177">
        <v>4</v>
      </c>
      <c r="F177">
        <v>4</v>
      </c>
      <c r="G177">
        <v>5</v>
      </c>
      <c r="H177">
        <v>4</v>
      </c>
      <c r="I177">
        <v>4</v>
      </c>
    </row>
    <row r="178" spans="1:9" x14ac:dyDescent="0.25">
      <c r="A178" t="s">
        <v>7</v>
      </c>
      <c r="B178" t="s">
        <v>79</v>
      </c>
      <c r="C178" t="s">
        <v>4</v>
      </c>
      <c r="D178" t="s">
        <v>9</v>
      </c>
      <c r="E178">
        <v>4</v>
      </c>
      <c r="F178">
        <v>4</v>
      </c>
      <c r="G178">
        <v>7</v>
      </c>
      <c r="H178">
        <v>4</v>
      </c>
      <c r="I178">
        <v>4</v>
      </c>
    </row>
    <row r="179" spans="1:9" x14ac:dyDescent="0.25">
      <c r="A179" t="s">
        <v>7</v>
      </c>
      <c r="B179" t="s">
        <v>79</v>
      </c>
      <c r="C179" t="s">
        <v>4</v>
      </c>
      <c r="D179" t="s">
        <v>10</v>
      </c>
      <c r="E179">
        <v>4</v>
      </c>
      <c r="F179">
        <v>4</v>
      </c>
      <c r="G179">
        <v>7</v>
      </c>
      <c r="H179">
        <v>4</v>
      </c>
      <c r="I179">
        <v>4</v>
      </c>
    </row>
    <row r="180" spans="1:9" x14ac:dyDescent="0.25">
      <c r="A180" t="s">
        <v>7</v>
      </c>
      <c r="B180" t="s">
        <v>80</v>
      </c>
      <c r="C180" t="s">
        <v>4</v>
      </c>
      <c r="D180" t="s">
        <v>8</v>
      </c>
      <c r="E180">
        <v>4.8499999999999996</v>
      </c>
      <c r="F180">
        <v>5</v>
      </c>
      <c r="G180">
        <v>27</v>
      </c>
      <c r="H180">
        <v>4</v>
      </c>
      <c r="I180">
        <v>4</v>
      </c>
    </row>
    <row r="181" spans="1:9" x14ac:dyDescent="0.25">
      <c r="A181" t="s">
        <v>7</v>
      </c>
      <c r="B181" t="s">
        <v>80</v>
      </c>
      <c r="C181" t="s">
        <v>4</v>
      </c>
      <c r="D181" t="s">
        <v>9</v>
      </c>
      <c r="E181">
        <v>4</v>
      </c>
      <c r="F181">
        <v>4</v>
      </c>
      <c r="G181">
        <v>5</v>
      </c>
      <c r="H181">
        <v>4</v>
      </c>
      <c r="I181">
        <v>4</v>
      </c>
    </row>
    <row r="182" spans="1:9" x14ac:dyDescent="0.25">
      <c r="A182" t="s">
        <v>7</v>
      </c>
      <c r="B182" t="s">
        <v>80</v>
      </c>
      <c r="C182" t="s">
        <v>4</v>
      </c>
      <c r="D182" t="s">
        <v>10</v>
      </c>
      <c r="E182">
        <v>4</v>
      </c>
      <c r="F182">
        <v>4</v>
      </c>
      <c r="G182">
        <v>9</v>
      </c>
      <c r="H182">
        <v>4</v>
      </c>
      <c r="I182">
        <v>4</v>
      </c>
    </row>
    <row r="183" spans="1:9" x14ac:dyDescent="0.25">
      <c r="A183" t="s">
        <v>7</v>
      </c>
      <c r="B183" t="s">
        <v>81</v>
      </c>
      <c r="C183" t="s">
        <v>4</v>
      </c>
      <c r="D183" t="s">
        <v>8</v>
      </c>
      <c r="E183">
        <v>4</v>
      </c>
      <c r="F183">
        <v>4</v>
      </c>
      <c r="G183">
        <v>5</v>
      </c>
      <c r="H183">
        <v>4</v>
      </c>
      <c r="I183">
        <v>4</v>
      </c>
    </row>
    <row r="184" spans="1:9" x14ac:dyDescent="0.25">
      <c r="A184" t="s">
        <v>7</v>
      </c>
      <c r="B184" t="s">
        <v>81</v>
      </c>
      <c r="C184" t="s">
        <v>4</v>
      </c>
      <c r="D184" t="s">
        <v>9</v>
      </c>
      <c r="E184">
        <v>4</v>
      </c>
      <c r="F184">
        <v>4</v>
      </c>
      <c r="G184">
        <v>9</v>
      </c>
      <c r="H184">
        <v>4</v>
      </c>
      <c r="I184">
        <v>4</v>
      </c>
    </row>
    <row r="185" spans="1:9" x14ac:dyDescent="0.25">
      <c r="A185" t="s">
        <v>7</v>
      </c>
      <c r="B185" t="s">
        <v>81</v>
      </c>
      <c r="C185" t="s">
        <v>4</v>
      </c>
      <c r="D185" t="s">
        <v>10</v>
      </c>
      <c r="E185">
        <v>4</v>
      </c>
      <c r="F185">
        <v>4</v>
      </c>
      <c r="G185">
        <v>5</v>
      </c>
      <c r="H185">
        <v>4</v>
      </c>
      <c r="I185">
        <v>4</v>
      </c>
    </row>
    <row r="186" spans="1:9" x14ac:dyDescent="0.25">
      <c r="A186" t="s">
        <v>7</v>
      </c>
      <c r="B186" t="s">
        <v>82</v>
      </c>
      <c r="C186" t="s">
        <v>4</v>
      </c>
      <c r="D186" t="s">
        <v>8</v>
      </c>
      <c r="E186">
        <v>4</v>
      </c>
      <c r="F186">
        <v>4</v>
      </c>
      <c r="G186">
        <v>8</v>
      </c>
      <c r="H186">
        <v>4</v>
      </c>
      <c r="I186">
        <v>4</v>
      </c>
    </row>
    <row r="187" spans="1:9" x14ac:dyDescent="0.25">
      <c r="A187" t="s">
        <v>7</v>
      </c>
      <c r="B187" t="s">
        <v>82</v>
      </c>
      <c r="C187" t="s">
        <v>4</v>
      </c>
      <c r="D187" t="s">
        <v>9</v>
      </c>
      <c r="E187">
        <v>4</v>
      </c>
      <c r="F187">
        <v>4</v>
      </c>
      <c r="G187">
        <v>7</v>
      </c>
      <c r="H187">
        <v>4</v>
      </c>
      <c r="I187">
        <v>4</v>
      </c>
    </row>
    <row r="188" spans="1:9" x14ac:dyDescent="0.25">
      <c r="A188" t="s">
        <v>7</v>
      </c>
      <c r="B188" t="s">
        <v>82</v>
      </c>
      <c r="C188" t="s">
        <v>4</v>
      </c>
      <c r="D188" t="s">
        <v>10</v>
      </c>
      <c r="E188">
        <v>4.25</v>
      </c>
      <c r="F188">
        <v>5</v>
      </c>
      <c r="G188">
        <v>6</v>
      </c>
      <c r="H188">
        <v>4</v>
      </c>
      <c r="I188">
        <v>4</v>
      </c>
    </row>
    <row r="189" spans="1:9" x14ac:dyDescent="0.25">
      <c r="A189" t="s">
        <v>7</v>
      </c>
      <c r="B189" t="s">
        <v>64</v>
      </c>
      <c r="C189" t="s">
        <v>4</v>
      </c>
      <c r="D189" t="s">
        <v>8</v>
      </c>
      <c r="E189">
        <v>5</v>
      </c>
      <c r="F189">
        <v>6</v>
      </c>
      <c r="G189">
        <v>10</v>
      </c>
      <c r="H189">
        <v>4</v>
      </c>
      <c r="I189">
        <v>4</v>
      </c>
    </row>
    <row r="190" spans="1:9" x14ac:dyDescent="0.25">
      <c r="A190" t="s">
        <v>7</v>
      </c>
      <c r="B190" t="s">
        <v>64</v>
      </c>
      <c r="C190" t="s">
        <v>4</v>
      </c>
      <c r="D190" t="s">
        <v>9</v>
      </c>
      <c r="E190">
        <v>4</v>
      </c>
      <c r="F190">
        <v>4</v>
      </c>
      <c r="G190">
        <v>5</v>
      </c>
      <c r="H190">
        <v>4</v>
      </c>
      <c r="I190">
        <v>4</v>
      </c>
    </row>
    <row r="191" spans="1:9" x14ac:dyDescent="0.25">
      <c r="A191" t="s">
        <v>7</v>
      </c>
      <c r="B191" t="s">
        <v>64</v>
      </c>
      <c r="C191" t="s">
        <v>4</v>
      </c>
      <c r="D191" t="s">
        <v>10</v>
      </c>
      <c r="E191">
        <v>4.2699999999999996</v>
      </c>
      <c r="F191">
        <v>5</v>
      </c>
      <c r="G191">
        <v>12</v>
      </c>
      <c r="H191">
        <v>4</v>
      </c>
      <c r="I191">
        <v>4</v>
      </c>
    </row>
    <row r="192" spans="1:9" x14ac:dyDescent="0.25">
      <c r="A192" t="s">
        <v>7</v>
      </c>
      <c r="B192" t="s">
        <v>65</v>
      </c>
      <c r="C192" t="s">
        <v>4</v>
      </c>
      <c r="D192" t="s">
        <v>8</v>
      </c>
      <c r="E192">
        <v>4</v>
      </c>
      <c r="F192">
        <v>4</v>
      </c>
      <c r="G192">
        <v>13</v>
      </c>
      <c r="H192">
        <v>4</v>
      </c>
      <c r="I192">
        <v>4</v>
      </c>
    </row>
    <row r="193" spans="1:9" x14ac:dyDescent="0.25">
      <c r="A193" t="s">
        <v>7</v>
      </c>
      <c r="B193" t="s">
        <v>65</v>
      </c>
      <c r="C193" t="s">
        <v>4</v>
      </c>
      <c r="D193" t="s">
        <v>9</v>
      </c>
      <c r="E193">
        <v>4.3</v>
      </c>
      <c r="F193">
        <v>5</v>
      </c>
      <c r="G193">
        <v>17</v>
      </c>
      <c r="H193">
        <v>4</v>
      </c>
      <c r="I193">
        <v>4</v>
      </c>
    </row>
    <row r="194" spans="1:9" x14ac:dyDescent="0.25">
      <c r="A194" t="s">
        <v>7</v>
      </c>
      <c r="B194" t="s">
        <v>65</v>
      </c>
      <c r="C194" t="s">
        <v>4</v>
      </c>
      <c r="D194" t="s">
        <v>10</v>
      </c>
      <c r="E194">
        <v>23.44</v>
      </c>
      <c r="F194">
        <v>13</v>
      </c>
      <c r="G194">
        <v>122</v>
      </c>
      <c r="H194">
        <v>4</v>
      </c>
      <c r="I194">
        <v>4</v>
      </c>
    </row>
    <row r="195" spans="1:9" x14ac:dyDescent="0.25">
      <c r="A195" t="s">
        <v>7</v>
      </c>
      <c r="B195" t="s">
        <v>66</v>
      </c>
      <c r="C195" t="s">
        <v>4</v>
      </c>
      <c r="D195" t="s">
        <v>8</v>
      </c>
      <c r="E195">
        <v>8.01</v>
      </c>
      <c r="F195">
        <v>6</v>
      </c>
      <c r="G195">
        <v>96</v>
      </c>
      <c r="H195">
        <v>4</v>
      </c>
      <c r="I195">
        <v>4</v>
      </c>
    </row>
    <row r="196" spans="1:9" x14ac:dyDescent="0.25">
      <c r="A196" t="s">
        <v>7</v>
      </c>
      <c r="B196" t="s">
        <v>66</v>
      </c>
      <c r="C196" t="s">
        <v>4</v>
      </c>
      <c r="D196" t="s">
        <v>9</v>
      </c>
      <c r="E196">
        <v>4.76</v>
      </c>
      <c r="F196">
        <v>5</v>
      </c>
      <c r="G196">
        <v>53</v>
      </c>
      <c r="H196">
        <v>4</v>
      </c>
      <c r="I196">
        <v>4</v>
      </c>
    </row>
    <row r="197" spans="1:9" x14ac:dyDescent="0.25">
      <c r="A197" t="s">
        <v>7</v>
      </c>
      <c r="B197" t="s">
        <v>66</v>
      </c>
      <c r="C197" t="s">
        <v>4</v>
      </c>
      <c r="D197" t="s">
        <v>10</v>
      </c>
      <c r="E197">
        <v>23.75</v>
      </c>
      <c r="F197">
        <v>18</v>
      </c>
      <c r="G197">
        <v>268</v>
      </c>
      <c r="H197">
        <v>5</v>
      </c>
      <c r="I197">
        <v>46.99</v>
      </c>
    </row>
    <row r="198" spans="1:9" x14ac:dyDescent="0.25">
      <c r="A198" t="s">
        <v>7</v>
      </c>
      <c r="B198" t="s">
        <v>65</v>
      </c>
      <c r="C198" t="s">
        <v>4</v>
      </c>
      <c r="D198" t="s">
        <v>8</v>
      </c>
      <c r="E198">
        <v>18.52</v>
      </c>
      <c r="F198">
        <v>27</v>
      </c>
      <c r="G198">
        <v>554</v>
      </c>
      <c r="H198">
        <v>4</v>
      </c>
      <c r="I198">
        <v>4</v>
      </c>
    </row>
    <row r="199" spans="1:9" x14ac:dyDescent="0.25">
      <c r="A199" t="s">
        <v>7</v>
      </c>
      <c r="B199" t="s">
        <v>65</v>
      </c>
      <c r="C199" t="s">
        <v>4</v>
      </c>
      <c r="D199" t="s">
        <v>9</v>
      </c>
      <c r="E199">
        <v>8.32</v>
      </c>
      <c r="F199">
        <v>13</v>
      </c>
      <c r="G199">
        <v>255</v>
      </c>
      <c r="H199">
        <v>4</v>
      </c>
      <c r="I199">
        <v>4</v>
      </c>
    </row>
    <row r="200" spans="1:9" x14ac:dyDescent="0.25">
      <c r="A200" t="s">
        <v>7</v>
      </c>
      <c r="B200" t="s">
        <v>65</v>
      </c>
      <c r="C200" t="s">
        <v>4</v>
      </c>
      <c r="D200" t="s">
        <v>10</v>
      </c>
      <c r="E200">
        <v>7.3</v>
      </c>
      <c r="F200">
        <v>10</v>
      </c>
      <c r="G200">
        <v>109</v>
      </c>
      <c r="H200">
        <v>4</v>
      </c>
      <c r="I200">
        <v>4</v>
      </c>
    </row>
    <row r="201" spans="1:9" x14ac:dyDescent="0.25">
      <c r="A201" t="s">
        <v>7</v>
      </c>
      <c r="B201" t="s">
        <v>66</v>
      </c>
      <c r="C201" t="s">
        <v>4</v>
      </c>
      <c r="D201" t="s">
        <v>8</v>
      </c>
      <c r="E201">
        <v>5.83</v>
      </c>
      <c r="F201">
        <v>10</v>
      </c>
      <c r="G201">
        <v>197</v>
      </c>
      <c r="H201">
        <v>4</v>
      </c>
      <c r="I201">
        <v>4</v>
      </c>
    </row>
    <row r="202" spans="1:9" x14ac:dyDescent="0.25">
      <c r="A202" t="s">
        <v>7</v>
      </c>
      <c r="B202" t="s">
        <v>66</v>
      </c>
      <c r="C202" t="s">
        <v>4</v>
      </c>
      <c r="D202" t="s">
        <v>9</v>
      </c>
      <c r="E202">
        <v>4.74</v>
      </c>
      <c r="F202">
        <v>6</v>
      </c>
      <c r="G202">
        <v>56</v>
      </c>
      <c r="H202">
        <v>4</v>
      </c>
      <c r="I202">
        <v>4</v>
      </c>
    </row>
    <row r="203" spans="1:9" x14ac:dyDescent="0.25">
      <c r="A203" t="s">
        <v>7</v>
      </c>
      <c r="B203" t="s">
        <v>66</v>
      </c>
      <c r="C203" t="s">
        <v>4</v>
      </c>
      <c r="D203" t="s">
        <v>10</v>
      </c>
      <c r="E203">
        <v>4</v>
      </c>
      <c r="F203">
        <v>4</v>
      </c>
      <c r="G203">
        <v>5</v>
      </c>
      <c r="H203">
        <v>4</v>
      </c>
      <c r="I203">
        <v>4</v>
      </c>
    </row>
    <row r="204" spans="1:9" x14ac:dyDescent="0.25">
      <c r="A204" t="s">
        <v>7</v>
      </c>
      <c r="B204" t="s">
        <v>67</v>
      </c>
      <c r="C204" t="s">
        <v>4</v>
      </c>
      <c r="D204" t="s">
        <v>8</v>
      </c>
      <c r="E204">
        <v>4</v>
      </c>
      <c r="F204">
        <v>4</v>
      </c>
      <c r="G204">
        <v>5</v>
      </c>
      <c r="H204">
        <v>4</v>
      </c>
      <c r="I204">
        <v>4</v>
      </c>
    </row>
    <row r="205" spans="1:9" x14ac:dyDescent="0.25">
      <c r="A205" t="s">
        <v>7</v>
      </c>
      <c r="B205" t="s">
        <v>67</v>
      </c>
      <c r="C205" t="s">
        <v>4</v>
      </c>
      <c r="D205" t="s">
        <v>9</v>
      </c>
      <c r="E205">
        <v>4.26</v>
      </c>
      <c r="F205">
        <v>5</v>
      </c>
      <c r="G205">
        <v>29</v>
      </c>
      <c r="H205">
        <v>4</v>
      </c>
      <c r="I205">
        <v>4</v>
      </c>
    </row>
    <row r="206" spans="1:9" x14ac:dyDescent="0.25">
      <c r="A206" t="s">
        <v>7</v>
      </c>
      <c r="B206" t="s">
        <v>67</v>
      </c>
      <c r="C206" t="s">
        <v>4</v>
      </c>
      <c r="D206" t="s">
        <v>10</v>
      </c>
      <c r="E206">
        <v>4.62</v>
      </c>
      <c r="F206">
        <v>7</v>
      </c>
      <c r="G206">
        <v>57</v>
      </c>
      <c r="H206">
        <v>4</v>
      </c>
      <c r="I206">
        <v>4</v>
      </c>
    </row>
    <row r="207" spans="1:9" x14ac:dyDescent="0.25">
      <c r="A207" t="s">
        <v>7</v>
      </c>
      <c r="B207" t="s">
        <v>68</v>
      </c>
      <c r="C207" t="s">
        <v>4</v>
      </c>
      <c r="D207" t="s">
        <v>8</v>
      </c>
      <c r="E207">
        <v>4.2</v>
      </c>
      <c r="F207">
        <v>5</v>
      </c>
      <c r="G207">
        <v>10</v>
      </c>
      <c r="H207">
        <v>4</v>
      </c>
      <c r="I207">
        <v>4</v>
      </c>
    </row>
    <row r="208" spans="1:9" x14ac:dyDescent="0.25">
      <c r="A208" t="s">
        <v>7</v>
      </c>
      <c r="B208" t="s">
        <v>68</v>
      </c>
      <c r="C208" t="s">
        <v>4</v>
      </c>
      <c r="D208" t="s">
        <v>9</v>
      </c>
      <c r="E208">
        <v>10.25</v>
      </c>
      <c r="F208">
        <v>13</v>
      </c>
      <c r="G208">
        <v>215</v>
      </c>
      <c r="H208">
        <v>4</v>
      </c>
      <c r="I208">
        <v>4</v>
      </c>
    </row>
    <row r="209" spans="1:9" x14ac:dyDescent="0.25">
      <c r="A209" t="s">
        <v>7</v>
      </c>
      <c r="B209" t="s">
        <v>68</v>
      </c>
      <c r="C209" t="s">
        <v>4</v>
      </c>
      <c r="D209" t="s">
        <v>10</v>
      </c>
      <c r="E209">
        <v>19.14</v>
      </c>
      <c r="F209">
        <v>33</v>
      </c>
      <c r="G209">
        <v>523</v>
      </c>
      <c r="H209">
        <v>4</v>
      </c>
      <c r="I209">
        <v>4</v>
      </c>
    </row>
    <row r="210" spans="1:9" x14ac:dyDescent="0.25">
      <c r="A210" t="s">
        <v>7</v>
      </c>
      <c r="B210" t="s">
        <v>83</v>
      </c>
      <c r="C210" t="s">
        <v>4</v>
      </c>
      <c r="D210" t="s">
        <v>8</v>
      </c>
      <c r="E210">
        <v>7.41</v>
      </c>
      <c r="F210">
        <v>11</v>
      </c>
      <c r="G210">
        <v>143</v>
      </c>
      <c r="H210">
        <v>4</v>
      </c>
      <c r="I210">
        <v>4</v>
      </c>
    </row>
    <row r="211" spans="1:9" x14ac:dyDescent="0.25">
      <c r="A211" t="s">
        <v>7</v>
      </c>
      <c r="B211" t="s">
        <v>83</v>
      </c>
      <c r="C211" t="s">
        <v>4</v>
      </c>
      <c r="D211" t="s">
        <v>9</v>
      </c>
      <c r="E211">
        <v>82.33</v>
      </c>
      <c r="F211">
        <v>123</v>
      </c>
      <c r="G211">
        <v>2227</v>
      </c>
      <c r="H211">
        <v>4</v>
      </c>
      <c r="I211">
        <v>4</v>
      </c>
    </row>
    <row r="212" spans="1:9" x14ac:dyDescent="0.25">
      <c r="A212" t="s">
        <v>7</v>
      </c>
      <c r="B212" t="s">
        <v>83</v>
      </c>
      <c r="C212" t="s">
        <v>4</v>
      </c>
      <c r="D212" t="s">
        <v>10</v>
      </c>
      <c r="E212">
        <v>229.16</v>
      </c>
      <c r="F212">
        <v>379</v>
      </c>
      <c r="G212">
        <v>6997</v>
      </c>
      <c r="H212">
        <v>7</v>
      </c>
      <c r="I212">
        <v>176.37</v>
      </c>
    </row>
    <row r="213" spans="1:9" x14ac:dyDescent="0.25">
      <c r="A213" t="s">
        <v>7</v>
      </c>
      <c r="B213" t="s">
        <v>84</v>
      </c>
      <c r="C213" t="s">
        <v>4</v>
      </c>
      <c r="D213" t="s">
        <v>8</v>
      </c>
      <c r="E213">
        <v>49.52</v>
      </c>
      <c r="F213">
        <v>83</v>
      </c>
      <c r="G213">
        <v>1863</v>
      </c>
      <c r="H213">
        <v>5</v>
      </c>
      <c r="I213">
        <v>33.5</v>
      </c>
    </row>
    <row r="214" spans="1:9" x14ac:dyDescent="0.25">
      <c r="A214" t="s">
        <v>7</v>
      </c>
      <c r="B214" t="s">
        <v>84</v>
      </c>
      <c r="C214" t="s">
        <v>4</v>
      </c>
      <c r="D214" t="s">
        <v>9</v>
      </c>
      <c r="E214">
        <v>8.82</v>
      </c>
      <c r="F214">
        <v>12</v>
      </c>
      <c r="G214">
        <v>434</v>
      </c>
      <c r="H214">
        <v>4</v>
      </c>
      <c r="I214">
        <v>4</v>
      </c>
    </row>
    <row r="215" spans="1:9" x14ac:dyDescent="0.25">
      <c r="A215" t="s">
        <v>7</v>
      </c>
      <c r="B215" t="s">
        <v>84</v>
      </c>
      <c r="C215" t="s">
        <v>4</v>
      </c>
      <c r="D215" t="s">
        <v>10</v>
      </c>
      <c r="E215">
        <v>17.54</v>
      </c>
      <c r="F215">
        <v>25</v>
      </c>
      <c r="G215">
        <v>563</v>
      </c>
      <c r="H215">
        <v>4</v>
      </c>
      <c r="I215">
        <v>4</v>
      </c>
    </row>
    <row r="216" spans="1:9" x14ac:dyDescent="0.25">
      <c r="A216" t="s">
        <v>7</v>
      </c>
      <c r="B216" t="s">
        <v>85</v>
      </c>
      <c r="C216" t="s">
        <v>4</v>
      </c>
      <c r="D216" t="s">
        <v>8</v>
      </c>
      <c r="E216">
        <v>6.24</v>
      </c>
      <c r="F216">
        <v>10</v>
      </c>
      <c r="G216">
        <v>180</v>
      </c>
      <c r="H216">
        <v>4</v>
      </c>
      <c r="I216">
        <v>4</v>
      </c>
    </row>
    <row r="217" spans="1:9" x14ac:dyDescent="0.25">
      <c r="A217" t="s">
        <v>7</v>
      </c>
      <c r="B217" t="s">
        <v>85</v>
      </c>
      <c r="C217" t="s">
        <v>4</v>
      </c>
      <c r="D217" t="s">
        <v>9</v>
      </c>
      <c r="E217">
        <v>4</v>
      </c>
      <c r="F217">
        <v>4</v>
      </c>
      <c r="G217">
        <v>6</v>
      </c>
      <c r="H217">
        <v>4</v>
      </c>
      <c r="I217">
        <v>4</v>
      </c>
    </row>
    <row r="218" spans="1:9" x14ac:dyDescent="0.25">
      <c r="A218" t="s">
        <v>7</v>
      </c>
      <c r="B218" t="s">
        <v>85</v>
      </c>
      <c r="C218" t="s">
        <v>4</v>
      </c>
      <c r="D218" t="s">
        <v>10</v>
      </c>
      <c r="E218">
        <v>4</v>
      </c>
      <c r="F218">
        <v>4</v>
      </c>
      <c r="G218">
        <v>9</v>
      </c>
      <c r="H218">
        <v>4</v>
      </c>
      <c r="I218">
        <v>4</v>
      </c>
    </row>
    <row r="219" spans="1:9" x14ac:dyDescent="0.25">
      <c r="A219" t="s">
        <v>7</v>
      </c>
      <c r="B219" t="s">
        <v>86</v>
      </c>
      <c r="C219" t="s">
        <v>4</v>
      </c>
      <c r="D219" t="s">
        <v>9</v>
      </c>
      <c r="E219">
        <v>4</v>
      </c>
      <c r="F219">
        <v>4</v>
      </c>
      <c r="G219">
        <v>5</v>
      </c>
      <c r="H219">
        <v>4</v>
      </c>
      <c r="I219">
        <v>4</v>
      </c>
    </row>
    <row r="220" spans="1:9" x14ac:dyDescent="0.25">
      <c r="A220" t="s">
        <v>7</v>
      </c>
      <c r="B220" t="s">
        <v>87</v>
      </c>
      <c r="C220" t="s">
        <v>4</v>
      </c>
      <c r="D220" t="s">
        <v>8</v>
      </c>
      <c r="E220">
        <v>4</v>
      </c>
      <c r="F220">
        <v>4</v>
      </c>
      <c r="G220">
        <v>7</v>
      </c>
      <c r="H220">
        <v>4</v>
      </c>
      <c r="I220">
        <v>4</v>
      </c>
    </row>
    <row r="221" spans="1:9" x14ac:dyDescent="0.25">
      <c r="A221" t="s">
        <v>7</v>
      </c>
      <c r="B221" t="s">
        <v>88</v>
      </c>
      <c r="C221" t="s">
        <v>4</v>
      </c>
      <c r="D221" t="s">
        <v>8</v>
      </c>
      <c r="E221">
        <v>4</v>
      </c>
      <c r="F221">
        <v>4</v>
      </c>
      <c r="G221">
        <v>7</v>
      </c>
      <c r="H221">
        <v>4</v>
      </c>
      <c r="I221">
        <v>4</v>
      </c>
    </row>
    <row r="222" spans="1:9" x14ac:dyDescent="0.25">
      <c r="A222" t="s">
        <v>7</v>
      </c>
      <c r="B222" t="s">
        <v>88</v>
      </c>
      <c r="C222" t="s">
        <v>4</v>
      </c>
      <c r="D222" t="s">
        <v>9</v>
      </c>
      <c r="E222">
        <v>4</v>
      </c>
      <c r="F222">
        <v>4</v>
      </c>
      <c r="G222">
        <v>5</v>
      </c>
      <c r="H222">
        <v>4</v>
      </c>
      <c r="I222">
        <v>4</v>
      </c>
    </row>
    <row r="223" spans="1:9" x14ac:dyDescent="0.25">
      <c r="A223" t="s">
        <v>7</v>
      </c>
      <c r="B223" t="s">
        <v>89</v>
      </c>
      <c r="C223" t="s">
        <v>4</v>
      </c>
      <c r="D223" t="s">
        <v>8</v>
      </c>
      <c r="E223">
        <v>4.3499999999999996</v>
      </c>
      <c r="F223">
        <v>5</v>
      </c>
      <c r="G223">
        <v>7</v>
      </c>
      <c r="H223">
        <v>4</v>
      </c>
      <c r="I223">
        <v>4</v>
      </c>
    </row>
    <row r="224" spans="1:9" x14ac:dyDescent="0.25">
      <c r="A224" t="s">
        <v>7</v>
      </c>
      <c r="B224" t="s">
        <v>89</v>
      </c>
      <c r="C224" t="s">
        <v>4</v>
      </c>
      <c r="D224" t="s">
        <v>9</v>
      </c>
      <c r="E224">
        <v>4</v>
      </c>
      <c r="F224">
        <v>4</v>
      </c>
      <c r="G224">
        <v>7</v>
      </c>
      <c r="H224">
        <v>4</v>
      </c>
      <c r="I224">
        <v>4</v>
      </c>
    </row>
    <row r="225" spans="1:9" x14ac:dyDescent="0.25">
      <c r="A225" t="s">
        <v>7</v>
      </c>
      <c r="B225" t="s">
        <v>89</v>
      </c>
      <c r="C225" t="s">
        <v>4</v>
      </c>
      <c r="D225" t="s">
        <v>10</v>
      </c>
      <c r="E225">
        <v>4</v>
      </c>
      <c r="F225">
        <v>4</v>
      </c>
      <c r="G225">
        <v>9</v>
      </c>
      <c r="H225">
        <v>4</v>
      </c>
      <c r="I225">
        <v>4</v>
      </c>
    </row>
    <row r="226" spans="1:9" x14ac:dyDescent="0.25">
      <c r="A226" t="s">
        <v>7</v>
      </c>
      <c r="B226" t="s">
        <v>89</v>
      </c>
      <c r="C226" t="s">
        <v>4</v>
      </c>
      <c r="D226" t="s">
        <v>8</v>
      </c>
      <c r="E226">
        <v>4</v>
      </c>
      <c r="F226">
        <v>4</v>
      </c>
      <c r="G226">
        <v>12</v>
      </c>
      <c r="H226">
        <v>4</v>
      </c>
      <c r="I226">
        <v>4</v>
      </c>
    </row>
    <row r="227" spans="1:9" x14ac:dyDescent="0.25">
      <c r="A227" t="s">
        <v>7</v>
      </c>
      <c r="B227" t="s">
        <v>89</v>
      </c>
      <c r="C227" t="s">
        <v>4</v>
      </c>
      <c r="D227" t="s">
        <v>9</v>
      </c>
      <c r="E227">
        <v>4</v>
      </c>
      <c r="F227">
        <v>4</v>
      </c>
      <c r="G227">
        <v>8</v>
      </c>
      <c r="H227">
        <v>4</v>
      </c>
      <c r="I227">
        <v>4</v>
      </c>
    </row>
    <row r="228" spans="1:9" x14ac:dyDescent="0.25">
      <c r="A228" t="s">
        <v>7</v>
      </c>
      <c r="B228" t="s">
        <v>90</v>
      </c>
      <c r="C228" t="s">
        <v>4</v>
      </c>
      <c r="D228" t="s">
        <v>8</v>
      </c>
      <c r="E228">
        <v>4</v>
      </c>
      <c r="F228">
        <v>4</v>
      </c>
      <c r="G228">
        <v>11</v>
      </c>
      <c r="H228">
        <v>4</v>
      </c>
      <c r="I228">
        <v>4</v>
      </c>
    </row>
    <row r="229" spans="1:9" x14ac:dyDescent="0.25">
      <c r="A229" t="s">
        <v>7</v>
      </c>
      <c r="B229" t="s">
        <v>90</v>
      </c>
      <c r="C229" t="s">
        <v>4</v>
      </c>
      <c r="D229" t="s">
        <v>9</v>
      </c>
      <c r="E229">
        <v>4</v>
      </c>
      <c r="F229">
        <v>4</v>
      </c>
      <c r="G229">
        <v>6</v>
      </c>
      <c r="H229">
        <v>4</v>
      </c>
      <c r="I229">
        <v>4</v>
      </c>
    </row>
    <row r="230" spans="1:9" x14ac:dyDescent="0.25">
      <c r="A230" t="s">
        <v>7</v>
      </c>
      <c r="B230" t="s">
        <v>90</v>
      </c>
      <c r="C230" t="s">
        <v>4</v>
      </c>
      <c r="D230" t="s">
        <v>10</v>
      </c>
      <c r="E230">
        <v>7.35</v>
      </c>
      <c r="F230">
        <v>8</v>
      </c>
      <c r="G230">
        <v>82</v>
      </c>
      <c r="H230">
        <v>4</v>
      </c>
      <c r="I230">
        <v>4</v>
      </c>
    </row>
    <row r="231" spans="1:9" x14ac:dyDescent="0.25">
      <c r="A231" t="s">
        <v>7</v>
      </c>
      <c r="B231" t="s">
        <v>91</v>
      </c>
      <c r="C231" t="s">
        <v>4</v>
      </c>
      <c r="D231" t="s">
        <v>8</v>
      </c>
      <c r="E231">
        <v>9.85</v>
      </c>
      <c r="F231">
        <v>15</v>
      </c>
      <c r="G231">
        <v>144</v>
      </c>
      <c r="H231">
        <v>4</v>
      </c>
      <c r="I231">
        <v>4</v>
      </c>
    </row>
    <row r="232" spans="1:9" x14ac:dyDescent="0.25">
      <c r="A232" t="s">
        <v>7</v>
      </c>
      <c r="B232" t="s">
        <v>91</v>
      </c>
      <c r="C232" t="s">
        <v>4</v>
      </c>
      <c r="D232" t="s">
        <v>9</v>
      </c>
      <c r="E232">
        <v>5.68</v>
      </c>
      <c r="F232">
        <v>8</v>
      </c>
      <c r="G232">
        <v>58</v>
      </c>
      <c r="H232">
        <v>4</v>
      </c>
      <c r="I232">
        <v>4</v>
      </c>
    </row>
    <row r="233" spans="1:9" x14ac:dyDescent="0.25">
      <c r="A233" t="s">
        <v>7</v>
      </c>
      <c r="B233" t="s">
        <v>91</v>
      </c>
      <c r="C233" t="s">
        <v>4</v>
      </c>
      <c r="D233" t="s">
        <v>10</v>
      </c>
      <c r="E233">
        <v>40.340000000000003</v>
      </c>
      <c r="F233">
        <v>16</v>
      </c>
      <c r="G233">
        <v>227</v>
      </c>
      <c r="H233">
        <v>6</v>
      </c>
      <c r="I233">
        <v>38.979999999999997</v>
      </c>
    </row>
    <row r="234" spans="1:9" x14ac:dyDescent="0.25">
      <c r="A234" t="s">
        <v>7</v>
      </c>
      <c r="B234" t="s">
        <v>118</v>
      </c>
      <c r="C234" t="s">
        <v>4</v>
      </c>
      <c r="D234" t="s">
        <v>8</v>
      </c>
      <c r="E234">
        <v>89.63</v>
      </c>
      <c r="F234">
        <v>27</v>
      </c>
      <c r="G234">
        <v>362</v>
      </c>
      <c r="H234">
        <v>6</v>
      </c>
      <c r="I234">
        <v>229.07</v>
      </c>
    </row>
    <row r="235" spans="1:9" x14ac:dyDescent="0.25">
      <c r="A235" t="s">
        <v>7</v>
      </c>
      <c r="B235" t="s">
        <v>118</v>
      </c>
      <c r="C235" t="s">
        <v>4</v>
      </c>
      <c r="D235" t="s">
        <v>9</v>
      </c>
      <c r="E235">
        <v>31.04</v>
      </c>
      <c r="F235">
        <v>17</v>
      </c>
      <c r="G235">
        <v>80</v>
      </c>
      <c r="H235">
        <v>4</v>
      </c>
      <c r="I235">
        <v>4</v>
      </c>
    </row>
    <row r="236" spans="1:9" x14ac:dyDescent="0.25">
      <c r="A236" t="s">
        <v>7</v>
      </c>
      <c r="B236" t="s">
        <v>119</v>
      </c>
      <c r="C236" t="s">
        <v>4</v>
      </c>
      <c r="D236" t="s">
        <v>8</v>
      </c>
      <c r="E236">
        <v>11.21</v>
      </c>
      <c r="F236">
        <v>6</v>
      </c>
      <c r="G236">
        <v>458</v>
      </c>
      <c r="H236">
        <v>4</v>
      </c>
      <c r="I236">
        <v>4</v>
      </c>
    </row>
    <row r="237" spans="1:9" x14ac:dyDescent="0.25">
      <c r="A237" t="s">
        <v>7</v>
      </c>
      <c r="B237" t="s">
        <v>119</v>
      </c>
      <c r="C237" t="s">
        <v>4</v>
      </c>
      <c r="D237" t="s">
        <v>9</v>
      </c>
      <c r="E237">
        <v>53.47</v>
      </c>
      <c r="F237">
        <v>17</v>
      </c>
      <c r="G237">
        <v>116</v>
      </c>
      <c r="H237">
        <v>5</v>
      </c>
      <c r="I237">
        <v>33.5</v>
      </c>
    </row>
    <row r="238" spans="1:9" x14ac:dyDescent="0.25">
      <c r="A238" t="s">
        <v>7</v>
      </c>
      <c r="B238" t="s">
        <v>119</v>
      </c>
      <c r="C238" t="s">
        <v>4</v>
      </c>
      <c r="D238" t="s">
        <v>10</v>
      </c>
      <c r="E238">
        <v>4</v>
      </c>
      <c r="F238">
        <v>4</v>
      </c>
      <c r="G238">
        <v>12</v>
      </c>
      <c r="H238">
        <v>4</v>
      </c>
      <c r="I238">
        <v>4</v>
      </c>
    </row>
    <row r="239" spans="1:9" x14ac:dyDescent="0.25">
      <c r="A239" t="s">
        <v>7</v>
      </c>
      <c r="B239" t="s">
        <v>120</v>
      </c>
      <c r="C239" t="s">
        <v>4</v>
      </c>
      <c r="D239" t="s">
        <v>8</v>
      </c>
      <c r="E239">
        <v>4</v>
      </c>
      <c r="F239">
        <v>4</v>
      </c>
      <c r="G239">
        <v>40</v>
      </c>
      <c r="H239">
        <v>4</v>
      </c>
      <c r="I239">
        <v>4</v>
      </c>
    </row>
    <row r="240" spans="1:9" x14ac:dyDescent="0.25">
      <c r="A240" t="s">
        <v>7</v>
      </c>
      <c r="B240" t="s">
        <v>120</v>
      </c>
      <c r="C240" t="s">
        <v>4</v>
      </c>
      <c r="D240" t="s">
        <v>9</v>
      </c>
      <c r="E240">
        <v>5.16</v>
      </c>
      <c r="F240">
        <v>6</v>
      </c>
      <c r="G240">
        <v>80</v>
      </c>
      <c r="H240">
        <v>4</v>
      </c>
      <c r="I240">
        <v>4</v>
      </c>
    </row>
    <row r="241" spans="1:9" x14ac:dyDescent="0.25">
      <c r="A241" t="s">
        <v>7</v>
      </c>
      <c r="B241" t="s">
        <v>120</v>
      </c>
      <c r="C241" t="s">
        <v>4</v>
      </c>
      <c r="D241" t="s">
        <v>10</v>
      </c>
      <c r="E241">
        <v>4</v>
      </c>
      <c r="F241">
        <v>4</v>
      </c>
      <c r="G241">
        <v>20</v>
      </c>
      <c r="H241">
        <v>4</v>
      </c>
      <c r="I241">
        <v>4</v>
      </c>
    </row>
    <row r="242" spans="1:9" x14ac:dyDescent="0.25">
      <c r="A242" t="s">
        <v>7</v>
      </c>
      <c r="B242" t="s">
        <v>121</v>
      </c>
      <c r="C242" t="s">
        <v>4</v>
      </c>
      <c r="D242" t="s">
        <v>8</v>
      </c>
      <c r="E242">
        <v>4</v>
      </c>
      <c r="F242">
        <v>4</v>
      </c>
      <c r="G242">
        <v>8</v>
      </c>
      <c r="H242">
        <v>4</v>
      </c>
      <c r="I242">
        <v>4</v>
      </c>
    </row>
    <row r="243" spans="1:9" x14ac:dyDescent="0.25">
      <c r="A243" t="s">
        <v>7</v>
      </c>
      <c r="B243" t="s">
        <v>121</v>
      </c>
      <c r="C243" t="s">
        <v>4</v>
      </c>
      <c r="D243" t="s">
        <v>9</v>
      </c>
      <c r="E243">
        <v>4</v>
      </c>
      <c r="F243">
        <v>4</v>
      </c>
      <c r="G243">
        <v>11</v>
      </c>
      <c r="H243">
        <v>4</v>
      </c>
      <c r="I243">
        <v>4</v>
      </c>
    </row>
    <row r="244" spans="1:9" x14ac:dyDescent="0.25">
      <c r="A244" t="s">
        <v>7</v>
      </c>
      <c r="B244" t="s">
        <v>121</v>
      </c>
      <c r="C244" t="s">
        <v>4</v>
      </c>
      <c r="D244" t="s">
        <v>10</v>
      </c>
      <c r="E244">
        <v>4</v>
      </c>
      <c r="F244">
        <v>4</v>
      </c>
      <c r="G244">
        <v>7</v>
      </c>
      <c r="H244">
        <v>4</v>
      </c>
      <c r="I244">
        <v>4</v>
      </c>
    </row>
    <row r="245" spans="1:9" x14ac:dyDescent="0.25">
      <c r="A245" t="s">
        <v>7</v>
      </c>
      <c r="B245" t="s">
        <v>120</v>
      </c>
      <c r="C245" t="s">
        <v>4</v>
      </c>
      <c r="D245" t="s">
        <v>8</v>
      </c>
      <c r="E245">
        <v>32.760000000000005</v>
      </c>
      <c r="F245">
        <v>26</v>
      </c>
      <c r="G245">
        <v>576</v>
      </c>
      <c r="H245">
        <v>4</v>
      </c>
      <c r="I245">
        <v>4</v>
      </c>
    </row>
    <row r="246" spans="1:9" x14ac:dyDescent="0.25">
      <c r="A246" t="s">
        <v>7</v>
      </c>
      <c r="B246" t="s">
        <v>120</v>
      </c>
      <c r="C246" t="s">
        <v>4</v>
      </c>
      <c r="D246" t="s">
        <v>9</v>
      </c>
      <c r="E246">
        <v>37.43</v>
      </c>
      <c r="F246">
        <v>53</v>
      </c>
      <c r="G246">
        <v>723</v>
      </c>
      <c r="H246">
        <v>6</v>
      </c>
      <c r="I246">
        <v>61.46</v>
      </c>
    </row>
    <row r="247" spans="1:9" x14ac:dyDescent="0.25">
      <c r="A247" t="s">
        <v>7</v>
      </c>
      <c r="B247" t="s">
        <v>120</v>
      </c>
      <c r="C247" t="s">
        <v>4</v>
      </c>
      <c r="D247" t="s">
        <v>10</v>
      </c>
      <c r="E247">
        <v>11.190000000000001</v>
      </c>
      <c r="F247">
        <v>17</v>
      </c>
      <c r="G247">
        <v>216</v>
      </c>
      <c r="H247">
        <v>4</v>
      </c>
      <c r="I247">
        <v>4</v>
      </c>
    </row>
    <row r="248" spans="1:9" x14ac:dyDescent="0.25">
      <c r="A248" t="s">
        <v>7</v>
      </c>
      <c r="B248" t="s">
        <v>121</v>
      </c>
      <c r="C248" t="s">
        <v>4</v>
      </c>
      <c r="D248" t="s">
        <v>8</v>
      </c>
      <c r="E248">
        <v>4.47</v>
      </c>
      <c r="F248">
        <v>5</v>
      </c>
      <c r="G248">
        <v>64</v>
      </c>
      <c r="H248">
        <v>4</v>
      </c>
      <c r="I248">
        <v>4</v>
      </c>
    </row>
    <row r="249" spans="1:9" x14ac:dyDescent="0.25">
      <c r="A249" t="s">
        <v>7</v>
      </c>
      <c r="B249" t="s">
        <v>121</v>
      </c>
      <c r="C249" t="s">
        <v>4</v>
      </c>
      <c r="D249" t="s">
        <v>9</v>
      </c>
      <c r="E249">
        <v>7.8100000000000005</v>
      </c>
      <c r="F249">
        <v>9</v>
      </c>
      <c r="G249">
        <v>68</v>
      </c>
      <c r="H249">
        <v>4</v>
      </c>
      <c r="I249">
        <v>4</v>
      </c>
    </row>
    <row r="250" spans="1:9" x14ac:dyDescent="0.25">
      <c r="A250" t="s">
        <v>7</v>
      </c>
      <c r="B250" t="s">
        <v>121</v>
      </c>
      <c r="C250" t="s">
        <v>4</v>
      </c>
      <c r="D250" t="s">
        <v>10</v>
      </c>
      <c r="E250">
        <v>14.7</v>
      </c>
      <c r="F250">
        <v>7</v>
      </c>
      <c r="G250">
        <v>32</v>
      </c>
      <c r="H250">
        <v>4</v>
      </c>
      <c r="I250">
        <v>4</v>
      </c>
    </row>
    <row r="251" spans="1:9" x14ac:dyDescent="0.25">
      <c r="A251" t="s">
        <v>7</v>
      </c>
      <c r="B251" t="s">
        <v>122</v>
      </c>
      <c r="C251" t="s">
        <v>4</v>
      </c>
      <c r="D251" t="s">
        <v>8</v>
      </c>
      <c r="E251">
        <v>4.9000000000000004</v>
      </c>
      <c r="F251">
        <v>5</v>
      </c>
      <c r="G251">
        <v>73</v>
      </c>
      <c r="H251">
        <v>4</v>
      </c>
      <c r="I251">
        <v>4</v>
      </c>
    </row>
    <row r="252" spans="1:9" x14ac:dyDescent="0.25">
      <c r="A252" t="s">
        <v>7</v>
      </c>
      <c r="B252" t="s">
        <v>122</v>
      </c>
      <c r="C252" t="s">
        <v>4</v>
      </c>
      <c r="D252" t="s">
        <v>9</v>
      </c>
      <c r="E252">
        <v>6.7</v>
      </c>
      <c r="F252">
        <v>14</v>
      </c>
      <c r="G252">
        <v>149</v>
      </c>
      <c r="H252">
        <v>4</v>
      </c>
      <c r="I252">
        <v>4</v>
      </c>
    </row>
    <row r="253" spans="1:9" x14ac:dyDescent="0.25">
      <c r="A253" t="s">
        <v>7</v>
      </c>
      <c r="B253" t="s">
        <v>122</v>
      </c>
      <c r="C253" t="s">
        <v>4</v>
      </c>
      <c r="D253" t="s">
        <v>10</v>
      </c>
      <c r="E253">
        <v>7.55</v>
      </c>
      <c r="F253">
        <v>8</v>
      </c>
      <c r="G253">
        <v>71</v>
      </c>
      <c r="H253">
        <v>4</v>
      </c>
      <c r="I253">
        <v>4</v>
      </c>
    </row>
    <row r="254" spans="1:9" x14ac:dyDescent="0.25">
      <c r="A254" t="s">
        <v>7</v>
      </c>
      <c r="B254" t="s">
        <v>123</v>
      </c>
      <c r="C254" t="s">
        <v>4</v>
      </c>
      <c r="D254" t="s">
        <v>8</v>
      </c>
      <c r="E254">
        <v>9.6999999999999993</v>
      </c>
      <c r="F254">
        <v>11</v>
      </c>
      <c r="G254">
        <v>136</v>
      </c>
      <c r="H254">
        <v>4</v>
      </c>
      <c r="I254">
        <v>4</v>
      </c>
    </row>
    <row r="255" spans="1:9" x14ac:dyDescent="0.25">
      <c r="A255" t="s">
        <v>7</v>
      </c>
      <c r="B255" t="s">
        <v>123</v>
      </c>
      <c r="C255" t="s">
        <v>4</v>
      </c>
      <c r="D255" t="s">
        <v>9</v>
      </c>
      <c r="E255">
        <v>17.04</v>
      </c>
      <c r="F255">
        <v>27</v>
      </c>
      <c r="G255">
        <v>343</v>
      </c>
      <c r="H255">
        <v>5</v>
      </c>
      <c r="I255">
        <v>39.82</v>
      </c>
    </row>
    <row r="256" spans="1:9" x14ac:dyDescent="0.25">
      <c r="A256" t="s">
        <v>7</v>
      </c>
      <c r="B256" t="s">
        <v>123</v>
      </c>
      <c r="C256" t="s">
        <v>4</v>
      </c>
      <c r="D256" t="s">
        <v>10</v>
      </c>
      <c r="E256">
        <v>15.09</v>
      </c>
      <c r="F256">
        <v>13</v>
      </c>
      <c r="G256">
        <v>100</v>
      </c>
      <c r="H256">
        <v>4</v>
      </c>
      <c r="I256">
        <v>4</v>
      </c>
    </row>
    <row r="257" spans="1:9" x14ac:dyDescent="0.25">
      <c r="A257" t="s">
        <v>7</v>
      </c>
      <c r="B257" t="s">
        <v>92</v>
      </c>
      <c r="C257" t="s">
        <v>4</v>
      </c>
      <c r="D257" t="s">
        <v>8</v>
      </c>
      <c r="E257">
        <v>31.84</v>
      </c>
      <c r="F257">
        <v>32</v>
      </c>
      <c r="G257">
        <v>643</v>
      </c>
      <c r="H257">
        <v>4</v>
      </c>
      <c r="I257">
        <v>4</v>
      </c>
    </row>
    <row r="258" spans="1:9" x14ac:dyDescent="0.25">
      <c r="A258" t="s">
        <v>7</v>
      </c>
      <c r="B258" t="s">
        <v>93</v>
      </c>
      <c r="C258" t="s">
        <v>4</v>
      </c>
      <c r="D258" t="s">
        <v>8</v>
      </c>
      <c r="E258">
        <v>35.72</v>
      </c>
      <c r="F258">
        <v>63</v>
      </c>
      <c r="G258">
        <v>1089</v>
      </c>
      <c r="H258">
        <v>4</v>
      </c>
      <c r="I258">
        <v>4</v>
      </c>
    </row>
    <row r="259" spans="1:9" x14ac:dyDescent="0.25">
      <c r="A259" t="s">
        <v>7</v>
      </c>
      <c r="B259" t="s">
        <v>93</v>
      </c>
      <c r="C259" t="s">
        <v>4</v>
      </c>
      <c r="D259" t="s">
        <v>9</v>
      </c>
      <c r="E259">
        <v>17.100000000000001</v>
      </c>
      <c r="F259">
        <v>28</v>
      </c>
      <c r="G259">
        <v>419</v>
      </c>
      <c r="H259">
        <v>6</v>
      </c>
      <c r="I259">
        <v>164.15</v>
      </c>
    </row>
    <row r="260" spans="1:9" x14ac:dyDescent="0.25">
      <c r="A260" t="s">
        <v>7</v>
      </c>
      <c r="B260" t="s">
        <v>93</v>
      </c>
      <c r="C260" t="s">
        <v>4</v>
      </c>
      <c r="D260" t="s">
        <v>10</v>
      </c>
      <c r="E260">
        <v>6.27</v>
      </c>
      <c r="F260">
        <v>9</v>
      </c>
      <c r="G260">
        <v>232</v>
      </c>
      <c r="H260">
        <v>4</v>
      </c>
      <c r="I260">
        <v>4</v>
      </c>
    </row>
    <row r="261" spans="1:9" x14ac:dyDescent="0.25">
      <c r="A261" t="s">
        <v>7</v>
      </c>
      <c r="B261" t="s">
        <v>94</v>
      </c>
      <c r="C261" t="s">
        <v>4</v>
      </c>
      <c r="D261" t="s">
        <v>8</v>
      </c>
      <c r="E261">
        <v>14.64</v>
      </c>
      <c r="F261">
        <v>27</v>
      </c>
      <c r="G261">
        <v>321</v>
      </c>
      <c r="H261">
        <v>4</v>
      </c>
      <c r="I261">
        <v>4</v>
      </c>
    </row>
    <row r="262" spans="1:9" x14ac:dyDescent="0.25">
      <c r="A262" t="s">
        <v>7</v>
      </c>
      <c r="B262" t="s">
        <v>94</v>
      </c>
      <c r="C262" t="s">
        <v>4</v>
      </c>
      <c r="D262" t="s">
        <v>9</v>
      </c>
      <c r="E262">
        <v>7.6400000000000006</v>
      </c>
      <c r="F262">
        <v>14</v>
      </c>
      <c r="G262">
        <v>124</v>
      </c>
      <c r="H262">
        <v>4</v>
      </c>
      <c r="I262">
        <v>4</v>
      </c>
    </row>
    <row r="263" spans="1:9" x14ac:dyDescent="0.25">
      <c r="A263" t="s">
        <v>7</v>
      </c>
      <c r="B263" t="s">
        <v>94</v>
      </c>
      <c r="C263" t="s">
        <v>4</v>
      </c>
      <c r="D263" t="s">
        <v>10</v>
      </c>
      <c r="E263">
        <v>4</v>
      </c>
      <c r="F263">
        <v>4</v>
      </c>
      <c r="G263">
        <v>5</v>
      </c>
      <c r="H263">
        <v>4</v>
      </c>
      <c r="I263">
        <v>4</v>
      </c>
    </row>
    <row r="264" spans="1:9" x14ac:dyDescent="0.25">
      <c r="A264" t="s">
        <v>7</v>
      </c>
      <c r="B264" t="s">
        <v>95</v>
      </c>
      <c r="C264" t="s">
        <v>4</v>
      </c>
      <c r="D264" t="s">
        <v>8</v>
      </c>
      <c r="E264">
        <v>4</v>
      </c>
      <c r="F264">
        <v>4</v>
      </c>
      <c r="G264">
        <v>10</v>
      </c>
      <c r="H264">
        <v>4</v>
      </c>
      <c r="I264">
        <v>4</v>
      </c>
    </row>
    <row r="265" spans="1:9" x14ac:dyDescent="0.25">
      <c r="A265" t="s">
        <v>7</v>
      </c>
      <c r="B265" t="s">
        <v>95</v>
      </c>
      <c r="C265" t="s">
        <v>4</v>
      </c>
      <c r="D265" t="s">
        <v>9</v>
      </c>
      <c r="E265">
        <v>4</v>
      </c>
      <c r="F265">
        <v>4</v>
      </c>
      <c r="G265">
        <v>8</v>
      </c>
      <c r="H265">
        <v>4</v>
      </c>
      <c r="I265">
        <v>4</v>
      </c>
    </row>
    <row r="266" spans="1:9" x14ac:dyDescent="0.25">
      <c r="A266" t="s">
        <v>7</v>
      </c>
      <c r="B266" t="s">
        <v>95</v>
      </c>
      <c r="C266" t="s">
        <v>4</v>
      </c>
      <c r="D266" t="s">
        <v>10</v>
      </c>
      <c r="E266">
        <v>32.760000000000005</v>
      </c>
      <c r="F266">
        <v>54</v>
      </c>
      <c r="G266">
        <v>765</v>
      </c>
      <c r="H266">
        <v>4</v>
      </c>
      <c r="I266">
        <v>4</v>
      </c>
    </row>
    <row r="267" spans="1:9" x14ac:dyDescent="0.25">
      <c r="A267" t="s">
        <v>7</v>
      </c>
      <c r="B267" t="s">
        <v>96</v>
      </c>
      <c r="C267" t="s">
        <v>4</v>
      </c>
      <c r="D267" t="s">
        <v>8</v>
      </c>
      <c r="E267">
        <v>40.5</v>
      </c>
      <c r="F267">
        <v>80</v>
      </c>
      <c r="G267">
        <v>1379</v>
      </c>
      <c r="H267">
        <v>4</v>
      </c>
      <c r="I267">
        <v>4</v>
      </c>
    </row>
    <row r="268" spans="1:9" x14ac:dyDescent="0.25">
      <c r="A268" t="s">
        <v>7</v>
      </c>
      <c r="B268" t="s">
        <v>96</v>
      </c>
      <c r="C268" t="s">
        <v>4</v>
      </c>
      <c r="D268" t="s">
        <v>9</v>
      </c>
      <c r="E268">
        <v>11.25</v>
      </c>
      <c r="F268">
        <v>19</v>
      </c>
      <c r="G268">
        <v>381</v>
      </c>
      <c r="H268">
        <v>4</v>
      </c>
      <c r="I268">
        <v>4</v>
      </c>
    </row>
    <row r="269" spans="1:9" x14ac:dyDescent="0.25">
      <c r="A269" t="s">
        <v>7</v>
      </c>
      <c r="B269" t="s">
        <v>96</v>
      </c>
      <c r="C269" t="s">
        <v>4</v>
      </c>
      <c r="D269" t="s">
        <v>10</v>
      </c>
      <c r="E269">
        <v>16.22</v>
      </c>
      <c r="F269">
        <v>19</v>
      </c>
      <c r="G269">
        <v>222</v>
      </c>
      <c r="H269">
        <v>4</v>
      </c>
      <c r="I269">
        <v>4</v>
      </c>
    </row>
    <row r="270" spans="1:9" x14ac:dyDescent="0.25">
      <c r="A270" t="s">
        <v>7</v>
      </c>
      <c r="B270" t="s">
        <v>97</v>
      </c>
      <c r="C270" t="s">
        <v>4</v>
      </c>
      <c r="D270" t="s">
        <v>8</v>
      </c>
      <c r="E270">
        <v>23.88</v>
      </c>
      <c r="F270">
        <v>27</v>
      </c>
      <c r="G270">
        <v>359</v>
      </c>
      <c r="H270">
        <v>4</v>
      </c>
      <c r="I270">
        <v>4</v>
      </c>
    </row>
    <row r="271" spans="1:9" x14ac:dyDescent="0.25">
      <c r="A271" t="s">
        <v>7</v>
      </c>
      <c r="B271" t="s">
        <v>97</v>
      </c>
      <c r="C271" t="s">
        <v>4</v>
      </c>
      <c r="D271" t="s">
        <v>9</v>
      </c>
      <c r="E271">
        <v>5.24</v>
      </c>
      <c r="F271">
        <v>7</v>
      </c>
      <c r="G271">
        <v>84</v>
      </c>
      <c r="H271">
        <v>4</v>
      </c>
      <c r="I271">
        <v>4</v>
      </c>
    </row>
    <row r="272" spans="1:9" x14ac:dyDescent="0.25">
      <c r="A272" t="s">
        <v>7</v>
      </c>
      <c r="B272" t="s">
        <v>97</v>
      </c>
      <c r="C272" t="s">
        <v>4</v>
      </c>
      <c r="D272" t="s">
        <v>10</v>
      </c>
      <c r="E272">
        <v>4</v>
      </c>
      <c r="F272">
        <v>4</v>
      </c>
      <c r="G272">
        <v>5</v>
      </c>
      <c r="H272">
        <v>4</v>
      </c>
      <c r="I272">
        <v>4</v>
      </c>
    </row>
    <row r="273" spans="1:9" x14ac:dyDescent="0.25">
      <c r="A273" t="s">
        <v>7</v>
      </c>
      <c r="B273" t="s">
        <v>96</v>
      </c>
      <c r="C273" t="s">
        <v>4</v>
      </c>
      <c r="D273" t="s">
        <v>8</v>
      </c>
      <c r="E273">
        <v>4</v>
      </c>
      <c r="F273">
        <v>4</v>
      </c>
      <c r="G273">
        <v>8</v>
      </c>
      <c r="H273">
        <v>4</v>
      </c>
      <c r="I273">
        <v>4</v>
      </c>
    </row>
    <row r="274" spans="1:9" x14ac:dyDescent="0.25">
      <c r="A274" t="s">
        <v>7</v>
      </c>
      <c r="B274" t="s">
        <v>96</v>
      </c>
      <c r="C274" t="s">
        <v>4</v>
      </c>
      <c r="D274" t="s">
        <v>9</v>
      </c>
      <c r="E274">
        <v>4</v>
      </c>
      <c r="F274">
        <v>4</v>
      </c>
      <c r="G274">
        <v>6</v>
      </c>
      <c r="H274">
        <v>4</v>
      </c>
      <c r="I274">
        <v>4</v>
      </c>
    </row>
    <row r="275" spans="1:9" x14ac:dyDescent="0.25">
      <c r="A275" t="s">
        <v>7</v>
      </c>
      <c r="B275" t="s">
        <v>96</v>
      </c>
      <c r="C275" t="s">
        <v>4</v>
      </c>
      <c r="D275" t="s">
        <v>10</v>
      </c>
      <c r="E275">
        <v>8.0399999999999991</v>
      </c>
      <c r="F275">
        <v>7</v>
      </c>
      <c r="G275">
        <v>34</v>
      </c>
      <c r="H275">
        <v>4</v>
      </c>
      <c r="I275">
        <v>4</v>
      </c>
    </row>
    <row r="276" spans="1:9" x14ac:dyDescent="0.25">
      <c r="A276" t="s">
        <v>7</v>
      </c>
      <c r="B276" t="s">
        <v>98</v>
      </c>
      <c r="C276" t="s">
        <v>4</v>
      </c>
      <c r="D276" t="s">
        <v>8</v>
      </c>
      <c r="E276">
        <v>4</v>
      </c>
      <c r="F276">
        <v>4</v>
      </c>
      <c r="G276">
        <v>13</v>
      </c>
      <c r="H276">
        <v>4</v>
      </c>
      <c r="I276">
        <v>4</v>
      </c>
    </row>
    <row r="277" spans="1:9" x14ac:dyDescent="0.25">
      <c r="A277" t="s">
        <v>7</v>
      </c>
      <c r="B277" t="s">
        <v>98</v>
      </c>
      <c r="C277" t="s">
        <v>4</v>
      </c>
      <c r="D277" t="s">
        <v>9</v>
      </c>
      <c r="E277">
        <v>24.18</v>
      </c>
      <c r="F277">
        <v>9</v>
      </c>
      <c r="G277">
        <v>56</v>
      </c>
      <c r="H277">
        <v>4</v>
      </c>
      <c r="I277">
        <v>4</v>
      </c>
    </row>
    <row r="278" spans="1:9" x14ac:dyDescent="0.25">
      <c r="A278" t="s">
        <v>7</v>
      </c>
      <c r="B278" t="s">
        <v>98</v>
      </c>
      <c r="C278" t="s">
        <v>4</v>
      </c>
      <c r="D278" t="s">
        <v>10</v>
      </c>
      <c r="E278">
        <v>4</v>
      </c>
      <c r="F278">
        <v>4</v>
      </c>
      <c r="G278">
        <v>6</v>
      </c>
      <c r="H278">
        <v>4</v>
      </c>
      <c r="I278">
        <v>4</v>
      </c>
    </row>
    <row r="279" spans="1:9" x14ac:dyDescent="0.25">
      <c r="A279" t="s">
        <v>7</v>
      </c>
      <c r="B279" t="s">
        <v>99</v>
      </c>
      <c r="C279" t="s">
        <v>4</v>
      </c>
      <c r="D279" t="s">
        <v>9</v>
      </c>
      <c r="E279">
        <v>4</v>
      </c>
      <c r="F279">
        <v>4</v>
      </c>
      <c r="G279">
        <v>9</v>
      </c>
      <c r="H279">
        <v>4</v>
      </c>
      <c r="I279">
        <v>4</v>
      </c>
    </row>
    <row r="280" spans="1:9" x14ac:dyDescent="0.25">
      <c r="A280" t="s">
        <v>7</v>
      </c>
      <c r="B280" t="s">
        <v>99</v>
      </c>
      <c r="C280" t="s">
        <v>4</v>
      </c>
      <c r="D280" t="s">
        <v>10</v>
      </c>
      <c r="E280">
        <v>22.35</v>
      </c>
      <c r="F280">
        <v>9</v>
      </c>
      <c r="G280">
        <v>73</v>
      </c>
      <c r="H280">
        <v>5</v>
      </c>
      <c r="I280">
        <v>109.36</v>
      </c>
    </row>
    <row r="281" spans="1:9" x14ac:dyDescent="0.25">
      <c r="A281" t="s">
        <v>7</v>
      </c>
      <c r="B281" t="s">
        <v>100</v>
      </c>
      <c r="C281" t="s">
        <v>4</v>
      </c>
      <c r="D281" t="s">
        <v>8</v>
      </c>
      <c r="E281">
        <v>39.06</v>
      </c>
      <c r="F281">
        <v>20</v>
      </c>
      <c r="G281">
        <v>370</v>
      </c>
      <c r="H281">
        <v>4</v>
      </c>
      <c r="I281">
        <v>4</v>
      </c>
    </row>
    <row r="282" spans="1:9" x14ac:dyDescent="0.25">
      <c r="A282" t="s">
        <v>7</v>
      </c>
      <c r="B282" t="s">
        <v>100</v>
      </c>
      <c r="C282" t="s">
        <v>4</v>
      </c>
      <c r="D282" t="s">
        <v>9</v>
      </c>
      <c r="E282">
        <v>278.49</v>
      </c>
      <c r="F282">
        <v>82</v>
      </c>
      <c r="G282">
        <v>811</v>
      </c>
      <c r="H282">
        <v>7</v>
      </c>
      <c r="I282">
        <v>261.95999999999998</v>
      </c>
    </row>
    <row r="283" spans="1:9" x14ac:dyDescent="0.25">
      <c r="A283" t="s">
        <v>7</v>
      </c>
      <c r="B283" t="s">
        <v>100</v>
      </c>
      <c r="C283" t="s">
        <v>4</v>
      </c>
      <c r="D283" t="s">
        <v>10</v>
      </c>
      <c r="E283">
        <v>8.36</v>
      </c>
      <c r="F283">
        <v>5</v>
      </c>
      <c r="G283">
        <v>37</v>
      </c>
      <c r="H283">
        <v>4</v>
      </c>
      <c r="I283">
        <v>4</v>
      </c>
    </row>
    <row r="284" spans="1:9" x14ac:dyDescent="0.25">
      <c r="A284" t="s">
        <v>7</v>
      </c>
      <c r="B284" t="s">
        <v>101</v>
      </c>
      <c r="C284" t="s">
        <v>4</v>
      </c>
      <c r="D284" t="s">
        <v>8</v>
      </c>
      <c r="E284">
        <v>10.870000000000001</v>
      </c>
      <c r="F284">
        <v>9</v>
      </c>
      <c r="G284">
        <v>112</v>
      </c>
      <c r="H284">
        <v>4</v>
      </c>
      <c r="I284">
        <v>4</v>
      </c>
    </row>
    <row r="285" spans="1:9" x14ac:dyDescent="0.25">
      <c r="A285" t="s">
        <v>7</v>
      </c>
      <c r="B285" t="s">
        <v>101</v>
      </c>
      <c r="C285" t="s">
        <v>4</v>
      </c>
      <c r="D285" t="s">
        <v>9</v>
      </c>
      <c r="E285">
        <v>274.07</v>
      </c>
      <c r="F285">
        <v>57</v>
      </c>
      <c r="G285">
        <v>725</v>
      </c>
      <c r="H285">
        <v>12</v>
      </c>
      <c r="I285">
        <v>1115.76</v>
      </c>
    </row>
    <row r="286" spans="1:9" x14ac:dyDescent="0.25">
      <c r="A286" t="s">
        <v>7</v>
      </c>
      <c r="B286" t="s">
        <v>101</v>
      </c>
      <c r="C286" t="s">
        <v>4</v>
      </c>
      <c r="D286" t="s">
        <v>10</v>
      </c>
      <c r="E286">
        <v>4</v>
      </c>
      <c r="F286">
        <v>4</v>
      </c>
      <c r="G286">
        <v>23</v>
      </c>
      <c r="H286">
        <v>4</v>
      </c>
      <c r="I286">
        <v>4</v>
      </c>
    </row>
    <row r="287" spans="1:9" x14ac:dyDescent="0.25">
      <c r="A287" t="s">
        <v>7</v>
      </c>
      <c r="B287" t="s">
        <v>102</v>
      </c>
      <c r="C287" t="s">
        <v>4</v>
      </c>
      <c r="D287" t="s">
        <v>8</v>
      </c>
      <c r="E287">
        <v>4</v>
      </c>
      <c r="F287">
        <v>4</v>
      </c>
      <c r="G287">
        <v>6</v>
      </c>
      <c r="H287">
        <v>4</v>
      </c>
      <c r="I287">
        <v>4</v>
      </c>
    </row>
    <row r="288" spans="1:9" x14ac:dyDescent="0.25">
      <c r="A288" t="s">
        <v>7</v>
      </c>
      <c r="B288" t="s">
        <v>102</v>
      </c>
      <c r="C288" t="s">
        <v>4</v>
      </c>
      <c r="D288" t="s">
        <v>9</v>
      </c>
      <c r="E288">
        <v>4</v>
      </c>
      <c r="F288">
        <v>4</v>
      </c>
      <c r="G288">
        <v>5</v>
      </c>
      <c r="H288">
        <v>4</v>
      </c>
      <c r="I288">
        <v>4</v>
      </c>
    </row>
    <row r="289" spans="1:9" x14ac:dyDescent="0.25">
      <c r="A289" t="s">
        <v>7</v>
      </c>
      <c r="B289" t="s">
        <v>102</v>
      </c>
      <c r="C289" t="s">
        <v>4</v>
      </c>
      <c r="D289" t="s">
        <v>10</v>
      </c>
      <c r="E289">
        <v>4.4800000000000004</v>
      </c>
      <c r="F289">
        <v>5</v>
      </c>
      <c r="G289">
        <v>19</v>
      </c>
      <c r="H289">
        <v>4</v>
      </c>
      <c r="I289">
        <v>4</v>
      </c>
    </row>
    <row r="290" spans="1:9" x14ac:dyDescent="0.25">
      <c r="A290" t="s">
        <v>7</v>
      </c>
      <c r="B290" t="s">
        <v>103</v>
      </c>
      <c r="C290" t="s">
        <v>4</v>
      </c>
      <c r="D290" t="s">
        <v>8</v>
      </c>
      <c r="E290">
        <v>4.53</v>
      </c>
      <c r="F290">
        <v>5</v>
      </c>
      <c r="G290">
        <v>67</v>
      </c>
      <c r="H290">
        <v>4</v>
      </c>
      <c r="I290">
        <v>4</v>
      </c>
    </row>
    <row r="291" spans="1:9" x14ac:dyDescent="0.25">
      <c r="A291" t="s">
        <v>7</v>
      </c>
      <c r="B291" t="s">
        <v>103</v>
      </c>
      <c r="C291" t="s">
        <v>4</v>
      </c>
      <c r="D291" t="s">
        <v>9</v>
      </c>
      <c r="E291">
        <v>4</v>
      </c>
      <c r="F291">
        <v>4</v>
      </c>
      <c r="G291">
        <v>14</v>
      </c>
      <c r="H291">
        <v>4</v>
      </c>
      <c r="I291">
        <v>4</v>
      </c>
    </row>
    <row r="292" spans="1:9" x14ac:dyDescent="0.25">
      <c r="A292" t="s">
        <v>7</v>
      </c>
      <c r="B292" t="s">
        <v>104</v>
      </c>
      <c r="C292" t="s">
        <v>4</v>
      </c>
      <c r="D292" t="s">
        <v>9</v>
      </c>
      <c r="E292">
        <v>8.9</v>
      </c>
      <c r="F292">
        <v>14</v>
      </c>
      <c r="G292">
        <v>134</v>
      </c>
      <c r="H292">
        <v>4</v>
      </c>
      <c r="I292">
        <v>4</v>
      </c>
    </row>
    <row r="293" spans="1:9" x14ac:dyDescent="0.25">
      <c r="A293" t="s">
        <v>7</v>
      </c>
      <c r="B293" t="s">
        <v>105</v>
      </c>
      <c r="C293" t="s">
        <v>4</v>
      </c>
      <c r="D293" t="s">
        <v>8</v>
      </c>
      <c r="E293">
        <v>9.67</v>
      </c>
      <c r="F293">
        <v>14</v>
      </c>
      <c r="G293">
        <v>113</v>
      </c>
      <c r="H293">
        <v>4</v>
      </c>
      <c r="I293">
        <v>4</v>
      </c>
    </row>
    <row r="294" spans="1:9" x14ac:dyDescent="0.25">
      <c r="A294" t="s">
        <v>7</v>
      </c>
      <c r="B294" t="s">
        <v>105</v>
      </c>
      <c r="C294" t="s">
        <v>4</v>
      </c>
      <c r="D294" t="s">
        <v>10</v>
      </c>
      <c r="E294">
        <v>7.7799999999999994</v>
      </c>
      <c r="F294">
        <v>10</v>
      </c>
      <c r="G294">
        <v>73</v>
      </c>
      <c r="H294">
        <v>5</v>
      </c>
      <c r="I294">
        <v>62.16</v>
      </c>
    </row>
    <row r="295" spans="1:9" x14ac:dyDescent="0.25">
      <c r="A295" t="s">
        <v>7</v>
      </c>
      <c r="B295" t="s">
        <v>106</v>
      </c>
      <c r="C295" t="s">
        <v>4</v>
      </c>
      <c r="D295" t="s">
        <v>9</v>
      </c>
      <c r="E295">
        <v>10.620000000000001</v>
      </c>
      <c r="F295">
        <v>13</v>
      </c>
      <c r="G295">
        <v>113</v>
      </c>
      <c r="H295">
        <v>4</v>
      </c>
      <c r="I295">
        <v>4</v>
      </c>
    </row>
    <row r="296" spans="1:9" x14ac:dyDescent="0.25">
      <c r="A296" t="s">
        <v>7</v>
      </c>
      <c r="B296" t="s">
        <v>105</v>
      </c>
      <c r="C296" t="s">
        <v>4</v>
      </c>
      <c r="D296" t="s">
        <v>8</v>
      </c>
      <c r="E296">
        <v>5.47</v>
      </c>
      <c r="F296">
        <v>8</v>
      </c>
      <c r="G296">
        <v>136</v>
      </c>
      <c r="H296">
        <v>4</v>
      </c>
      <c r="I296">
        <v>4</v>
      </c>
    </row>
    <row r="297" spans="1:9" x14ac:dyDescent="0.25">
      <c r="A297" t="s">
        <v>7</v>
      </c>
      <c r="B297" t="s">
        <v>105</v>
      </c>
      <c r="C297" t="s">
        <v>4</v>
      </c>
      <c r="D297" t="s">
        <v>9</v>
      </c>
      <c r="E297">
        <v>5.7</v>
      </c>
      <c r="F297">
        <v>7</v>
      </c>
      <c r="G297">
        <v>54</v>
      </c>
      <c r="H297">
        <v>4</v>
      </c>
      <c r="I297">
        <v>4</v>
      </c>
    </row>
    <row r="298" spans="1:9" x14ac:dyDescent="0.25">
      <c r="A298" t="s">
        <v>7</v>
      </c>
      <c r="B298" t="s">
        <v>105</v>
      </c>
      <c r="C298" t="s">
        <v>4</v>
      </c>
      <c r="D298" t="s">
        <v>10</v>
      </c>
      <c r="E298">
        <v>7.1099999999999994</v>
      </c>
      <c r="F298">
        <v>8</v>
      </c>
      <c r="G298">
        <v>50</v>
      </c>
      <c r="H298">
        <v>4</v>
      </c>
      <c r="I298">
        <v>4</v>
      </c>
    </row>
    <row r="299" spans="1:9" x14ac:dyDescent="0.25">
      <c r="A299" t="s">
        <v>7</v>
      </c>
      <c r="B299" t="s">
        <v>107</v>
      </c>
      <c r="C299" t="s">
        <v>4</v>
      </c>
      <c r="D299" t="s">
        <v>8</v>
      </c>
      <c r="E299">
        <v>10.26</v>
      </c>
      <c r="F299">
        <v>9</v>
      </c>
      <c r="G299">
        <v>84</v>
      </c>
      <c r="H299">
        <v>4</v>
      </c>
      <c r="I299">
        <v>4</v>
      </c>
    </row>
    <row r="300" spans="1:9" x14ac:dyDescent="0.25">
      <c r="A300" t="s">
        <v>7</v>
      </c>
      <c r="B300" t="s">
        <v>107</v>
      </c>
      <c r="C300" t="s">
        <v>4</v>
      </c>
      <c r="D300" t="s">
        <v>9</v>
      </c>
      <c r="E300">
        <v>4</v>
      </c>
      <c r="F300">
        <v>4</v>
      </c>
      <c r="G300">
        <v>15</v>
      </c>
      <c r="H300">
        <v>4</v>
      </c>
      <c r="I300">
        <v>4</v>
      </c>
    </row>
    <row r="301" spans="1:9" x14ac:dyDescent="0.25">
      <c r="A301" t="s">
        <v>7</v>
      </c>
      <c r="B301" t="s">
        <v>108</v>
      </c>
      <c r="C301" t="s">
        <v>4</v>
      </c>
      <c r="D301" t="s">
        <v>8</v>
      </c>
      <c r="E301">
        <v>4</v>
      </c>
      <c r="F301">
        <v>4</v>
      </c>
      <c r="G301">
        <v>18</v>
      </c>
      <c r="H301">
        <v>4</v>
      </c>
      <c r="I301">
        <v>4</v>
      </c>
    </row>
    <row r="302" spans="1:9" x14ac:dyDescent="0.25">
      <c r="A302" t="s">
        <v>7</v>
      </c>
      <c r="B302" t="s">
        <v>108</v>
      </c>
      <c r="C302" t="s">
        <v>4</v>
      </c>
      <c r="D302" t="s">
        <v>9</v>
      </c>
      <c r="E302">
        <v>4</v>
      </c>
      <c r="F302">
        <v>4</v>
      </c>
      <c r="G302">
        <v>15</v>
      </c>
      <c r="H302">
        <v>4</v>
      </c>
      <c r="I302">
        <v>4</v>
      </c>
    </row>
    <row r="303" spans="1:9" x14ac:dyDescent="0.25">
      <c r="A303" t="s">
        <v>7</v>
      </c>
      <c r="B303" t="s">
        <v>108</v>
      </c>
      <c r="C303" t="s">
        <v>4</v>
      </c>
      <c r="D303" t="s">
        <v>10</v>
      </c>
      <c r="E303">
        <v>4</v>
      </c>
      <c r="F303">
        <v>4</v>
      </c>
      <c r="G303">
        <v>7</v>
      </c>
      <c r="H303">
        <v>4</v>
      </c>
      <c r="I303">
        <v>4</v>
      </c>
    </row>
    <row r="304" spans="1:9" x14ac:dyDescent="0.25">
      <c r="A304" t="s">
        <v>7</v>
      </c>
      <c r="B304" t="s">
        <v>109</v>
      </c>
      <c r="C304" t="s">
        <v>4</v>
      </c>
      <c r="D304" t="s">
        <v>9</v>
      </c>
      <c r="E304">
        <v>19.45</v>
      </c>
      <c r="F304">
        <v>31</v>
      </c>
      <c r="G304">
        <v>569</v>
      </c>
      <c r="H304">
        <v>5</v>
      </c>
      <c r="I304">
        <v>135.49</v>
      </c>
    </row>
    <row r="305" spans="1:9" x14ac:dyDescent="0.25">
      <c r="A305" t="s">
        <v>7</v>
      </c>
      <c r="B305" t="s">
        <v>109</v>
      </c>
      <c r="C305" t="s">
        <v>4</v>
      </c>
      <c r="D305" t="s">
        <v>10</v>
      </c>
      <c r="E305">
        <v>16.869999999999997</v>
      </c>
      <c r="F305">
        <v>28</v>
      </c>
      <c r="G305">
        <v>530</v>
      </c>
      <c r="H305">
        <v>5</v>
      </c>
      <c r="I305">
        <v>53.43</v>
      </c>
    </row>
    <row r="306" spans="1:9" x14ac:dyDescent="0.25">
      <c r="A306" t="s">
        <v>7</v>
      </c>
      <c r="B306" t="s">
        <v>110</v>
      </c>
      <c r="C306" t="s">
        <v>4</v>
      </c>
      <c r="D306" t="s">
        <v>9</v>
      </c>
      <c r="E306">
        <v>8.7800000000000011</v>
      </c>
      <c r="F306">
        <v>12</v>
      </c>
      <c r="G306">
        <v>142</v>
      </c>
      <c r="H306">
        <v>4</v>
      </c>
      <c r="I306">
        <v>4</v>
      </c>
    </row>
    <row r="307" spans="1:9" x14ac:dyDescent="0.25">
      <c r="A307" t="s">
        <v>7</v>
      </c>
      <c r="B307" t="s">
        <v>110</v>
      </c>
      <c r="C307" t="s">
        <v>4</v>
      </c>
      <c r="D307" t="s">
        <v>10</v>
      </c>
      <c r="E307">
        <v>8.4</v>
      </c>
      <c r="F307">
        <v>10</v>
      </c>
      <c r="G307">
        <v>101</v>
      </c>
      <c r="H307">
        <v>4</v>
      </c>
      <c r="I307">
        <v>4</v>
      </c>
    </row>
    <row r="308" spans="1:9" x14ac:dyDescent="0.25">
      <c r="A308" t="s">
        <v>7</v>
      </c>
      <c r="B308" t="s">
        <v>135</v>
      </c>
      <c r="C308" t="s">
        <v>4</v>
      </c>
      <c r="D308" t="s">
        <v>9</v>
      </c>
      <c r="E308">
        <v>10.98</v>
      </c>
      <c r="F308">
        <v>17</v>
      </c>
      <c r="G308">
        <v>199</v>
      </c>
      <c r="H308">
        <v>4</v>
      </c>
      <c r="I308">
        <v>4</v>
      </c>
    </row>
    <row r="309" spans="1:9" x14ac:dyDescent="0.25">
      <c r="A309" t="s">
        <v>7</v>
      </c>
      <c r="B309" t="s">
        <v>136</v>
      </c>
      <c r="C309" t="s">
        <v>4</v>
      </c>
      <c r="D309" t="s">
        <v>8</v>
      </c>
      <c r="E309">
        <v>6.26</v>
      </c>
      <c r="F309">
        <v>7</v>
      </c>
      <c r="G309">
        <v>64</v>
      </c>
      <c r="H309">
        <v>4</v>
      </c>
      <c r="I309">
        <v>4</v>
      </c>
    </row>
    <row r="310" spans="1:9" x14ac:dyDescent="0.25">
      <c r="A310" t="s">
        <v>7</v>
      </c>
      <c r="B310" t="s">
        <v>136</v>
      </c>
      <c r="C310" t="s">
        <v>4</v>
      </c>
      <c r="D310" t="s">
        <v>9</v>
      </c>
      <c r="E310">
        <v>5.3100000000000005</v>
      </c>
      <c r="F310">
        <v>5</v>
      </c>
      <c r="G310">
        <v>7</v>
      </c>
      <c r="H310">
        <v>4</v>
      </c>
      <c r="I310">
        <v>4</v>
      </c>
    </row>
    <row r="311" spans="1:9" x14ac:dyDescent="0.25">
      <c r="A311" t="s">
        <v>7</v>
      </c>
      <c r="B311" t="s">
        <v>136</v>
      </c>
      <c r="C311" t="s">
        <v>4</v>
      </c>
      <c r="D311" t="s">
        <v>10</v>
      </c>
      <c r="E311">
        <v>4.97</v>
      </c>
      <c r="F311">
        <v>6</v>
      </c>
      <c r="G311">
        <v>29</v>
      </c>
      <c r="H311">
        <v>4</v>
      </c>
      <c r="I311">
        <v>4</v>
      </c>
    </row>
    <row r="312" spans="1:9" x14ac:dyDescent="0.25">
      <c r="A312" t="s">
        <v>7</v>
      </c>
      <c r="B312" t="s">
        <v>137</v>
      </c>
      <c r="C312" t="s">
        <v>4</v>
      </c>
      <c r="D312" t="s">
        <v>8</v>
      </c>
      <c r="E312">
        <v>4.6400000000000006</v>
      </c>
      <c r="F312">
        <v>5</v>
      </c>
      <c r="G312">
        <v>78</v>
      </c>
      <c r="H312">
        <v>4</v>
      </c>
      <c r="I312">
        <v>4</v>
      </c>
    </row>
    <row r="313" spans="1:9" x14ac:dyDescent="0.25">
      <c r="A313" t="s">
        <v>7</v>
      </c>
      <c r="B313" t="s">
        <v>136</v>
      </c>
      <c r="C313" t="s">
        <v>4</v>
      </c>
      <c r="D313" t="s">
        <v>8</v>
      </c>
      <c r="E313">
        <v>6.6899999999999995</v>
      </c>
      <c r="F313">
        <v>8</v>
      </c>
      <c r="G313">
        <v>19</v>
      </c>
      <c r="H313">
        <v>4</v>
      </c>
      <c r="I313">
        <v>4</v>
      </c>
    </row>
    <row r="314" spans="1:9" x14ac:dyDescent="0.25">
      <c r="A314" t="s">
        <v>7</v>
      </c>
      <c r="B314" t="s">
        <v>136</v>
      </c>
      <c r="C314" t="s">
        <v>4</v>
      </c>
      <c r="D314" t="s">
        <v>9</v>
      </c>
      <c r="E314">
        <v>9.98</v>
      </c>
      <c r="F314">
        <v>14</v>
      </c>
      <c r="G314">
        <v>95</v>
      </c>
      <c r="H314">
        <v>4</v>
      </c>
      <c r="I314">
        <v>4</v>
      </c>
    </row>
    <row r="315" spans="1:9" x14ac:dyDescent="0.25">
      <c r="A315" t="s">
        <v>7</v>
      </c>
      <c r="B315" t="s">
        <v>138</v>
      </c>
      <c r="C315" t="s">
        <v>4</v>
      </c>
      <c r="D315" t="s">
        <v>8</v>
      </c>
      <c r="E315">
        <v>11.83</v>
      </c>
      <c r="F315">
        <v>23</v>
      </c>
      <c r="G315">
        <v>304</v>
      </c>
      <c r="H315">
        <v>4</v>
      </c>
      <c r="I315">
        <v>4</v>
      </c>
    </row>
    <row r="316" spans="1:9" x14ac:dyDescent="0.25">
      <c r="A316" t="s">
        <v>7</v>
      </c>
      <c r="B316" t="s">
        <v>138</v>
      </c>
      <c r="C316" t="s">
        <v>4</v>
      </c>
      <c r="D316" t="s">
        <v>9</v>
      </c>
      <c r="E316">
        <v>4</v>
      </c>
      <c r="F316">
        <v>4</v>
      </c>
      <c r="G316">
        <v>30</v>
      </c>
      <c r="H316">
        <v>4</v>
      </c>
      <c r="I316">
        <v>4</v>
      </c>
    </row>
    <row r="317" spans="1:9" x14ac:dyDescent="0.25">
      <c r="A317" t="s">
        <v>7</v>
      </c>
      <c r="B317" t="s">
        <v>138</v>
      </c>
      <c r="C317" t="s">
        <v>4</v>
      </c>
      <c r="D317" t="s">
        <v>10</v>
      </c>
      <c r="E317">
        <v>5.22</v>
      </c>
      <c r="F317">
        <v>7</v>
      </c>
      <c r="G317">
        <v>35</v>
      </c>
      <c r="H317">
        <v>4</v>
      </c>
      <c r="I317">
        <v>4</v>
      </c>
    </row>
    <row r="318" spans="1:9" x14ac:dyDescent="0.25">
      <c r="A318" t="s">
        <v>7</v>
      </c>
      <c r="B318" t="s">
        <v>139</v>
      </c>
      <c r="C318" t="s">
        <v>4</v>
      </c>
      <c r="D318" t="s">
        <v>8</v>
      </c>
      <c r="E318">
        <v>4.5</v>
      </c>
      <c r="F318">
        <v>7</v>
      </c>
      <c r="G318">
        <v>33</v>
      </c>
      <c r="H318">
        <v>4</v>
      </c>
      <c r="I318">
        <v>4</v>
      </c>
    </row>
    <row r="319" spans="1:9" x14ac:dyDescent="0.25">
      <c r="A319" t="s">
        <v>7</v>
      </c>
      <c r="B319" t="s">
        <v>139</v>
      </c>
      <c r="C319" t="s">
        <v>4</v>
      </c>
      <c r="D319" t="s">
        <v>9</v>
      </c>
      <c r="E319">
        <v>4.5600000000000005</v>
      </c>
      <c r="F319">
        <v>6</v>
      </c>
      <c r="G319">
        <v>17</v>
      </c>
      <c r="H319">
        <v>4</v>
      </c>
      <c r="I319">
        <v>4</v>
      </c>
    </row>
    <row r="320" spans="1:9" x14ac:dyDescent="0.25">
      <c r="A320" t="s">
        <v>7</v>
      </c>
      <c r="B320" t="s">
        <v>139</v>
      </c>
      <c r="C320" t="s">
        <v>4</v>
      </c>
      <c r="D320" t="s">
        <v>10</v>
      </c>
      <c r="E320">
        <v>4</v>
      </c>
      <c r="F320">
        <v>4</v>
      </c>
      <c r="G320">
        <v>22</v>
      </c>
      <c r="H320">
        <v>4</v>
      </c>
      <c r="I320">
        <v>4</v>
      </c>
    </row>
    <row r="321" spans="1:9" x14ac:dyDescent="0.25">
      <c r="A321" t="s">
        <v>7</v>
      </c>
      <c r="B321" t="s">
        <v>140</v>
      </c>
      <c r="C321" t="s">
        <v>4</v>
      </c>
      <c r="D321" t="s">
        <v>8</v>
      </c>
      <c r="E321">
        <v>4.3900000000000006</v>
      </c>
      <c r="F321">
        <v>5</v>
      </c>
      <c r="G321">
        <v>30</v>
      </c>
      <c r="H321">
        <v>4</v>
      </c>
      <c r="I321">
        <v>4</v>
      </c>
    </row>
    <row r="322" spans="1:9" x14ac:dyDescent="0.25">
      <c r="A322" t="s">
        <v>7</v>
      </c>
      <c r="B322" t="s">
        <v>141</v>
      </c>
      <c r="C322" t="s">
        <v>4</v>
      </c>
      <c r="D322" t="s">
        <v>8</v>
      </c>
      <c r="E322">
        <v>4</v>
      </c>
      <c r="F322">
        <v>4</v>
      </c>
      <c r="G322">
        <v>18</v>
      </c>
      <c r="H322">
        <v>4</v>
      </c>
      <c r="I322">
        <v>4</v>
      </c>
    </row>
    <row r="323" spans="1:9" x14ac:dyDescent="0.25">
      <c r="A323" t="s">
        <v>7</v>
      </c>
      <c r="B323" t="s">
        <v>141</v>
      </c>
      <c r="C323" t="s">
        <v>4</v>
      </c>
      <c r="D323" t="s">
        <v>9</v>
      </c>
      <c r="E323">
        <v>4</v>
      </c>
      <c r="F323">
        <v>4</v>
      </c>
      <c r="G323">
        <v>7</v>
      </c>
      <c r="H323">
        <v>4</v>
      </c>
      <c r="I323">
        <v>4</v>
      </c>
    </row>
    <row r="324" spans="1:9" x14ac:dyDescent="0.25">
      <c r="A324" t="s">
        <v>7</v>
      </c>
      <c r="B324" t="s">
        <v>142</v>
      </c>
      <c r="C324" t="s">
        <v>4</v>
      </c>
      <c r="D324" t="s">
        <v>8</v>
      </c>
      <c r="E324">
        <v>4</v>
      </c>
      <c r="F324">
        <v>4</v>
      </c>
      <c r="G324">
        <v>5</v>
      </c>
      <c r="H324">
        <v>4</v>
      </c>
      <c r="I324">
        <v>4</v>
      </c>
    </row>
    <row r="325" spans="1:9" x14ac:dyDescent="0.25">
      <c r="A325" t="s">
        <v>7</v>
      </c>
      <c r="B325" t="s">
        <v>142</v>
      </c>
      <c r="C325" t="s">
        <v>4</v>
      </c>
      <c r="D325" t="s">
        <v>9</v>
      </c>
      <c r="E325">
        <v>4</v>
      </c>
      <c r="F325">
        <v>4</v>
      </c>
      <c r="G325">
        <v>8</v>
      </c>
      <c r="H325">
        <v>4</v>
      </c>
      <c r="I325">
        <v>4</v>
      </c>
    </row>
    <row r="326" spans="1:9" x14ac:dyDescent="0.25">
      <c r="A326" t="s">
        <v>7</v>
      </c>
      <c r="B326" t="s">
        <v>143</v>
      </c>
      <c r="C326" t="s">
        <v>4</v>
      </c>
      <c r="D326" t="s">
        <v>8</v>
      </c>
      <c r="E326">
        <v>4.4399999999999995</v>
      </c>
      <c r="F326">
        <v>5</v>
      </c>
      <c r="G326">
        <v>30</v>
      </c>
      <c r="H326">
        <v>4</v>
      </c>
      <c r="I326">
        <v>4</v>
      </c>
    </row>
    <row r="327" spans="1:9" x14ac:dyDescent="0.25">
      <c r="A327" t="s">
        <v>7</v>
      </c>
      <c r="B327" t="s">
        <v>143</v>
      </c>
      <c r="C327" t="s">
        <v>4</v>
      </c>
      <c r="D327" t="s">
        <v>9</v>
      </c>
      <c r="E327">
        <v>4.3100000000000005</v>
      </c>
      <c r="F327">
        <v>5</v>
      </c>
      <c r="G327">
        <v>25</v>
      </c>
      <c r="H327">
        <v>4</v>
      </c>
      <c r="I327">
        <v>4</v>
      </c>
    </row>
    <row r="328" spans="1:9" x14ac:dyDescent="0.25">
      <c r="A328" t="s">
        <v>7</v>
      </c>
      <c r="B328" t="s">
        <v>143</v>
      </c>
      <c r="C328" t="s">
        <v>4</v>
      </c>
      <c r="D328" t="s">
        <v>10</v>
      </c>
      <c r="E328">
        <v>4</v>
      </c>
      <c r="F328">
        <v>4</v>
      </c>
      <c r="G328">
        <v>16</v>
      </c>
      <c r="H328">
        <v>4</v>
      </c>
      <c r="I328">
        <v>4</v>
      </c>
    </row>
    <row r="329" spans="1:9" x14ac:dyDescent="0.25">
      <c r="A329" t="s">
        <v>7</v>
      </c>
      <c r="B329" t="s">
        <v>144</v>
      </c>
      <c r="C329" t="s">
        <v>4</v>
      </c>
      <c r="D329" t="s">
        <v>10</v>
      </c>
      <c r="E329">
        <v>4</v>
      </c>
      <c r="F329">
        <v>4</v>
      </c>
      <c r="G329">
        <v>54</v>
      </c>
      <c r="H329">
        <v>4</v>
      </c>
      <c r="I329">
        <v>4</v>
      </c>
    </row>
    <row r="330" spans="1:9" x14ac:dyDescent="0.25">
      <c r="A330" t="s">
        <v>7</v>
      </c>
      <c r="B330" t="s">
        <v>145</v>
      </c>
      <c r="C330" t="s">
        <v>4</v>
      </c>
      <c r="D330" t="s">
        <v>8</v>
      </c>
      <c r="E330">
        <v>7.13</v>
      </c>
      <c r="F330">
        <v>11</v>
      </c>
      <c r="G330">
        <v>104</v>
      </c>
      <c r="H330">
        <v>4</v>
      </c>
      <c r="I330">
        <v>4</v>
      </c>
    </row>
    <row r="331" spans="1:9" x14ac:dyDescent="0.25">
      <c r="A331" t="s">
        <v>7</v>
      </c>
      <c r="B331" t="s">
        <v>145</v>
      </c>
      <c r="C331" t="s">
        <v>4</v>
      </c>
      <c r="D331" t="s">
        <v>9</v>
      </c>
      <c r="E331">
        <v>4.3900000000000006</v>
      </c>
      <c r="F331">
        <v>5</v>
      </c>
      <c r="G331">
        <v>44</v>
      </c>
      <c r="H331">
        <v>4</v>
      </c>
      <c r="I331">
        <v>4</v>
      </c>
    </row>
    <row r="332" spans="1:9" x14ac:dyDescent="0.25">
      <c r="A332" t="s">
        <v>7</v>
      </c>
      <c r="B332" t="s">
        <v>145</v>
      </c>
      <c r="C332" t="s">
        <v>4</v>
      </c>
      <c r="D332" t="s">
        <v>10</v>
      </c>
      <c r="E332">
        <v>4</v>
      </c>
      <c r="F332">
        <v>4</v>
      </c>
      <c r="G332">
        <v>5</v>
      </c>
      <c r="H332">
        <v>4</v>
      </c>
      <c r="I332">
        <v>4</v>
      </c>
    </row>
  </sheetData>
  <conditionalFormatting sqref="F2">
    <cfRule type="expression" dxfId="12" priority="3">
      <formula>F2&lt;0.5*G2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"/>
  <sheetViews>
    <sheetView workbookViewId="0">
      <selection activeCell="C8" sqref="C8"/>
    </sheetView>
  </sheetViews>
  <sheetFormatPr defaultRowHeight="15" x14ac:dyDescent="0.25"/>
  <cols>
    <col min="3" max="3" width="99.7109375" customWidth="1"/>
    <col min="4" max="4" width="66.140625" customWidth="1"/>
  </cols>
  <sheetData>
    <row r="2" spans="1:4" x14ac:dyDescent="0.25">
      <c r="A2" t="s">
        <v>16</v>
      </c>
      <c r="B2" t="s">
        <v>147</v>
      </c>
      <c r="C2" t="s">
        <v>17</v>
      </c>
    </row>
    <row r="3" spans="1:4" x14ac:dyDescent="0.25">
      <c r="A3" t="s">
        <v>18</v>
      </c>
      <c r="B3" t="s">
        <v>148</v>
      </c>
      <c r="C3" t="s">
        <v>20</v>
      </c>
      <c r="D3" t="s">
        <v>19</v>
      </c>
    </row>
    <row r="4" spans="1:4" x14ac:dyDescent="0.25">
      <c r="A4" t="s">
        <v>21</v>
      </c>
      <c r="B4" t="s">
        <v>149</v>
      </c>
      <c r="C4" t="s">
        <v>22</v>
      </c>
    </row>
    <row r="5" spans="1:4" x14ac:dyDescent="0.25">
      <c r="A5" t="s">
        <v>23</v>
      </c>
      <c r="B5" t="s">
        <v>150</v>
      </c>
      <c r="C5" t="s">
        <v>24</v>
      </c>
    </row>
    <row r="6" spans="1:4" x14ac:dyDescent="0.25">
      <c r="A6" t="s">
        <v>25</v>
      </c>
      <c r="B6" t="s">
        <v>151</v>
      </c>
      <c r="C6" t="s">
        <v>26</v>
      </c>
      <c r="D6" t="s">
        <v>146</v>
      </c>
    </row>
    <row r="7" spans="1:4" x14ac:dyDescent="0.25">
      <c r="A7" t="s">
        <v>27</v>
      </c>
      <c r="B7" t="s">
        <v>152</v>
      </c>
      <c r="C7" t="s">
        <v>32</v>
      </c>
    </row>
    <row r="8" spans="1:4" x14ac:dyDescent="0.25">
      <c r="A8" t="s">
        <v>28</v>
      </c>
      <c r="B8" t="s">
        <v>153</v>
      </c>
      <c r="C8" t="s">
        <v>30</v>
      </c>
    </row>
    <row r="9" spans="1:4" x14ac:dyDescent="0.25">
      <c r="A9" t="s">
        <v>29</v>
      </c>
      <c r="B9" t="s">
        <v>154</v>
      </c>
      <c r="C9" t="s">
        <v>31</v>
      </c>
    </row>
    <row r="10" spans="1:4" x14ac:dyDescent="0.25">
      <c r="A10" t="s">
        <v>157</v>
      </c>
      <c r="B10" t="s">
        <v>155</v>
      </c>
      <c r="C10" t="s">
        <v>156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12"/>
  <sheetViews>
    <sheetView workbookViewId="0">
      <selection activeCell="C5" sqref="C5"/>
    </sheetView>
  </sheetViews>
  <sheetFormatPr defaultRowHeight="15" x14ac:dyDescent="0.25"/>
  <cols>
    <col min="2" max="2" width="78.5703125" customWidth="1"/>
    <col min="4" max="4" width="39.5703125" customWidth="1"/>
  </cols>
  <sheetData>
    <row r="1" spans="2:4" x14ac:dyDescent="0.25">
      <c r="B1" t="s">
        <v>1</v>
      </c>
      <c r="D1" t="s">
        <v>158</v>
      </c>
    </row>
    <row r="2" spans="2:4" x14ac:dyDescent="0.25">
      <c r="B2" t="s">
        <v>33</v>
      </c>
      <c r="C2" t="str">
        <f>IFERROR(FIND("Linen",B2,1)," ")</f>
        <v xml:space="preserve"> </v>
      </c>
      <c r="D2" s="1">
        <f>COUNT(C2:C112)</f>
        <v>2</v>
      </c>
    </row>
    <row r="3" spans="2:4" x14ac:dyDescent="0.25">
      <c r="B3" t="s">
        <v>34</v>
      </c>
      <c r="C3" t="str">
        <f t="shared" ref="C3:C66" si="0">IFERROR(FIND("Linen",B3,1)," ")</f>
        <v xml:space="preserve"> </v>
      </c>
    </row>
    <row r="4" spans="2:4" x14ac:dyDescent="0.25">
      <c r="B4" t="s">
        <v>35</v>
      </c>
      <c r="C4">
        <f t="shared" si="0"/>
        <v>35</v>
      </c>
    </row>
    <row r="5" spans="2:4" x14ac:dyDescent="0.25">
      <c r="B5" t="s">
        <v>36</v>
      </c>
      <c r="C5">
        <f>IFERROR(FIND("Linen",B5,1)," ")</f>
        <v>35</v>
      </c>
    </row>
    <row r="6" spans="2:4" x14ac:dyDescent="0.25">
      <c r="B6" t="s">
        <v>111</v>
      </c>
      <c r="C6" t="str">
        <f t="shared" si="0"/>
        <v xml:space="preserve"> </v>
      </c>
    </row>
    <row r="7" spans="2:4" x14ac:dyDescent="0.25">
      <c r="B7" t="s">
        <v>112</v>
      </c>
      <c r="C7" t="str">
        <f t="shared" si="0"/>
        <v xml:space="preserve"> </v>
      </c>
    </row>
    <row r="8" spans="2:4" x14ac:dyDescent="0.25">
      <c r="B8" t="s">
        <v>113</v>
      </c>
      <c r="C8" t="str">
        <f t="shared" si="0"/>
        <v xml:space="preserve"> </v>
      </c>
    </row>
    <row r="9" spans="2:4" x14ac:dyDescent="0.25">
      <c r="B9" t="s">
        <v>114</v>
      </c>
      <c r="C9" t="str">
        <f t="shared" si="0"/>
        <v xml:space="preserve"> </v>
      </c>
    </row>
    <row r="10" spans="2:4" x14ac:dyDescent="0.25">
      <c r="B10" t="s">
        <v>115</v>
      </c>
      <c r="C10" t="str">
        <f t="shared" si="0"/>
        <v xml:space="preserve"> </v>
      </c>
    </row>
    <row r="11" spans="2:4" x14ac:dyDescent="0.25">
      <c r="B11" t="s">
        <v>37</v>
      </c>
      <c r="C11" t="str">
        <f t="shared" si="0"/>
        <v xml:space="preserve"> </v>
      </c>
    </row>
    <row r="12" spans="2:4" x14ac:dyDescent="0.25">
      <c r="B12" t="s">
        <v>38</v>
      </c>
      <c r="C12" t="str">
        <f t="shared" si="0"/>
        <v xml:space="preserve"> </v>
      </c>
    </row>
    <row r="13" spans="2:4" x14ac:dyDescent="0.25">
      <c r="B13" t="s">
        <v>39</v>
      </c>
      <c r="C13" t="str">
        <f t="shared" si="0"/>
        <v xml:space="preserve"> </v>
      </c>
    </row>
    <row r="14" spans="2:4" x14ac:dyDescent="0.25">
      <c r="B14" t="s">
        <v>40</v>
      </c>
      <c r="C14" t="str">
        <f t="shared" si="0"/>
        <v xml:space="preserve"> </v>
      </c>
    </row>
    <row r="15" spans="2:4" x14ac:dyDescent="0.25">
      <c r="B15" t="s">
        <v>41</v>
      </c>
      <c r="C15" t="str">
        <f t="shared" si="0"/>
        <v xml:space="preserve"> </v>
      </c>
    </row>
    <row r="16" spans="2:4" x14ac:dyDescent="0.25">
      <c r="B16" t="s">
        <v>42</v>
      </c>
      <c r="C16" t="str">
        <f t="shared" si="0"/>
        <v xml:space="preserve"> </v>
      </c>
    </row>
    <row r="17" spans="2:3" x14ac:dyDescent="0.25">
      <c r="B17" t="s">
        <v>43</v>
      </c>
      <c r="C17" t="str">
        <f t="shared" si="0"/>
        <v xml:space="preserve"> </v>
      </c>
    </row>
    <row r="18" spans="2:3" x14ac:dyDescent="0.25">
      <c r="B18" t="s">
        <v>44</v>
      </c>
      <c r="C18" t="str">
        <f t="shared" si="0"/>
        <v xml:space="preserve"> </v>
      </c>
    </row>
    <row r="19" spans="2:3" x14ac:dyDescent="0.25">
      <c r="B19" t="s">
        <v>45</v>
      </c>
      <c r="C19" t="str">
        <f t="shared" si="0"/>
        <v xml:space="preserve"> </v>
      </c>
    </row>
    <row r="20" spans="2:3" x14ac:dyDescent="0.25">
      <c r="B20" t="s">
        <v>124</v>
      </c>
      <c r="C20" t="str">
        <f t="shared" si="0"/>
        <v xml:space="preserve"> </v>
      </c>
    </row>
    <row r="21" spans="2:3" x14ac:dyDescent="0.25">
      <c r="B21" t="s">
        <v>125</v>
      </c>
      <c r="C21" t="str">
        <f t="shared" si="0"/>
        <v xml:space="preserve"> </v>
      </c>
    </row>
    <row r="22" spans="2:3" x14ac:dyDescent="0.25">
      <c r="B22" t="s">
        <v>126</v>
      </c>
      <c r="C22" t="str">
        <f t="shared" si="0"/>
        <v xml:space="preserve"> </v>
      </c>
    </row>
    <row r="23" spans="2:3" x14ac:dyDescent="0.25">
      <c r="B23" t="s">
        <v>127</v>
      </c>
      <c r="C23" t="str">
        <f t="shared" si="0"/>
        <v xml:space="preserve"> </v>
      </c>
    </row>
    <row r="24" spans="2:3" x14ac:dyDescent="0.25">
      <c r="B24" t="s">
        <v>128</v>
      </c>
      <c r="C24" t="str">
        <f t="shared" si="0"/>
        <v xml:space="preserve"> </v>
      </c>
    </row>
    <row r="25" spans="2:3" x14ac:dyDescent="0.25">
      <c r="B25" t="s">
        <v>129</v>
      </c>
      <c r="C25" t="str">
        <f t="shared" si="0"/>
        <v xml:space="preserve"> </v>
      </c>
    </row>
    <row r="26" spans="2:3" x14ac:dyDescent="0.25">
      <c r="B26" t="s">
        <v>130</v>
      </c>
      <c r="C26" t="str">
        <f t="shared" si="0"/>
        <v xml:space="preserve"> </v>
      </c>
    </row>
    <row r="27" spans="2:3" x14ac:dyDescent="0.25">
      <c r="B27" t="s">
        <v>131</v>
      </c>
      <c r="C27" t="str">
        <f t="shared" si="0"/>
        <v xml:space="preserve"> </v>
      </c>
    </row>
    <row r="28" spans="2:3" x14ac:dyDescent="0.25">
      <c r="B28" t="s">
        <v>132</v>
      </c>
      <c r="C28" t="str">
        <f t="shared" si="0"/>
        <v xml:space="preserve"> </v>
      </c>
    </row>
    <row r="29" spans="2:3" x14ac:dyDescent="0.25">
      <c r="B29" t="s">
        <v>133</v>
      </c>
      <c r="C29" t="str">
        <f t="shared" si="0"/>
        <v xml:space="preserve"> </v>
      </c>
    </row>
    <row r="30" spans="2:3" x14ac:dyDescent="0.25">
      <c r="B30" t="s">
        <v>134</v>
      </c>
      <c r="C30" t="str">
        <f t="shared" si="0"/>
        <v xml:space="preserve"> </v>
      </c>
    </row>
    <row r="31" spans="2:3" x14ac:dyDescent="0.25">
      <c r="B31" t="s">
        <v>46</v>
      </c>
      <c r="C31" t="str">
        <f t="shared" si="0"/>
        <v xml:space="preserve"> </v>
      </c>
    </row>
    <row r="32" spans="2:3" x14ac:dyDescent="0.25">
      <c r="B32" t="s">
        <v>47</v>
      </c>
      <c r="C32" t="str">
        <f t="shared" si="0"/>
        <v xml:space="preserve"> </v>
      </c>
    </row>
    <row r="33" spans="2:3" x14ac:dyDescent="0.25">
      <c r="B33" t="s">
        <v>48</v>
      </c>
      <c r="C33" t="str">
        <f t="shared" si="0"/>
        <v xml:space="preserve"> </v>
      </c>
    </row>
    <row r="34" spans="2:3" x14ac:dyDescent="0.25">
      <c r="B34" t="s">
        <v>49</v>
      </c>
      <c r="C34" t="str">
        <f t="shared" si="0"/>
        <v xml:space="preserve"> </v>
      </c>
    </row>
    <row r="35" spans="2:3" x14ac:dyDescent="0.25">
      <c r="B35" t="s">
        <v>50</v>
      </c>
      <c r="C35" t="str">
        <f t="shared" si="0"/>
        <v xml:space="preserve"> </v>
      </c>
    </row>
    <row r="36" spans="2:3" x14ac:dyDescent="0.25">
      <c r="B36" t="s">
        <v>51</v>
      </c>
      <c r="C36" t="str">
        <f t="shared" si="0"/>
        <v xml:space="preserve"> </v>
      </c>
    </row>
    <row r="37" spans="2:3" x14ac:dyDescent="0.25">
      <c r="B37" t="s">
        <v>52</v>
      </c>
      <c r="C37" t="str">
        <f t="shared" si="0"/>
        <v xml:space="preserve"> </v>
      </c>
    </row>
    <row r="38" spans="2:3" x14ac:dyDescent="0.25">
      <c r="B38" t="s">
        <v>53</v>
      </c>
      <c r="C38" t="str">
        <f t="shared" si="0"/>
        <v xml:space="preserve"> </v>
      </c>
    </row>
    <row r="39" spans="2:3" x14ac:dyDescent="0.25">
      <c r="B39" t="s">
        <v>54</v>
      </c>
      <c r="C39" t="str">
        <f t="shared" si="0"/>
        <v xml:space="preserve"> </v>
      </c>
    </row>
    <row r="40" spans="2:3" x14ac:dyDescent="0.25">
      <c r="B40" t="s">
        <v>55</v>
      </c>
      <c r="C40" t="str">
        <f t="shared" si="0"/>
        <v xml:space="preserve"> </v>
      </c>
    </row>
    <row r="41" spans="2:3" x14ac:dyDescent="0.25">
      <c r="B41" t="s">
        <v>56</v>
      </c>
      <c r="C41" t="str">
        <f t="shared" si="0"/>
        <v xml:space="preserve"> </v>
      </c>
    </row>
    <row r="42" spans="2:3" x14ac:dyDescent="0.25">
      <c r="B42" t="s">
        <v>116</v>
      </c>
      <c r="C42" t="str">
        <f t="shared" si="0"/>
        <v xml:space="preserve"> </v>
      </c>
    </row>
    <row r="43" spans="2:3" x14ac:dyDescent="0.25">
      <c r="B43" t="s">
        <v>117</v>
      </c>
      <c r="C43" t="str">
        <f t="shared" si="0"/>
        <v xml:space="preserve"> </v>
      </c>
    </row>
    <row r="44" spans="2:3" x14ac:dyDescent="0.25">
      <c r="B44" t="s">
        <v>57</v>
      </c>
      <c r="C44" t="str">
        <f t="shared" si="0"/>
        <v xml:space="preserve"> </v>
      </c>
    </row>
    <row r="45" spans="2:3" x14ac:dyDescent="0.25">
      <c r="B45" t="s">
        <v>58</v>
      </c>
      <c r="C45" t="str">
        <f t="shared" si="0"/>
        <v xml:space="preserve"> </v>
      </c>
    </row>
    <row r="46" spans="2:3" x14ac:dyDescent="0.25">
      <c r="B46" t="s">
        <v>59</v>
      </c>
      <c r="C46" t="str">
        <f t="shared" si="0"/>
        <v xml:space="preserve"> </v>
      </c>
    </row>
    <row r="47" spans="2:3" x14ac:dyDescent="0.25">
      <c r="B47" t="s">
        <v>60</v>
      </c>
      <c r="C47" t="str">
        <f t="shared" si="0"/>
        <v xml:space="preserve"> </v>
      </c>
    </row>
    <row r="48" spans="2:3" x14ac:dyDescent="0.25">
      <c r="B48" t="s">
        <v>61</v>
      </c>
      <c r="C48" t="str">
        <f t="shared" si="0"/>
        <v xml:space="preserve"> </v>
      </c>
    </row>
    <row r="49" spans="2:3" x14ac:dyDescent="0.25">
      <c r="B49" t="s">
        <v>62</v>
      </c>
      <c r="C49" t="str">
        <f t="shared" si="0"/>
        <v xml:space="preserve"> </v>
      </c>
    </row>
    <row r="50" spans="2:3" x14ac:dyDescent="0.25">
      <c r="B50" t="s">
        <v>63</v>
      </c>
      <c r="C50" t="str">
        <f t="shared" si="0"/>
        <v xml:space="preserve"> </v>
      </c>
    </row>
    <row r="51" spans="2:3" x14ac:dyDescent="0.25">
      <c r="B51" t="s">
        <v>64</v>
      </c>
      <c r="C51" t="str">
        <f t="shared" si="0"/>
        <v xml:space="preserve"> </v>
      </c>
    </row>
    <row r="52" spans="2:3" x14ac:dyDescent="0.25">
      <c r="B52" t="s">
        <v>65</v>
      </c>
      <c r="C52" t="str">
        <f t="shared" si="0"/>
        <v xml:space="preserve"> </v>
      </c>
    </row>
    <row r="53" spans="2:3" x14ac:dyDescent="0.25">
      <c r="B53" t="s">
        <v>66</v>
      </c>
      <c r="C53" t="str">
        <f t="shared" si="0"/>
        <v xml:space="preserve"> </v>
      </c>
    </row>
    <row r="54" spans="2:3" x14ac:dyDescent="0.25">
      <c r="B54" t="s">
        <v>67</v>
      </c>
      <c r="C54" t="str">
        <f t="shared" si="0"/>
        <v xml:space="preserve"> </v>
      </c>
    </row>
    <row r="55" spans="2:3" x14ac:dyDescent="0.25">
      <c r="B55" t="s">
        <v>68</v>
      </c>
      <c r="C55" t="str">
        <f t="shared" si="0"/>
        <v xml:space="preserve"> </v>
      </c>
    </row>
    <row r="56" spans="2:3" x14ac:dyDescent="0.25">
      <c r="B56" t="s">
        <v>69</v>
      </c>
      <c r="C56" t="str">
        <f t="shared" si="0"/>
        <v xml:space="preserve"> </v>
      </c>
    </row>
    <row r="57" spans="2:3" x14ac:dyDescent="0.25">
      <c r="B57" t="s">
        <v>70</v>
      </c>
      <c r="C57" t="str">
        <f t="shared" si="0"/>
        <v xml:space="preserve"> </v>
      </c>
    </row>
    <row r="58" spans="2:3" x14ac:dyDescent="0.25">
      <c r="B58" t="s">
        <v>71</v>
      </c>
      <c r="C58" t="str">
        <f t="shared" si="0"/>
        <v xml:space="preserve"> </v>
      </c>
    </row>
    <row r="59" spans="2:3" x14ac:dyDescent="0.25">
      <c r="B59" t="s">
        <v>72</v>
      </c>
      <c r="C59" t="str">
        <f t="shared" si="0"/>
        <v xml:space="preserve"> </v>
      </c>
    </row>
    <row r="60" spans="2:3" x14ac:dyDescent="0.25">
      <c r="B60" t="s">
        <v>73</v>
      </c>
      <c r="C60" t="str">
        <f t="shared" si="0"/>
        <v xml:space="preserve"> </v>
      </c>
    </row>
    <row r="61" spans="2:3" x14ac:dyDescent="0.25">
      <c r="B61" t="s">
        <v>74</v>
      </c>
      <c r="C61" t="str">
        <f t="shared" si="0"/>
        <v xml:space="preserve"> </v>
      </c>
    </row>
    <row r="62" spans="2:3" x14ac:dyDescent="0.25">
      <c r="B62" t="s">
        <v>75</v>
      </c>
      <c r="C62" t="str">
        <f t="shared" si="0"/>
        <v xml:space="preserve"> </v>
      </c>
    </row>
    <row r="63" spans="2:3" x14ac:dyDescent="0.25">
      <c r="B63" t="s">
        <v>76</v>
      </c>
      <c r="C63" t="str">
        <f t="shared" si="0"/>
        <v xml:space="preserve"> </v>
      </c>
    </row>
    <row r="64" spans="2:3" x14ac:dyDescent="0.25">
      <c r="B64" t="s">
        <v>77</v>
      </c>
      <c r="C64" t="str">
        <f t="shared" si="0"/>
        <v xml:space="preserve"> </v>
      </c>
    </row>
    <row r="65" spans="2:3" x14ac:dyDescent="0.25">
      <c r="B65" t="s">
        <v>78</v>
      </c>
      <c r="C65" t="str">
        <f t="shared" si="0"/>
        <v xml:space="preserve"> </v>
      </c>
    </row>
    <row r="66" spans="2:3" x14ac:dyDescent="0.25">
      <c r="B66" t="s">
        <v>79</v>
      </c>
      <c r="C66" t="str">
        <f t="shared" si="0"/>
        <v xml:space="preserve"> </v>
      </c>
    </row>
    <row r="67" spans="2:3" x14ac:dyDescent="0.25">
      <c r="B67" t="s">
        <v>82</v>
      </c>
      <c r="C67" t="str">
        <f t="shared" ref="C67:C112" si="1">IFERROR(FIND("Linen",B67,1)," ")</f>
        <v xml:space="preserve"> </v>
      </c>
    </row>
    <row r="68" spans="2:3" x14ac:dyDescent="0.25">
      <c r="B68" t="s">
        <v>83</v>
      </c>
      <c r="C68" t="str">
        <f t="shared" si="1"/>
        <v xml:space="preserve"> </v>
      </c>
    </row>
    <row r="69" spans="2:3" x14ac:dyDescent="0.25">
      <c r="B69" t="s">
        <v>84</v>
      </c>
      <c r="C69" t="str">
        <f t="shared" si="1"/>
        <v xml:space="preserve"> </v>
      </c>
    </row>
    <row r="70" spans="2:3" x14ac:dyDescent="0.25">
      <c r="B70" t="s">
        <v>85</v>
      </c>
      <c r="C70" t="str">
        <f t="shared" si="1"/>
        <v xml:space="preserve"> </v>
      </c>
    </row>
    <row r="71" spans="2:3" x14ac:dyDescent="0.25">
      <c r="B71" t="s">
        <v>86</v>
      </c>
      <c r="C71" t="str">
        <f t="shared" si="1"/>
        <v xml:space="preserve"> </v>
      </c>
    </row>
    <row r="72" spans="2:3" x14ac:dyDescent="0.25">
      <c r="B72" t="s">
        <v>87</v>
      </c>
      <c r="C72" t="str">
        <f t="shared" si="1"/>
        <v xml:space="preserve"> </v>
      </c>
    </row>
    <row r="73" spans="2:3" x14ac:dyDescent="0.25">
      <c r="B73" t="s">
        <v>88</v>
      </c>
      <c r="C73" t="str">
        <f t="shared" si="1"/>
        <v xml:space="preserve"> </v>
      </c>
    </row>
    <row r="74" spans="2:3" x14ac:dyDescent="0.25">
      <c r="B74" t="s">
        <v>89</v>
      </c>
      <c r="C74" t="str">
        <f t="shared" si="1"/>
        <v xml:space="preserve"> </v>
      </c>
    </row>
    <row r="75" spans="2:3" x14ac:dyDescent="0.25">
      <c r="B75" t="s">
        <v>90</v>
      </c>
      <c r="C75" t="str">
        <f t="shared" si="1"/>
        <v xml:space="preserve"> </v>
      </c>
    </row>
    <row r="76" spans="2:3" x14ac:dyDescent="0.25">
      <c r="B76" t="s">
        <v>91</v>
      </c>
      <c r="C76" t="str">
        <f t="shared" si="1"/>
        <v xml:space="preserve"> </v>
      </c>
    </row>
    <row r="77" spans="2:3" x14ac:dyDescent="0.25">
      <c r="B77" t="s">
        <v>118</v>
      </c>
      <c r="C77" t="str">
        <f t="shared" si="1"/>
        <v xml:space="preserve"> </v>
      </c>
    </row>
    <row r="78" spans="2:3" x14ac:dyDescent="0.25">
      <c r="B78" t="s">
        <v>119</v>
      </c>
      <c r="C78" t="str">
        <f t="shared" si="1"/>
        <v xml:space="preserve"> </v>
      </c>
    </row>
    <row r="79" spans="2:3" x14ac:dyDescent="0.25">
      <c r="B79" t="s">
        <v>120</v>
      </c>
      <c r="C79" t="str">
        <f t="shared" si="1"/>
        <v xml:space="preserve"> </v>
      </c>
    </row>
    <row r="80" spans="2:3" x14ac:dyDescent="0.25">
      <c r="B80" t="s">
        <v>121</v>
      </c>
      <c r="C80" t="str">
        <f t="shared" si="1"/>
        <v xml:space="preserve"> </v>
      </c>
    </row>
    <row r="81" spans="2:3" x14ac:dyDescent="0.25">
      <c r="B81" t="s">
        <v>122</v>
      </c>
      <c r="C81" t="str">
        <f t="shared" si="1"/>
        <v xml:space="preserve"> </v>
      </c>
    </row>
    <row r="82" spans="2:3" x14ac:dyDescent="0.25">
      <c r="B82" t="s">
        <v>123</v>
      </c>
      <c r="C82" t="str">
        <f t="shared" si="1"/>
        <v xml:space="preserve"> </v>
      </c>
    </row>
    <row r="83" spans="2:3" x14ac:dyDescent="0.25">
      <c r="B83" t="s">
        <v>92</v>
      </c>
      <c r="C83" t="str">
        <f t="shared" si="1"/>
        <v xml:space="preserve"> </v>
      </c>
    </row>
    <row r="84" spans="2:3" x14ac:dyDescent="0.25">
      <c r="B84" t="s">
        <v>93</v>
      </c>
      <c r="C84" t="str">
        <f t="shared" si="1"/>
        <v xml:space="preserve"> </v>
      </c>
    </row>
    <row r="85" spans="2:3" x14ac:dyDescent="0.25">
      <c r="B85" t="s">
        <v>94</v>
      </c>
      <c r="C85" t="str">
        <f t="shared" si="1"/>
        <v xml:space="preserve"> </v>
      </c>
    </row>
    <row r="86" spans="2:3" x14ac:dyDescent="0.25">
      <c r="B86" t="s">
        <v>95</v>
      </c>
      <c r="C86" t="str">
        <f t="shared" si="1"/>
        <v xml:space="preserve"> </v>
      </c>
    </row>
    <row r="87" spans="2:3" x14ac:dyDescent="0.25">
      <c r="B87" t="s">
        <v>96</v>
      </c>
      <c r="C87" t="str">
        <f t="shared" si="1"/>
        <v xml:space="preserve"> </v>
      </c>
    </row>
    <row r="88" spans="2:3" x14ac:dyDescent="0.25">
      <c r="B88" t="s">
        <v>97</v>
      </c>
      <c r="C88" t="str">
        <f t="shared" si="1"/>
        <v xml:space="preserve"> </v>
      </c>
    </row>
    <row r="89" spans="2:3" x14ac:dyDescent="0.25">
      <c r="B89" t="s">
        <v>98</v>
      </c>
      <c r="C89" t="str">
        <f t="shared" si="1"/>
        <v xml:space="preserve"> </v>
      </c>
    </row>
    <row r="90" spans="2:3" x14ac:dyDescent="0.25">
      <c r="B90" t="s">
        <v>99</v>
      </c>
      <c r="C90" t="str">
        <f t="shared" si="1"/>
        <v xml:space="preserve"> </v>
      </c>
    </row>
    <row r="91" spans="2:3" x14ac:dyDescent="0.25">
      <c r="B91" t="s">
        <v>100</v>
      </c>
      <c r="C91" t="str">
        <f t="shared" si="1"/>
        <v xml:space="preserve"> </v>
      </c>
    </row>
    <row r="92" spans="2:3" x14ac:dyDescent="0.25">
      <c r="B92" t="s">
        <v>101</v>
      </c>
      <c r="C92" t="str">
        <f t="shared" si="1"/>
        <v xml:space="preserve"> </v>
      </c>
    </row>
    <row r="93" spans="2:3" x14ac:dyDescent="0.25">
      <c r="B93" t="s">
        <v>102</v>
      </c>
      <c r="C93" t="str">
        <f t="shared" si="1"/>
        <v xml:space="preserve"> </v>
      </c>
    </row>
    <row r="94" spans="2:3" x14ac:dyDescent="0.25">
      <c r="B94" t="s">
        <v>103</v>
      </c>
      <c r="C94" t="str">
        <f t="shared" si="1"/>
        <v xml:space="preserve"> </v>
      </c>
    </row>
    <row r="95" spans="2:3" x14ac:dyDescent="0.25">
      <c r="B95" t="s">
        <v>104</v>
      </c>
      <c r="C95" t="str">
        <f t="shared" si="1"/>
        <v xml:space="preserve"> </v>
      </c>
    </row>
    <row r="96" spans="2:3" x14ac:dyDescent="0.25">
      <c r="B96" t="s">
        <v>105</v>
      </c>
      <c r="C96" t="str">
        <f t="shared" si="1"/>
        <v xml:space="preserve"> </v>
      </c>
    </row>
    <row r="97" spans="2:3" x14ac:dyDescent="0.25">
      <c r="B97" t="s">
        <v>106</v>
      </c>
      <c r="C97" t="str">
        <f t="shared" si="1"/>
        <v xml:space="preserve"> </v>
      </c>
    </row>
    <row r="98" spans="2:3" x14ac:dyDescent="0.25">
      <c r="B98" t="s">
        <v>107</v>
      </c>
      <c r="C98" t="str">
        <f t="shared" si="1"/>
        <v xml:space="preserve"> </v>
      </c>
    </row>
    <row r="99" spans="2:3" x14ac:dyDescent="0.25">
      <c r="B99" t="s">
        <v>108</v>
      </c>
      <c r="C99" t="str">
        <f t="shared" si="1"/>
        <v xml:space="preserve"> </v>
      </c>
    </row>
    <row r="100" spans="2:3" x14ac:dyDescent="0.25">
      <c r="B100" t="s">
        <v>109</v>
      </c>
      <c r="C100" t="str">
        <f t="shared" si="1"/>
        <v xml:space="preserve"> </v>
      </c>
    </row>
    <row r="101" spans="2:3" x14ac:dyDescent="0.25">
      <c r="B101" t="s">
        <v>110</v>
      </c>
      <c r="C101" t="str">
        <f t="shared" si="1"/>
        <v xml:space="preserve"> </v>
      </c>
    </row>
    <row r="102" spans="2:3" x14ac:dyDescent="0.25">
      <c r="B102" t="s">
        <v>135</v>
      </c>
      <c r="C102" t="str">
        <f t="shared" si="1"/>
        <v xml:space="preserve"> </v>
      </c>
    </row>
    <row r="103" spans="2:3" x14ac:dyDescent="0.25">
      <c r="B103" t="s">
        <v>136</v>
      </c>
      <c r="C103" t="str">
        <f t="shared" si="1"/>
        <v xml:space="preserve"> </v>
      </c>
    </row>
    <row r="104" spans="2:3" x14ac:dyDescent="0.25">
      <c r="B104" t="s">
        <v>137</v>
      </c>
      <c r="C104" t="str">
        <f t="shared" si="1"/>
        <v xml:space="preserve"> </v>
      </c>
    </row>
    <row r="105" spans="2:3" x14ac:dyDescent="0.25">
      <c r="B105" t="s">
        <v>138</v>
      </c>
      <c r="C105" t="str">
        <f t="shared" si="1"/>
        <v xml:space="preserve"> </v>
      </c>
    </row>
    <row r="106" spans="2:3" x14ac:dyDescent="0.25">
      <c r="B106" t="s">
        <v>139</v>
      </c>
      <c r="C106" t="str">
        <f t="shared" si="1"/>
        <v xml:space="preserve"> </v>
      </c>
    </row>
    <row r="107" spans="2:3" x14ac:dyDescent="0.25">
      <c r="B107" t="s">
        <v>140</v>
      </c>
      <c r="C107" t="str">
        <f t="shared" si="1"/>
        <v xml:space="preserve"> </v>
      </c>
    </row>
    <row r="108" spans="2:3" x14ac:dyDescent="0.25">
      <c r="B108" t="s">
        <v>141</v>
      </c>
      <c r="C108" t="str">
        <f t="shared" si="1"/>
        <v xml:space="preserve"> </v>
      </c>
    </row>
    <row r="109" spans="2:3" x14ac:dyDescent="0.25">
      <c r="B109" t="s">
        <v>142</v>
      </c>
      <c r="C109" t="str">
        <f t="shared" si="1"/>
        <v xml:space="preserve"> </v>
      </c>
    </row>
    <row r="110" spans="2:3" x14ac:dyDescent="0.25">
      <c r="B110" t="s">
        <v>143</v>
      </c>
      <c r="C110" t="str">
        <f t="shared" si="1"/>
        <v xml:space="preserve"> </v>
      </c>
    </row>
    <row r="111" spans="2:3" x14ac:dyDescent="0.25">
      <c r="B111" t="s">
        <v>144</v>
      </c>
      <c r="C111" t="str">
        <f t="shared" si="1"/>
        <v xml:space="preserve"> </v>
      </c>
    </row>
    <row r="112" spans="2:3" x14ac:dyDescent="0.25">
      <c r="B112" t="s">
        <v>145</v>
      </c>
      <c r="C112" t="str">
        <f t="shared" si="1"/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22"/>
  <sheetViews>
    <sheetView topLeftCell="A6" workbookViewId="0">
      <selection activeCell="B22" sqref="B22"/>
    </sheetView>
  </sheetViews>
  <sheetFormatPr defaultRowHeight="15" x14ac:dyDescent="0.25"/>
  <cols>
    <col min="1" max="1" width="49.7109375" customWidth="1"/>
    <col min="2" max="2" width="72.5703125" customWidth="1"/>
  </cols>
  <sheetData>
    <row r="3" spans="1:2" x14ac:dyDescent="0.25">
      <c r="B3" s="2" t="s">
        <v>19</v>
      </c>
    </row>
    <row r="5" spans="1:2" x14ac:dyDescent="0.25">
      <c r="A5" t="s">
        <v>159</v>
      </c>
    </row>
    <row r="6" spans="1:2" x14ac:dyDescent="0.25">
      <c r="A6" t="s">
        <v>160</v>
      </c>
      <c r="B6">
        <f>FIND("/",B3,1)</f>
        <v>7</v>
      </c>
    </row>
    <row r="7" spans="1:2" x14ac:dyDescent="0.25">
      <c r="A7" t="s">
        <v>161</v>
      </c>
      <c r="B7">
        <f>FIND("/",B3,B6+1)</f>
        <v>8</v>
      </c>
    </row>
    <row r="8" spans="1:2" x14ac:dyDescent="0.25">
      <c r="A8" t="s">
        <v>162</v>
      </c>
      <c r="B8">
        <f>FIND("/",B3,B7+1)</f>
        <v>24</v>
      </c>
    </row>
    <row r="9" spans="1:2" x14ac:dyDescent="0.25">
      <c r="A9" t="s">
        <v>163</v>
      </c>
      <c r="B9">
        <f>FIND("/",B3,B8+1)</f>
        <v>29</v>
      </c>
    </row>
    <row r="10" spans="1:2" x14ac:dyDescent="0.25">
      <c r="A10" t="s">
        <v>164</v>
      </c>
      <c r="B10">
        <f>FIND("/",B3,B9+1)</f>
        <v>31</v>
      </c>
    </row>
    <row r="11" spans="1:2" x14ac:dyDescent="0.25">
      <c r="A11" t="s">
        <v>165</v>
      </c>
      <c r="B11">
        <f>FIND("/",B3,B10+1)</f>
        <v>33</v>
      </c>
    </row>
    <row r="12" spans="1:2" x14ac:dyDescent="0.25">
      <c r="A12" t="s">
        <v>166</v>
      </c>
      <c r="B12">
        <f>FIND("/",B3,B11+1)</f>
        <v>39</v>
      </c>
    </row>
    <row r="14" spans="1:2" x14ac:dyDescent="0.25">
      <c r="A14" t="s">
        <v>167</v>
      </c>
      <c r="B14" s="1" t="str">
        <f>MID(B3,B11+1,B12-B11-1)</f>
        <v>India</v>
      </c>
    </row>
    <row r="18" spans="1:2" x14ac:dyDescent="0.25">
      <c r="A18" t="s">
        <v>168</v>
      </c>
    </row>
    <row r="19" spans="1:2" x14ac:dyDescent="0.25">
      <c r="A19" t="s">
        <v>169</v>
      </c>
      <c r="B19">
        <f>FIND("//",B3,1)</f>
        <v>7</v>
      </c>
    </row>
    <row r="20" spans="1:2" x14ac:dyDescent="0.25">
      <c r="A20" t="s">
        <v>170</v>
      </c>
      <c r="B20">
        <f>FIND("//",B3,B19+1)</f>
        <v>39</v>
      </c>
    </row>
    <row r="21" spans="1:2" x14ac:dyDescent="0.25">
      <c r="A21" t="s">
        <v>171</v>
      </c>
      <c r="B21">
        <f>FIND("0",B3,1)</f>
        <v>32</v>
      </c>
    </row>
    <row r="22" spans="1:2" x14ac:dyDescent="0.25">
      <c r="A22" t="s">
        <v>172</v>
      </c>
      <c r="B22" s="1" t="str">
        <f>MID(B3,B21+2,B20-B21-2)</f>
        <v>India</v>
      </c>
    </row>
  </sheetData>
  <hyperlinks>
    <hyperlink ref="B3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12"/>
  <sheetViews>
    <sheetView topLeftCell="C1" workbookViewId="0">
      <selection activeCell="D2" sqref="D2"/>
    </sheetView>
  </sheetViews>
  <sheetFormatPr defaultRowHeight="15" x14ac:dyDescent="0.25"/>
  <cols>
    <col min="2" max="2" width="57.140625" customWidth="1"/>
    <col min="3" max="3" width="78.5703125" customWidth="1"/>
    <col min="4" max="4" width="18" customWidth="1"/>
  </cols>
  <sheetData>
    <row r="1" spans="2:5" x14ac:dyDescent="0.25">
      <c r="C1" t="s">
        <v>1</v>
      </c>
      <c r="D1" t="s">
        <v>178</v>
      </c>
      <c r="E1" t="s">
        <v>179</v>
      </c>
    </row>
    <row r="2" spans="2:5" x14ac:dyDescent="0.25">
      <c r="B2" t="s">
        <v>177</v>
      </c>
      <c r="C2" t="s">
        <v>33</v>
      </c>
      <c r="D2">
        <f>SUMIF(data!$B$2:$B$332,C2,data!$H$2:$H$332)</f>
        <v>8</v>
      </c>
      <c r="E2">
        <f>SUMIF(data!$B$2:$B$332,C2,data!$I$2:$I$332)</f>
        <v>8</v>
      </c>
    </row>
    <row r="3" spans="2:5" x14ac:dyDescent="0.25">
      <c r="C3" t="s">
        <v>34</v>
      </c>
      <c r="D3">
        <f>SUMIF(data!$B$2:$B$332,C3,data!$H$2:$H$332)</f>
        <v>19</v>
      </c>
      <c r="E3">
        <f>SUMIF(data!$B$2:$B$332,C3,data!$I$2:$I$332)</f>
        <v>120.5</v>
      </c>
    </row>
    <row r="4" spans="2:5" x14ac:dyDescent="0.25">
      <c r="C4" t="s">
        <v>35</v>
      </c>
      <c r="D4">
        <f>SUMIF(data!$B$2:$B$332,C4,data!$H$2:$H$332)</f>
        <v>18</v>
      </c>
      <c r="E4">
        <f>SUMIF(data!$B$2:$B$332,C4,data!$I$2:$I$332)</f>
        <v>276</v>
      </c>
    </row>
    <row r="5" spans="2:5" x14ac:dyDescent="0.25">
      <c r="C5" t="s">
        <v>36</v>
      </c>
      <c r="D5">
        <f>SUMIF(data!$B$2:$B$332,C5,data!$H$2:$H$332)</f>
        <v>8</v>
      </c>
      <c r="E5">
        <f>SUMIF(data!$B$2:$B$332,C5,data!$I$2:$I$332)</f>
        <v>8</v>
      </c>
    </row>
    <row r="6" spans="2:5" x14ac:dyDescent="0.25">
      <c r="C6" t="s">
        <v>111</v>
      </c>
      <c r="D6">
        <f>SUMIF(data!$B$2:$B$332,C6,data!$H$2:$H$332)</f>
        <v>13</v>
      </c>
      <c r="E6">
        <f>SUMIF(data!$B$2:$B$332,C6,data!$I$2:$I$332)</f>
        <v>92</v>
      </c>
    </row>
    <row r="7" spans="2:5" x14ac:dyDescent="0.25">
      <c r="C7" t="s">
        <v>112</v>
      </c>
      <c r="D7">
        <f>SUMIF(data!$B$2:$B$332,C7,data!$H$2:$H$332)</f>
        <v>25</v>
      </c>
      <c r="E7">
        <f>SUMIF(data!$B$2:$B$332,C7,data!$I$2:$I$332)</f>
        <v>74</v>
      </c>
    </row>
    <row r="8" spans="2:5" x14ac:dyDescent="0.25">
      <c r="C8" t="s">
        <v>113</v>
      </c>
      <c r="D8">
        <f>SUMIF(data!$B$2:$B$332,C8,data!$H$2:$H$332)</f>
        <v>12</v>
      </c>
      <c r="E8">
        <f>SUMIF(data!$B$2:$B$332,C8,data!$I$2:$I$332)</f>
        <v>12</v>
      </c>
    </row>
    <row r="9" spans="2:5" x14ac:dyDescent="0.25">
      <c r="C9" t="s">
        <v>114</v>
      </c>
      <c r="D9">
        <f>SUMIF(data!$B$2:$B$332,C9,data!$H$2:$H$332)</f>
        <v>12</v>
      </c>
      <c r="E9">
        <f>SUMIF(data!$B$2:$B$332,C9,data!$I$2:$I$332)</f>
        <v>12</v>
      </c>
    </row>
    <row r="10" spans="2:5" x14ac:dyDescent="0.25">
      <c r="C10" t="s">
        <v>115</v>
      </c>
      <c r="D10">
        <f>SUMIF(data!$B$2:$B$332,C10,data!$H$2:$H$332)</f>
        <v>12</v>
      </c>
      <c r="E10">
        <f>SUMIF(data!$B$2:$B$332,C10,data!$I$2:$I$332)</f>
        <v>12</v>
      </c>
    </row>
    <row r="11" spans="2:5" x14ac:dyDescent="0.25">
      <c r="C11" t="s">
        <v>37</v>
      </c>
      <c r="D11">
        <f>SUMIF(data!$B$2:$B$332,C11,data!$H$2:$H$332)</f>
        <v>4</v>
      </c>
      <c r="E11">
        <f>SUMIF(data!$B$2:$B$332,C11,data!$I$2:$I$332)</f>
        <v>4</v>
      </c>
    </row>
    <row r="12" spans="2:5" x14ac:dyDescent="0.25">
      <c r="C12" t="s">
        <v>38</v>
      </c>
      <c r="D12">
        <f>SUMIF(data!$B$2:$B$332,C12,data!$H$2:$H$332)</f>
        <v>12</v>
      </c>
      <c r="E12">
        <f>SUMIF(data!$B$2:$B$332,C12,data!$I$2:$I$332)</f>
        <v>12</v>
      </c>
    </row>
    <row r="13" spans="2:5" x14ac:dyDescent="0.25">
      <c r="C13" t="s">
        <v>39</v>
      </c>
      <c r="D13">
        <f>SUMIF(data!$B$2:$B$332,C13,data!$H$2:$H$332)</f>
        <v>24</v>
      </c>
      <c r="E13">
        <f>SUMIF(data!$B$2:$B$332,C13,data!$I$2:$I$332)</f>
        <v>24</v>
      </c>
    </row>
    <row r="14" spans="2:5" x14ac:dyDescent="0.25">
      <c r="C14" t="s">
        <v>40</v>
      </c>
      <c r="D14">
        <f>SUMIF(data!$B$2:$B$332,C14,data!$H$2:$H$332)</f>
        <v>4</v>
      </c>
      <c r="E14">
        <f>SUMIF(data!$B$2:$B$332,C14,data!$I$2:$I$332)</f>
        <v>4</v>
      </c>
    </row>
    <row r="15" spans="2:5" x14ac:dyDescent="0.25">
      <c r="C15" t="s">
        <v>41</v>
      </c>
      <c r="D15">
        <f>SUMIF(data!$B$2:$B$332,C15,data!$H$2:$H$332)</f>
        <v>12</v>
      </c>
      <c r="E15">
        <f>SUMIF(data!$B$2:$B$332,C15,data!$I$2:$I$332)</f>
        <v>12</v>
      </c>
    </row>
    <row r="16" spans="2:5" x14ac:dyDescent="0.25">
      <c r="C16" t="s">
        <v>42</v>
      </c>
      <c r="D16">
        <f>SUMIF(data!$B$2:$B$332,C16,data!$H$2:$H$332)</f>
        <v>13</v>
      </c>
      <c r="E16">
        <f>SUMIF(data!$B$2:$B$332,C16,data!$I$2:$I$332)</f>
        <v>42</v>
      </c>
    </row>
    <row r="17" spans="3:5" x14ac:dyDescent="0.25">
      <c r="C17" t="s">
        <v>43</v>
      </c>
      <c r="D17">
        <f>SUMIF(data!$B$2:$B$332,C17,data!$H$2:$H$332)</f>
        <v>12</v>
      </c>
      <c r="E17">
        <f>SUMIF(data!$B$2:$B$332,C17,data!$I$2:$I$332)</f>
        <v>12</v>
      </c>
    </row>
    <row r="18" spans="3:5" x14ac:dyDescent="0.25">
      <c r="C18" t="s">
        <v>44</v>
      </c>
      <c r="D18">
        <f>SUMIF(data!$B$2:$B$332,C18,data!$H$2:$H$332)</f>
        <v>12</v>
      </c>
      <c r="E18">
        <f>SUMIF(data!$B$2:$B$332,C18,data!$I$2:$I$332)</f>
        <v>12</v>
      </c>
    </row>
    <row r="19" spans="3:5" x14ac:dyDescent="0.25">
      <c r="C19" t="s">
        <v>45</v>
      </c>
      <c r="D19">
        <f>SUMIF(data!$B$2:$B$332,C19,data!$H$2:$H$332)</f>
        <v>12</v>
      </c>
      <c r="E19">
        <f>SUMIF(data!$B$2:$B$332,C19,data!$I$2:$I$332)</f>
        <v>12</v>
      </c>
    </row>
    <row r="20" spans="3:5" x14ac:dyDescent="0.25">
      <c r="C20" t="s">
        <v>124</v>
      </c>
      <c r="D20">
        <f>SUMIF(data!$B$2:$B$332,C20,data!$H$2:$H$332)</f>
        <v>12</v>
      </c>
      <c r="E20">
        <f>SUMIF(data!$B$2:$B$332,C20,data!$I$2:$I$332)</f>
        <v>12</v>
      </c>
    </row>
    <row r="21" spans="3:5" x14ac:dyDescent="0.25">
      <c r="C21" t="s">
        <v>125</v>
      </c>
      <c r="D21">
        <f>SUMIF(data!$B$2:$B$332,C21,data!$H$2:$H$332)</f>
        <v>8</v>
      </c>
      <c r="E21">
        <f>SUMIF(data!$B$2:$B$332,C21,data!$I$2:$I$332)</f>
        <v>8</v>
      </c>
    </row>
    <row r="22" spans="3:5" x14ac:dyDescent="0.25">
      <c r="C22" t="s">
        <v>126</v>
      </c>
      <c r="D22">
        <f>SUMIF(data!$B$2:$B$332,C22,data!$H$2:$H$332)</f>
        <v>12</v>
      </c>
      <c r="E22">
        <f>SUMIF(data!$B$2:$B$332,C22,data!$I$2:$I$332)</f>
        <v>12</v>
      </c>
    </row>
    <row r="23" spans="3:5" x14ac:dyDescent="0.25">
      <c r="C23" t="s">
        <v>127</v>
      </c>
      <c r="D23">
        <f>SUMIF(data!$B$2:$B$332,C23,data!$H$2:$H$332)</f>
        <v>12</v>
      </c>
      <c r="E23">
        <f>SUMIF(data!$B$2:$B$332,C23,data!$I$2:$I$332)</f>
        <v>12</v>
      </c>
    </row>
    <row r="24" spans="3:5" x14ac:dyDescent="0.25">
      <c r="C24" t="s">
        <v>128</v>
      </c>
      <c r="D24">
        <f>SUMIF(data!$B$2:$B$332,C24,data!$H$2:$H$332)</f>
        <v>16</v>
      </c>
      <c r="E24">
        <f>SUMIF(data!$B$2:$B$332,C24,data!$I$2:$I$332)</f>
        <v>16</v>
      </c>
    </row>
    <row r="25" spans="3:5" x14ac:dyDescent="0.25">
      <c r="C25" t="s">
        <v>129</v>
      </c>
      <c r="D25">
        <f>SUMIF(data!$B$2:$B$332,C25,data!$H$2:$H$332)</f>
        <v>8</v>
      </c>
      <c r="E25">
        <f>SUMIF(data!$B$2:$B$332,C25,data!$I$2:$I$332)</f>
        <v>8</v>
      </c>
    </row>
    <row r="26" spans="3:5" x14ac:dyDescent="0.25">
      <c r="C26" t="s">
        <v>130</v>
      </c>
      <c r="D26">
        <f>SUMIF(data!$B$2:$B$332,C26,data!$H$2:$H$332)</f>
        <v>12</v>
      </c>
      <c r="E26">
        <f>SUMIF(data!$B$2:$B$332,C26,data!$I$2:$I$332)</f>
        <v>12</v>
      </c>
    </row>
    <row r="27" spans="3:5" x14ac:dyDescent="0.25">
      <c r="C27" t="s">
        <v>131</v>
      </c>
      <c r="D27">
        <f>SUMIF(data!$B$2:$B$332,C27,data!$H$2:$H$332)</f>
        <v>12</v>
      </c>
      <c r="E27">
        <f>SUMIF(data!$B$2:$B$332,C27,data!$I$2:$I$332)</f>
        <v>12</v>
      </c>
    </row>
    <row r="28" spans="3:5" x14ac:dyDescent="0.25">
      <c r="C28" t="s">
        <v>132</v>
      </c>
      <c r="D28">
        <f>SUMIF(data!$B$2:$B$332,C28,data!$H$2:$H$332)</f>
        <v>12</v>
      </c>
      <c r="E28">
        <f>SUMIF(data!$B$2:$B$332,C28,data!$I$2:$I$332)</f>
        <v>12</v>
      </c>
    </row>
    <row r="29" spans="3:5" x14ac:dyDescent="0.25">
      <c r="C29" t="s">
        <v>133</v>
      </c>
      <c r="D29">
        <f>SUMIF(data!$B$2:$B$332,C29,data!$H$2:$H$332)</f>
        <v>12</v>
      </c>
      <c r="E29">
        <f>SUMIF(data!$B$2:$B$332,C29,data!$I$2:$I$332)</f>
        <v>12</v>
      </c>
    </row>
    <row r="30" spans="3:5" x14ac:dyDescent="0.25">
      <c r="C30" t="s">
        <v>134</v>
      </c>
      <c r="D30">
        <f>SUMIF(data!$B$2:$B$332,C30,data!$H$2:$H$332)</f>
        <v>8</v>
      </c>
      <c r="E30">
        <f>SUMIF(data!$B$2:$B$332,C30,data!$I$2:$I$332)</f>
        <v>8</v>
      </c>
    </row>
    <row r="31" spans="3:5" x14ac:dyDescent="0.25">
      <c r="C31" t="s">
        <v>46</v>
      </c>
      <c r="D31">
        <f>SUMIF(data!$B$2:$B$332,C31,data!$H$2:$H$332)</f>
        <v>12</v>
      </c>
      <c r="E31">
        <f>SUMIF(data!$B$2:$B$332,C31,data!$I$2:$I$332)</f>
        <v>12</v>
      </c>
    </row>
    <row r="32" spans="3:5" x14ac:dyDescent="0.25">
      <c r="C32" t="s">
        <v>47</v>
      </c>
      <c r="D32">
        <f>SUMIF(data!$B$2:$B$332,C32,data!$H$2:$H$332)</f>
        <v>12</v>
      </c>
      <c r="E32">
        <f>SUMIF(data!$B$2:$B$332,C32,data!$I$2:$I$332)</f>
        <v>12</v>
      </c>
    </row>
    <row r="33" spans="3:5" x14ac:dyDescent="0.25">
      <c r="C33" t="s">
        <v>48</v>
      </c>
      <c r="D33">
        <f>SUMIF(data!$B$2:$B$332,C33,data!$H$2:$H$332)</f>
        <v>12</v>
      </c>
      <c r="E33">
        <f>SUMIF(data!$B$2:$B$332,C33,data!$I$2:$I$332)</f>
        <v>12</v>
      </c>
    </row>
    <row r="34" spans="3:5" x14ac:dyDescent="0.25">
      <c r="C34" t="s">
        <v>49</v>
      </c>
      <c r="D34">
        <f>SUMIF(data!$B$2:$B$332,C34,data!$H$2:$H$332)</f>
        <v>12</v>
      </c>
      <c r="E34">
        <f>SUMIF(data!$B$2:$B$332,C34,data!$I$2:$I$332)</f>
        <v>12</v>
      </c>
    </row>
    <row r="35" spans="3:5" x14ac:dyDescent="0.25">
      <c r="C35" t="s">
        <v>50</v>
      </c>
      <c r="D35">
        <f>SUMIF(data!$B$2:$B$332,C35,data!$H$2:$H$332)</f>
        <v>12</v>
      </c>
      <c r="E35">
        <f>SUMIF(data!$B$2:$B$332,C35,data!$I$2:$I$332)</f>
        <v>12</v>
      </c>
    </row>
    <row r="36" spans="3:5" x14ac:dyDescent="0.25">
      <c r="C36" t="s">
        <v>51</v>
      </c>
      <c r="D36">
        <f>SUMIF(data!$B$2:$B$332,C36,data!$H$2:$H$332)</f>
        <v>8</v>
      </c>
      <c r="E36">
        <f>SUMIF(data!$B$2:$B$332,C36,data!$I$2:$I$332)</f>
        <v>8</v>
      </c>
    </row>
    <row r="37" spans="3:5" x14ac:dyDescent="0.25">
      <c r="C37" t="s">
        <v>52</v>
      </c>
      <c r="D37">
        <f>SUMIF(data!$B$2:$B$332,C37,data!$H$2:$H$332)</f>
        <v>12</v>
      </c>
      <c r="E37">
        <f>SUMIF(data!$B$2:$B$332,C37,data!$I$2:$I$332)</f>
        <v>12</v>
      </c>
    </row>
    <row r="38" spans="3:5" x14ac:dyDescent="0.25">
      <c r="C38" t="s">
        <v>53</v>
      </c>
      <c r="D38">
        <f>SUMIF(data!$B$2:$B$332,C38,data!$H$2:$H$332)</f>
        <v>12</v>
      </c>
      <c r="E38">
        <f>SUMIF(data!$B$2:$B$332,C38,data!$I$2:$I$332)</f>
        <v>12</v>
      </c>
    </row>
    <row r="39" spans="3:5" x14ac:dyDescent="0.25">
      <c r="C39" t="s">
        <v>54</v>
      </c>
      <c r="D39">
        <f>SUMIF(data!$B$2:$B$332,C39,data!$H$2:$H$332)</f>
        <v>8</v>
      </c>
      <c r="E39">
        <f>SUMIF(data!$B$2:$B$332,C39,data!$I$2:$I$332)</f>
        <v>8</v>
      </c>
    </row>
    <row r="40" spans="3:5" x14ac:dyDescent="0.25">
      <c r="C40" t="s">
        <v>55</v>
      </c>
      <c r="D40">
        <f>SUMIF(data!$B$2:$B$332,C40,data!$H$2:$H$332)</f>
        <v>8</v>
      </c>
      <c r="E40">
        <f>SUMIF(data!$B$2:$B$332,C40,data!$I$2:$I$332)</f>
        <v>8</v>
      </c>
    </row>
    <row r="41" spans="3:5" x14ac:dyDescent="0.25">
      <c r="C41" t="s">
        <v>56</v>
      </c>
      <c r="D41">
        <f>SUMIF(data!$B$2:$B$332,C41,data!$H$2:$H$332)</f>
        <v>12</v>
      </c>
      <c r="E41">
        <f>SUMIF(data!$B$2:$B$332,C41,data!$I$2:$I$332)</f>
        <v>12</v>
      </c>
    </row>
    <row r="42" spans="3:5" x14ac:dyDescent="0.25">
      <c r="C42" t="s">
        <v>116</v>
      </c>
      <c r="D42">
        <f>SUMIF(data!$B$2:$B$332,C42,data!$H$2:$H$332)</f>
        <v>4</v>
      </c>
      <c r="E42">
        <f>SUMIF(data!$B$2:$B$332,C42,data!$I$2:$I$332)</f>
        <v>4</v>
      </c>
    </row>
    <row r="43" spans="3:5" x14ac:dyDescent="0.25">
      <c r="C43" t="s">
        <v>117</v>
      </c>
      <c r="D43">
        <f>SUMIF(data!$B$2:$B$332,C43,data!$H$2:$H$332)</f>
        <v>4</v>
      </c>
      <c r="E43">
        <f>SUMIF(data!$B$2:$B$332,C43,data!$I$2:$I$332)</f>
        <v>4</v>
      </c>
    </row>
    <row r="44" spans="3:5" x14ac:dyDescent="0.25">
      <c r="C44" t="s">
        <v>57</v>
      </c>
      <c r="D44">
        <f>SUMIF(data!$B$2:$B$332,C44,data!$H$2:$H$332)</f>
        <v>4</v>
      </c>
      <c r="E44">
        <f>SUMIF(data!$B$2:$B$332,C44,data!$I$2:$I$332)</f>
        <v>4</v>
      </c>
    </row>
    <row r="45" spans="3:5" x14ac:dyDescent="0.25">
      <c r="C45" t="s">
        <v>58</v>
      </c>
      <c r="D45">
        <f>SUMIF(data!$B$2:$B$332,C45,data!$H$2:$H$332)</f>
        <v>12</v>
      </c>
      <c r="E45">
        <f>SUMIF(data!$B$2:$B$332,C45,data!$I$2:$I$332)</f>
        <v>12</v>
      </c>
    </row>
    <row r="46" spans="3:5" x14ac:dyDescent="0.25">
      <c r="C46" t="s">
        <v>59</v>
      </c>
      <c r="D46">
        <f>SUMIF(data!$B$2:$B$332,C46,data!$H$2:$H$332)</f>
        <v>4</v>
      </c>
      <c r="E46">
        <f>SUMIF(data!$B$2:$B$332,C46,data!$I$2:$I$332)</f>
        <v>4</v>
      </c>
    </row>
    <row r="47" spans="3:5" x14ac:dyDescent="0.25">
      <c r="C47" t="s">
        <v>60</v>
      </c>
      <c r="D47">
        <f>SUMIF(data!$B$2:$B$332,C47,data!$H$2:$H$332)</f>
        <v>8</v>
      </c>
      <c r="E47">
        <f>SUMIF(data!$B$2:$B$332,C47,data!$I$2:$I$332)</f>
        <v>8</v>
      </c>
    </row>
    <row r="48" spans="3:5" x14ac:dyDescent="0.25">
      <c r="C48" t="s">
        <v>61</v>
      </c>
      <c r="D48">
        <f>SUMIF(data!$B$2:$B$332,C48,data!$H$2:$H$332)</f>
        <v>9</v>
      </c>
      <c r="E48">
        <f>SUMIF(data!$B$2:$B$332,C48,data!$I$2:$I$332)</f>
        <v>30.5</v>
      </c>
    </row>
    <row r="49" spans="3:5" x14ac:dyDescent="0.25">
      <c r="C49" t="s">
        <v>62</v>
      </c>
      <c r="D49">
        <f>SUMIF(data!$B$2:$B$332,C49,data!$H$2:$H$332)</f>
        <v>12</v>
      </c>
      <c r="E49">
        <f>SUMIF(data!$B$2:$B$332,C49,data!$I$2:$I$332)</f>
        <v>12</v>
      </c>
    </row>
    <row r="50" spans="3:5" x14ac:dyDescent="0.25">
      <c r="C50" t="s">
        <v>63</v>
      </c>
      <c r="D50">
        <f>SUMIF(data!$B$2:$B$332,C50,data!$H$2:$H$332)</f>
        <v>8</v>
      </c>
      <c r="E50">
        <f>SUMIF(data!$B$2:$B$332,C50,data!$I$2:$I$332)</f>
        <v>8</v>
      </c>
    </row>
    <row r="51" spans="3:5" x14ac:dyDescent="0.25">
      <c r="C51" t="s">
        <v>64</v>
      </c>
      <c r="D51">
        <f>SUMIF(data!$B$2:$B$332,C51,data!$H$2:$H$332)</f>
        <v>27</v>
      </c>
      <c r="E51">
        <f>SUMIF(data!$B$2:$B$332,C51,data!$I$2:$I$332)</f>
        <v>119</v>
      </c>
    </row>
    <row r="52" spans="3:5" x14ac:dyDescent="0.25">
      <c r="C52" t="s">
        <v>65</v>
      </c>
      <c r="D52">
        <f>SUMIF(data!$B$2:$B$332,C52,data!$H$2:$H$332)</f>
        <v>37</v>
      </c>
      <c r="E52">
        <f>SUMIF(data!$B$2:$B$332,C52,data!$I$2:$I$332)</f>
        <v>95</v>
      </c>
    </row>
    <row r="53" spans="3:5" x14ac:dyDescent="0.25">
      <c r="C53" t="s">
        <v>66</v>
      </c>
      <c r="D53">
        <f>SUMIF(data!$B$2:$B$332,C53,data!$H$2:$H$332)</f>
        <v>37</v>
      </c>
      <c r="E53">
        <f>SUMIF(data!$B$2:$B$332,C53,data!$I$2:$I$332)</f>
        <v>78.990000000000009</v>
      </c>
    </row>
    <row r="54" spans="3:5" x14ac:dyDescent="0.25">
      <c r="C54" t="s">
        <v>67</v>
      </c>
      <c r="D54">
        <f>SUMIF(data!$B$2:$B$332,C54,data!$H$2:$H$332)</f>
        <v>24</v>
      </c>
      <c r="E54">
        <f>SUMIF(data!$B$2:$B$332,C54,data!$I$2:$I$332)</f>
        <v>24</v>
      </c>
    </row>
    <row r="55" spans="3:5" x14ac:dyDescent="0.25">
      <c r="C55" t="s">
        <v>68</v>
      </c>
      <c r="D55">
        <f>SUMIF(data!$B$2:$B$332,C55,data!$H$2:$H$332)</f>
        <v>24</v>
      </c>
      <c r="E55">
        <f>SUMIF(data!$B$2:$B$332,C55,data!$I$2:$I$332)</f>
        <v>24</v>
      </c>
    </row>
    <row r="56" spans="3:5" x14ac:dyDescent="0.25">
      <c r="C56" t="s">
        <v>69</v>
      </c>
      <c r="D56">
        <f>SUMIF(data!$B$2:$B$332,C56,data!$H$2:$H$332)</f>
        <v>8</v>
      </c>
      <c r="E56">
        <f>SUMIF(data!$B$2:$B$332,C56,data!$I$2:$I$332)</f>
        <v>8</v>
      </c>
    </row>
    <row r="57" spans="3:5" x14ac:dyDescent="0.25">
      <c r="C57" t="s">
        <v>70</v>
      </c>
      <c r="D57">
        <f>SUMIF(data!$B$2:$B$332,C57,data!$H$2:$H$332)</f>
        <v>12</v>
      </c>
      <c r="E57">
        <f>SUMIF(data!$B$2:$B$332,C57,data!$I$2:$I$332)</f>
        <v>12</v>
      </c>
    </row>
    <row r="58" spans="3:5" x14ac:dyDescent="0.25">
      <c r="C58" t="s">
        <v>71</v>
      </c>
      <c r="D58">
        <f>SUMIF(data!$B$2:$B$332,C58,data!$H$2:$H$332)</f>
        <v>12</v>
      </c>
      <c r="E58">
        <f>SUMIF(data!$B$2:$B$332,C58,data!$I$2:$I$332)</f>
        <v>12</v>
      </c>
    </row>
    <row r="59" spans="3:5" x14ac:dyDescent="0.25">
      <c r="C59" t="s">
        <v>72</v>
      </c>
      <c r="D59">
        <f>SUMIF(data!$B$2:$B$332,C59,data!$H$2:$H$332)</f>
        <v>24</v>
      </c>
      <c r="E59">
        <f>SUMIF(data!$B$2:$B$332,C59,data!$I$2:$I$332)</f>
        <v>24</v>
      </c>
    </row>
    <row r="60" spans="3:5" x14ac:dyDescent="0.25">
      <c r="C60" t="s">
        <v>73</v>
      </c>
      <c r="D60">
        <f>SUMIF(data!$B$2:$B$332,C60,data!$H$2:$H$332)</f>
        <v>24</v>
      </c>
      <c r="E60">
        <f>SUMIF(data!$B$2:$B$332,C60,data!$I$2:$I$332)</f>
        <v>24</v>
      </c>
    </row>
    <row r="61" spans="3:5" x14ac:dyDescent="0.25">
      <c r="C61" t="s">
        <v>74</v>
      </c>
      <c r="D61">
        <f>SUMIF(data!$B$2:$B$332,C61,data!$H$2:$H$332)</f>
        <v>12</v>
      </c>
      <c r="E61">
        <f>SUMIF(data!$B$2:$B$332,C61,data!$I$2:$I$332)</f>
        <v>12</v>
      </c>
    </row>
    <row r="62" spans="3:5" x14ac:dyDescent="0.25">
      <c r="C62" t="s">
        <v>75</v>
      </c>
      <c r="D62">
        <f>SUMIF(data!$B$2:$B$332,C62,data!$H$2:$H$332)</f>
        <v>12</v>
      </c>
      <c r="E62">
        <f>SUMIF(data!$B$2:$B$332,C62,data!$I$2:$I$332)</f>
        <v>12</v>
      </c>
    </row>
    <row r="63" spans="3:5" x14ac:dyDescent="0.25">
      <c r="C63" t="s">
        <v>76</v>
      </c>
      <c r="D63">
        <f>SUMIF(data!$B$2:$B$332,C63,data!$H$2:$H$332)</f>
        <v>8</v>
      </c>
      <c r="E63">
        <f>SUMIF(data!$B$2:$B$332,C63,data!$I$2:$I$332)</f>
        <v>8</v>
      </c>
    </row>
    <row r="64" spans="3:5" x14ac:dyDescent="0.25">
      <c r="C64" t="s">
        <v>77</v>
      </c>
      <c r="D64">
        <f>SUMIF(data!$B$2:$B$332,C64,data!$H$2:$H$332)</f>
        <v>12</v>
      </c>
      <c r="E64">
        <f>SUMIF(data!$B$2:$B$332,C64,data!$I$2:$I$332)</f>
        <v>12</v>
      </c>
    </row>
    <row r="65" spans="3:5" x14ac:dyDescent="0.25">
      <c r="C65" t="s">
        <v>78</v>
      </c>
      <c r="D65">
        <f>SUMIF(data!$B$2:$B$332,C65,data!$H$2:$H$332)</f>
        <v>8</v>
      </c>
      <c r="E65">
        <f>SUMIF(data!$B$2:$B$332,C65,data!$I$2:$I$332)</f>
        <v>8</v>
      </c>
    </row>
    <row r="66" spans="3:5" x14ac:dyDescent="0.25">
      <c r="C66" t="s">
        <v>79</v>
      </c>
      <c r="D66">
        <f>SUMIF(data!$B$2:$B$332,C66,data!$H$2:$H$332)</f>
        <v>12</v>
      </c>
      <c r="E66">
        <f>SUMIF(data!$B$2:$B$332,C66,data!$I$2:$I$332)</f>
        <v>12</v>
      </c>
    </row>
    <row r="67" spans="3:5" x14ac:dyDescent="0.25">
      <c r="C67" t="s">
        <v>82</v>
      </c>
      <c r="D67">
        <f>SUMIF(data!$B$2:$B$332,C67,data!$H$2:$H$332)</f>
        <v>12</v>
      </c>
      <c r="E67">
        <f>SUMIF(data!$B$2:$B$332,C67,data!$I$2:$I$332)</f>
        <v>12</v>
      </c>
    </row>
    <row r="68" spans="3:5" x14ac:dyDescent="0.25">
      <c r="C68" t="s">
        <v>83</v>
      </c>
      <c r="D68">
        <f>SUMIF(data!$B$2:$B$332,C68,data!$H$2:$H$332)</f>
        <v>15</v>
      </c>
      <c r="E68">
        <f>SUMIF(data!$B$2:$B$332,C68,data!$I$2:$I$332)</f>
        <v>184.37</v>
      </c>
    </row>
    <row r="69" spans="3:5" x14ac:dyDescent="0.25">
      <c r="C69" t="s">
        <v>84</v>
      </c>
      <c r="D69">
        <f>SUMIF(data!$B$2:$B$332,C69,data!$H$2:$H$332)</f>
        <v>13</v>
      </c>
      <c r="E69">
        <f>SUMIF(data!$B$2:$B$332,C69,data!$I$2:$I$332)</f>
        <v>41.5</v>
      </c>
    </row>
    <row r="70" spans="3:5" x14ac:dyDescent="0.25">
      <c r="C70" t="s">
        <v>85</v>
      </c>
      <c r="D70">
        <f>SUMIF(data!$B$2:$B$332,C70,data!$H$2:$H$332)</f>
        <v>12</v>
      </c>
      <c r="E70">
        <f>SUMIF(data!$B$2:$B$332,C70,data!$I$2:$I$332)</f>
        <v>12</v>
      </c>
    </row>
    <row r="71" spans="3:5" x14ac:dyDescent="0.25">
      <c r="C71" t="s">
        <v>86</v>
      </c>
      <c r="D71">
        <f>SUMIF(data!$B$2:$B$332,C71,data!$H$2:$H$332)</f>
        <v>4</v>
      </c>
      <c r="E71">
        <f>SUMIF(data!$B$2:$B$332,C71,data!$I$2:$I$332)</f>
        <v>4</v>
      </c>
    </row>
    <row r="72" spans="3:5" x14ac:dyDescent="0.25">
      <c r="C72" t="s">
        <v>87</v>
      </c>
      <c r="D72">
        <f>SUMIF(data!$B$2:$B$332,C72,data!$H$2:$H$332)</f>
        <v>4</v>
      </c>
      <c r="E72">
        <f>SUMIF(data!$B$2:$B$332,C72,data!$I$2:$I$332)</f>
        <v>4</v>
      </c>
    </row>
    <row r="73" spans="3:5" x14ac:dyDescent="0.25">
      <c r="C73" t="s">
        <v>88</v>
      </c>
      <c r="D73">
        <f>SUMIF(data!$B$2:$B$332,C73,data!$H$2:$H$332)</f>
        <v>8</v>
      </c>
      <c r="E73">
        <f>SUMIF(data!$B$2:$B$332,C73,data!$I$2:$I$332)</f>
        <v>8</v>
      </c>
    </row>
    <row r="74" spans="3:5" x14ac:dyDescent="0.25">
      <c r="C74" t="s">
        <v>89</v>
      </c>
      <c r="D74">
        <f>SUMIF(data!$B$2:$B$332,C74,data!$H$2:$H$332)</f>
        <v>20</v>
      </c>
      <c r="E74">
        <f>SUMIF(data!$B$2:$B$332,C74,data!$I$2:$I$332)</f>
        <v>20</v>
      </c>
    </row>
    <row r="75" spans="3:5" x14ac:dyDescent="0.25">
      <c r="C75" t="s">
        <v>90</v>
      </c>
      <c r="D75">
        <f>SUMIF(data!$B$2:$B$332,C75,data!$H$2:$H$332)</f>
        <v>12</v>
      </c>
      <c r="E75">
        <f>SUMIF(data!$B$2:$B$332,C75,data!$I$2:$I$332)</f>
        <v>12</v>
      </c>
    </row>
    <row r="76" spans="3:5" x14ac:dyDescent="0.25">
      <c r="C76" t="s">
        <v>91</v>
      </c>
      <c r="D76">
        <f>SUMIF(data!$B$2:$B$332,C76,data!$H$2:$H$332)</f>
        <v>14</v>
      </c>
      <c r="E76">
        <f>SUMIF(data!$B$2:$B$332,C76,data!$I$2:$I$332)</f>
        <v>46.98</v>
      </c>
    </row>
    <row r="77" spans="3:5" x14ac:dyDescent="0.25">
      <c r="C77" t="s">
        <v>118</v>
      </c>
      <c r="D77">
        <f>SUMIF(data!$B$2:$B$332,C77,data!$H$2:$H$332)</f>
        <v>10</v>
      </c>
      <c r="E77">
        <f>SUMIF(data!$B$2:$B$332,C77,data!$I$2:$I$332)</f>
        <v>233.07</v>
      </c>
    </row>
    <row r="78" spans="3:5" x14ac:dyDescent="0.25">
      <c r="C78" t="s">
        <v>119</v>
      </c>
      <c r="D78">
        <f>SUMIF(data!$B$2:$B$332,C78,data!$H$2:$H$332)</f>
        <v>13</v>
      </c>
      <c r="E78">
        <f>SUMIF(data!$B$2:$B$332,C78,data!$I$2:$I$332)</f>
        <v>41.5</v>
      </c>
    </row>
    <row r="79" spans="3:5" x14ac:dyDescent="0.25">
      <c r="C79" t="s">
        <v>120</v>
      </c>
      <c r="D79">
        <f>SUMIF(data!$B$2:$B$332,C79,data!$H$2:$H$332)</f>
        <v>26</v>
      </c>
      <c r="E79">
        <f>SUMIF(data!$B$2:$B$332,C79,data!$I$2:$I$332)</f>
        <v>81.460000000000008</v>
      </c>
    </row>
    <row r="80" spans="3:5" x14ac:dyDescent="0.25">
      <c r="C80" t="s">
        <v>121</v>
      </c>
      <c r="D80">
        <f>SUMIF(data!$B$2:$B$332,C80,data!$H$2:$H$332)</f>
        <v>24</v>
      </c>
      <c r="E80">
        <f>SUMIF(data!$B$2:$B$332,C80,data!$I$2:$I$332)</f>
        <v>24</v>
      </c>
    </row>
    <row r="81" spans="3:5" x14ac:dyDescent="0.25">
      <c r="C81" t="s">
        <v>122</v>
      </c>
      <c r="D81">
        <f>SUMIF(data!$B$2:$B$332,C81,data!$H$2:$H$332)</f>
        <v>12</v>
      </c>
      <c r="E81">
        <f>SUMIF(data!$B$2:$B$332,C81,data!$I$2:$I$332)</f>
        <v>12</v>
      </c>
    </row>
    <row r="82" spans="3:5" x14ac:dyDescent="0.25">
      <c r="C82" t="s">
        <v>123</v>
      </c>
      <c r="D82">
        <f>SUMIF(data!$B$2:$B$332,C82,data!$H$2:$H$332)</f>
        <v>13</v>
      </c>
      <c r="E82">
        <f>SUMIF(data!$B$2:$B$332,C82,data!$I$2:$I$332)</f>
        <v>47.82</v>
      </c>
    </row>
    <row r="83" spans="3:5" x14ac:dyDescent="0.25">
      <c r="C83" t="s">
        <v>92</v>
      </c>
      <c r="D83">
        <f>SUMIF(data!$B$2:$B$332,C83,data!$H$2:$H$332)</f>
        <v>4</v>
      </c>
      <c r="E83">
        <f>SUMIF(data!$B$2:$B$332,C83,data!$I$2:$I$332)</f>
        <v>4</v>
      </c>
    </row>
    <row r="84" spans="3:5" x14ac:dyDescent="0.25">
      <c r="C84" t="s">
        <v>93</v>
      </c>
      <c r="D84">
        <f>SUMIF(data!$B$2:$B$332,C84,data!$H$2:$H$332)</f>
        <v>14</v>
      </c>
      <c r="E84">
        <f>SUMIF(data!$B$2:$B$332,C84,data!$I$2:$I$332)</f>
        <v>172.15</v>
      </c>
    </row>
    <row r="85" spans="3:5" x14ac:dyDescent="0.25">
      <c r="C85" t="s">
        <v>94</v>
      </c>
      <c r="D85">
        <f>SUMIF(data!$B$2:$B$332,C85,data!$H$2:$H$332)</f>
        <v>12</v>
      </c>
      <c r="E85">
        <f>SUMIF(data!$B$2:$B$332,C85,data!$I$2:$I$332)</f>
        <v>12</v>
      </c>
    </row>
    <row r="86" spans="3:5" x14ac:dyDescent="0.25">
      <c r="C86" t="s">
        <v>95</v>
      </c>
      <c r="D86">
        <f>SUMIF(data!$B$2:$B$332,C86,data!$H$2:$H$332)</f>
        <v>12</v>
      </c>
      <c r="E86">
        <f>SUMIF(data!$B$2:$B$332,C86,data!$I$2:$I$332)</f>
        <v>12</v>
      </c>
    </row>
    <row r="87" spans="3:5" x14ac:dyDescent="0.25">
      <c r="C87" t="s">
        <v>96</v>
      </c>
      <c r="D87">
        <f>SUMIF(data!$B$2:$B$332,C87,data!$H$2:$H$332)</f>
        <v>24</v>
      </c>
      <c r="E87">
        <f>SUMIF(data!$B$2:$B$332,C87,data!$I$2:$I$332)</f>
        <v>24</v>
      </c>
    </row>
    <row r="88" spans="3:5" x14ac:dyDescent="0.25">
      <c r="C88" t="s">
        <v>97</v>
      </c>
      <c r="D88">
        <f>SUMIF(data!$B$2:$B$332,C88,data!$H$2:$H$332)</f>
        <v>12</v>
      </c>
      <c r="E88">
        <f>SUMIF(data!$B$2:$B$332,C88,data!$I$2:$I$332)</f>
        <v>12</v>
      </c>
    </row>
    <row r="89" spans="3:5" x14ac:dyDescent="0.25">
      <c r="C89" t="s">
        <v>98</v>
      </c>
      <c r="D89">
        <f>SUMIF(data!$B$2:$B$332,C89,data!$H$2:$H$332)</f>
        <v>12</v>
      </c>
      <c r="E89">
        <f>SUMIF(data!$B$2:$B$332,C89,data!$I$2:$I$332)</f>
        <v>12</v>
      </c>
    </row>
    <row r="90" spans="3:5" x14ac:dyDescent="0.25">
      <c r="C90" t="s">
        <v>99</v>
      </c>
      <c r="D90">
        <f>SUMIF(data!$B$2:$B$332,C90,data!$H$2:$H$332)</f>
        <v>9</v>
      </c>
      <c r="E90">
        <f>SUMIF(data!$B$2:$B$332,C90,data!$I$2:$I$332)</f>
        <v>113.36</v>
      </c>
    </row>
    <row r="91" spans="3:5" x14ac:dyDescent="0.25">
      <c r="C91" t="s">
        <v>100</v>
      </c>
      <c r="D91">
        <f>SUMIF(data!$B$2:$B$332,C91,data!$H$2:$H$332)</f>
        <v>15</v>
      </c>
      <c r="E91">
        <f>SUMIF(data!$B$2:$B$332,C91,data!$I$2:$I$332)</f>
        <v>269.95999999999998</v>
      </c>
    </row>
    <row r="92" spans="3:5" x14ac:dyDescent="0.25">
      <c r="C92" t="s">
        <v>101</v>
      </c>
      <c r="D92">
        <f>SUMIF(data!$B$2:$B$332,C92,data!$H$2:$H$332)</f>
        <v>20</v>
      </c>
      <c r="E92">
        <f>SUMIF(data!$B$2:$B$332,C92,data!$I$2:$I$332)</f>
        <v>1123.76</v>
      </c>
    </row>
    <row r="93" spans="3:5" x14ac:dyDescent="0.25">
      <c r="C93" t="s">
        <v>102</v>
      </c>
      <c r="D93">
        <f>SUMIF(data!$B$2:$B$332,C93,data!$H$2:$H$332)</f>
        <v>12</v>
      </c>
      <c r="E93">
        <f>SUMIF(data!$B$2:$B$332,C93,data!$I$2:$I$332)</f>
        <v>12</v>
      </c>
    </row>
    <row r="94" spans="3:5" x14ac:dyDescent="0.25">
      <c r="C94" t="s">
        <v>103</v>
      </c>
      <c r="D94">
        <f>SUMIF(data!$B$2:$B$332,C94,data!$H$2:$H$332)</f>
        <v>8</v>
      </c>
      <c r="E94">
        <f>SUMIF(data!$B$2:$B$332,C94,data!$I$2:$I$332)</f>
        <v>8</v>
      </c>
    </row>
    <row r="95" spans="3:5" x14ac:dyDescent="0.25">
      <c r="C95" t="s">
        <v>104</v>
      </c>
      <c r="D95">
        <f>SUMIF(data!$B$2:$B$332,C95,data!$H$2:$H$332)</f>
        <v>4</v>
      </c>
      <c r="E95">
        <f>SUMIF(data!$B$2:$B$332,C95,data!$I$2:$I$332)</f>
        <v>4</v>
      </c>
    </row>
    <row r="96" spans="3:5" x14ac:dyDescent="0.25">
      <c r="C96" t="s">
        <v>105</v>
      </c>
      <c r="D96">
        <f>SUMIF(data!$B$2:$B$332,C96,data!$H$2:$H$332)</f>
        <v>21</v>
      </c>
      <c r="E96">
        <f>SUMIF(data!$B$2:$B$332,C96,data!$I$2:$I$332)</f>
        <v>78.16</v>
      </c>
    </row>
    <row r="97" spans="3:5" x14ac:dyDescent="0.25">
      <c r="C97" t="s">
        <v>106</v>
      </c>
      <c r="D97">
        <f>SUMIF(data!$B$2:$B$332,C97,data!$H$2:$H$332)</f>
        <v>4</v>
      </c>
      <c r="E97">
        <f>SUMIF(data!$B$2:$B$332,C97,data!$I$2:$I$332)</f>
        <v>4</v>
      </c>
    </row>
    <row r="98" spans="3:5" x14ac:dyDescent="0.25">
      <c r="C98" t="s">
        <v>107</v>
      </c>
      <c r="D98">
        <f>SUMIF(data!$B$2:$B$332,C98,data!$H$2:$H$332)</f>
        <v>8</v>
      </c>
      <c r="E98">
        <f>SUMIF(data!$B$2:$B$332,C98,data!$I$2:$I$332)</f>
        <v>8</v>
      </c>
    </row>
    <row r="99" spans="3:5" x14ac:dyDescent="0.25">
      <c r="C99" t="s">
        <v>108</v>
      </c>
      <c r="D99">
        <f>SUMIF(data!$B$2:$B$332,C99,data!$H$2:$H$332)</f>
        <v>12</v>
      </c>
      <c r="E99">
        <f>SUMIF(data!$B$2:$B$332,C99,data!$I$2:$I$332)</f>
        <v>12</v>
      </c>
    </row>
    <row r="100" spans="3:5" x14ac:dyDescent="0.25">
      <c r="C100" t="s">
        <v>109</v>
      </c>
      <c r="D100">
        <f>SUMIF(data!$B$2:$B$332,C100,data!$H$2:$H$332)</f>
        <v>10</v>
      </c>
      <c r="E100">
        <f>SUMIF(data!$B$2:$B$332,C100,data!$I$2:$I$332)</f>
        <v>188.92000000000002</v>
      </c>
    </row>
    <row r="101" spans="3:5" x14ac:dyDescent="0.25">
      <c r="C101" t="s">
        <v>110</v>
      </c>
      <c r="D101">
        <f>SUMIF(data!$B$2:$B$332,C101,data!$H$2:$H$332)</f>
        <v>8</v>
      </c>
      <c r="E101">
        <f>SUMIF(data!$B$2:$B$332,C101,data!$I$2:$I$332)</f>
        <v>8</v>
      </c>
    </row>
    <row r="102" spans="3:5" x14ac:dyDescent="0.25">
      <c r="C102" t="s">
        <v>135</v>
      </c>
      <c r="D102">
        <f>SUMIF(data!$B$2:$B$332,C102,data!$H$2:$H$332)</f>
        <v>4</v>
      </c>
      <c r="E102">
        <f>SUMIF(data!$B$2:$B$332,C102,data!$I$2:$I$332)</f>
        <v>4</v>
      </c>
    </row>
    <row r="103" spans="3:5" x14ac:dyDescent="0.25">
      <c r="C103" t="s">
        <v>136</v>
      </c>
      <c r="D103">
        <f>SUMIF(data!$B$2:$B$332,C103,data!$H$2:$H$332)</f>
        <v>20</v>
      </c>
      <c r="E103">
        <f>SUMIF(data!$B$2:$B$332,C103,data!$I$2:$I$332)</f>
        <v>20</v>
      </c>
    </row>
    <row r="104" spans="3:5" x14ac:dyDescent="0.25">
      <c r="C104" t="s">
        <v>137</v>
      </c>
      <c r="D104">
        <f>SUMIF(data!$B$2:$B$332,C104,data!$H$2:$H$332)</f>
        <v>4</v>
      </c>
      <c r="E104">
        <f>SUMIF(data!$B$2:$B$332,C104,data!$I$2:$I$332)</f>
        <v>4</v>
      </c>
    </row>
    <row r="105" spans="3:5" x14ac:dyDescent="0.25">
      <c r="C105" t="s">
        <v>138</v>
      </c>
      <c r="D105">
        <f>SUMIF(data!$B$2:$B$332,C105,data!$H$2:$H$332)</f>
        <v>12</v>
      </c>
      <c r="E105">
        <f>SUMIF(data!$B$2:$B$332,C105,data!$I$2:$I$332)</f>
        <v>12</v>
      </c>
    </row>
    <row r="106" spans="3:5" x14ac:dyDescent="0.25">
      <c r="C106" t="s">
        <v>139</v>
      </c>
      <c r="D106">
        <f>SUMIF(data!$B$2:$B$332,C106,data!$H$2:$H$332)</f>
        <v>12</v>
      </c>
      <c r="E106">
        <f>SUMIF(data!$B$2:$B$332,C106,data!$I$2:$I$332)</f>
        <v>12</v>
      </c>
    </row>
    <row r="107" spans="3:5" x14ac:dyDescent="0.25">
      <c r="C107" t="s">
        <v>140</v>
      </c>
      <c r="D107">
        <f>SUMIF(data!$B$2:$B$332,C107,data!$H$2:$H$332)</f>
        <v>4</v>
      </c>
      <c r="E107">
        <f>SUMIF(data!$B$2:$B$332,C107,data!$I$2:$I$332)</f>
        <v>4</v>
      </c>
    </row>
    <row r="108" spans="3:5" x14ac:dyDescent="0.25">
      <c r="C108" t="s">
        <v>141</v>
      </c>
      <c r="D108">
        <f>SUMIF(data!$B$2:$B$332,C108,data!$H$2:$H$332)</f>
        <v>8</v>
      </c>
      <c r="E108">
        <f>SUMIF(data!$B$2:$B$332,C108,data!$I$2:$I$332)</f>
        <v>8</v>
      </c>
    </row>
    <row r="109" spans="3:5" x14ac:dyDescent="0.25">
      <c r="C109" t="s">
        <v>142</v>
      </c>
      <c r="D109">
        <f>SUMIF(data!$B$2:$B$332,C109,data!$H$2:$H$332)</f>
        <v>8</v>
      </c>
      <c r="E109">
        <f>SUMIF(data!$B$2:$B$332,C109,data!$I$2:$I$332)</f>
        <v>8</v>
      </c>
    </row>
    <row r="110" spans="3:5" x14ac:dyDescent="0.25">
      <c r="C110" t="s">
        <v>143</v>
      </c>
      <c r="D110">
        <f>SUMIF(data!$B$2:$B$332,C110,data!$H$2:$H$332)</f>
        <v>12</v>
      </c>
      <c r="E110">
        <f>SUMIF(data!$B$2:$B$332,C110,data!$I$2:$I$332)</f>
        <v>12</v>
      </c>
    </row>
    <row r="111" spans="3:5" x14ac:dyDescent="0.25">
      <c r="C111" t="s">
        <v>144</v>
      </c>
      <c r="D111">
        <f>SUMIF(data!$B$2:$B$332,C111,data!$H$2:$H$332)</f>
        <v>4</v>
      </c>
      <c r="E111">
        <f>SUMIF(data!$B$2:$B$332,C111,data!$I$2:$I$332)</f>
        <v>4</v>
      </c>
    </row>
    <row r="112" spans="3:5" x14ac:dyDescent="0.25">
      <c r="C112" t="s">
        <v>145</v>
      </c>
      <c r="D112">
        <f>SUMIF(data!$B$2:$B$332,C112,data!$H$2:$H$332)</f>
        <v>12</v>
      </c>
      <c r="E112">
        <f>SUMIF(data!$B$2:$B$332,C112,data!$I$2:$I$332)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D10"/>
  <sheetViews>
    <sheetView topLeftCell="A2" workbookViewId="0">
      <selection activeCell="D10" sqref="D10"/>
    </sheetView>
  </sheetViews>
  <sheetFormatPr defaultRowHeight="15" x14ac:dyDescent="0.25"/>
  <cols>
    <col min="3" max="3" width="29.140625" customWidth="1"/>
    <col min="4" max="4" width="32.42578125" customWidth="1"/>
  </cols>
  <sheetData>
    <row r="2" spans="3:4" x14ac:dyDescent="0.25">
      <c r="D2" t="s">
        <v>180</v>
      </c>
    </row>
    <row r="3" spans="3:4" x14ac:dyDescent="0.25">
      <c r="D3" t="s">
        <v>93</v>
      </c>
    </row>
    <row r="5" spans="3:4" x14ac:dyDescent="0.25">
      <c r="C5" t="s">
        <v>179</v>
      </c>
    </row>
    <row r="7" spans="3:4" x14ac:dyDescent="0.25">
      <c r="C7" t="s">
        <v>181</v>
      </c>
      <c r="D7" s="1">
        <f>MATCH(D3,'q4 step1'!C2:C112,0)</f>
        <v>83</v>
      </c>
    </row>
    <row r="8" spans="3:4" x14ac:dyDescent="0.25">
      <c r="C8" t="s">
        <v>182</v>
      </c>
      <c r="D8" s="1">
        <f>MATCH(C5,'q4 step1'!D1:E1,0)</f>
        <v>2</v>
      </c>
    </row>
    <row r="10" spans="3:4" x14ac:dyDescent="0.25">
      <c r="C10" t="s">
        <v>183</v>
      </c>
      <c r="D10" s="1">
        <f>INDEX('q4 step1'!D2:E112,D7,D8)</f>
        <v>172.15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'q4 step1'!$C$2:$C$112</xm:f>
          </x14:formula1>
          <xm:sqref>D3</xm:sqref>
        </x14:dataValidation>
        <x14:dataValidation type="list" allowBlank="1" showInputMessage="1" showErrorMessage="1" xr:uid="{00000000-0002-0000-0600-000001000000}">
          <x14:formula1>
            <xm:f>'q4 step1'!$D$1:$E$1</xm:f>
          </x14:formula1>
          <xm:sqref>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H112"/>
  <sheetViews>
    <sheetView topLeftCell="C1" workbookViewId="0">
      <selection activeCell="H2" sqref="H2"/>
    </sheetView>
  </sheetViews>
  <sheetFormatPr defaultRowHeight="15" x14ac:dyDescent="0.25"/>
  <cols>
    <col min="4" max="4" width="78.5703125" customWidth="1"/>
    <col min="5" max="5" width="24.140625" customWidth="1"/>
    <col min="6" max="6" width="18.28515625" customWidth="1"/>
    <col min="8" max="8" width="8.7109375" style="1"/>
  </cols>
  <sheetData>
    <row r="1" spans="4:8" x14ac:dyDescent="0.25">
      <c r="D1" t="s">
        <v>1</v>
      </c>
      <c r="E1" t="s">
        <v>184</v>
      </c>
      <c r="F1" t="s">
        <v>185</v>
      </c>
      <c r="G1" t="s">
        <v>186</v>
      </c>
      <c r="H1" s="1" t="s">
        <v>187</v>
      </c>
    </row>
    <row r="2" spans="4:8" x14ac:dyDescent="0.25">
      <c r="D2" t="s">
        <v>33</v>
      </c>
      <c r="E2">
        <f>FIND("__",D2,1)</f>
        <v>17</v>
      </c>
      <c r="F2">
        <f>FIND("__",D2,E2+1)</f>
        <v>22</v>
      </c>
      <c r="G2">
        <f>FIND("_13",D2,1)</f>
        <v>31</v>
      </c>
      <c r="H2" s="1" t="str">
        <f>MID(D2,F2+2,G2-(F2+2))</f>
        <v>Fashion</v>
      </c>
    </row>
    <row r="3" spans="4:8" x14ac:dyDescent="0.25">
      <c r="D3" t="s">
        <v>34</v>
      </c>
      <c r="E3">
        <f t="shared" ref="E3:E66" si="0">FIND("__",D3,1)</f>
        <v>17</v>
      </c>
      <c r="F3">
        <f t="shared" ref="F3:F66" si="1">FIND("__",D3,E3+1)</f>
        <v>22</v>
      </c>
      <c r="G3">
        <f t="shared" ref="G3:G66" si="2">FIND("_13",D3,1)</f>
        <v>31</v>
      </c>
      <c r="H3" s="1" t="str">
        <f t="shared" ref="H3:H66" si="3">MID(D3,F3+2,G3-(F3+2))</f>
        <v>Fashion</v>
      </c>
    </row>
    <row r="4" spans="4:8" x14ac:dyDescent="0.25">
      <c r="D4" t="s">
        <v>35</v>
      </c>
      <c r="E4">
        <f t="shared" si="0"/>
        <v>17</v>
      </c>
      <c r="F4">
        <f t="shared" si="1"/>
        <v>22</v>
      </c>
      <c r="G4">
        <f t="shared" si="2"/>
        <v>31</v>
      </c>
      <c r="H4" s="1" t="str">
        <f t="shared" si="3"/>
        <v>Fashion</v>
      </c>
    </row>
    <row r="5" spans="4:8" x14ac:dyDescent="0.25">
      <c r="D5" t="s">
        <v>36</v>
      </c>
      <c r="E5">
        <f t="shared" si="0"/>
        <v>17</v>
      </c>
      <c r="F5">
        <f t="shared" si="1"/>
        <v>22</v>
      </c>
      <c r="G5">
        <f t="shared" si="2"/>
        <v>31</v>
      </c>
      <c r="H5" s="1" t="str">
        <f t="shared" si="3"/>
        <v>Fashion</v>
      </c>
    </row>
    <row r="6" spans="4:8" x14ac:dyDescent="0.25">
      <c r="D6" t="s">
        <v>111</v>
      </c>
      <c r="E6">
        <f t="shared" si="0"/>
        <v>17</v>
      </c>
      <c r="F6">
        <f t="shared" si="1"/>
        <v>22</v>
      </c>
      <c r="G6">
        <f t="shared" si="2"/>
        <v>31</v>
      </c>
      <c r="H6" s="1" t="str">
        <f t="shared" si="3"/>
        <v>Fashion</v>
      </c>
    </row>
    <row r="7" spans="4:8" x14ac:dyDescent="0.25">
      <c r="D7" t="s">
        <v>112</v>
      </c>
      <c r="E7">
        <f t="shared" si="0"/>
        <v>17</v>
      </c>
      <c r="F7">
        <f t="shared" si="1"/>
        <v>22</v>
      </c>
      <c r="G7">
        <f t="shared" si="2"/>
        <v>31</v>
      </c>
      <c r="H7" s="1" t="str">
        <f t="shared" si="3"/>
        <v>Fashion</v>
      </c>
    </row>
    <row r="8" spans="4:8" x14ac:dyDescent="0.25">
      <c r="D8" t="s">
        <v>113</v>
      </c>
      <c r="E8">
        <f t="shared" si="0"/>
        <v>17</v>
      </c>
      <c r="F8">
        <f t="shared" si="1"/>
        <v>22</v>
      </c>
      <c r="G8">
        <f t="shared" si="2"/>
        <v>31</v>
      </c>
      <c r="H8" s="1" t="str">
        <f t="shared" si="3"/>
        <v>Fashion</v>
      </c>
    </row>
    <row r="9" spans="4:8" x14ac:dyDescent="0.25">
      <c r="D9" t="s">
        <v>114</v>
      </c>
      <c r="E9">
        <f t="shared" si="0"/>
        <v>17</v>
      </c>
      <c r="F9">
        <f t="shared" si="1"/>
        <v>22</v>
      </c>
      <c r="G9">
        <f t="shared" si="2"/>
        <v>31</v>
      </c>
      <c r="H9" s="1" t="str">
        <f t="shared" si="3"/>
        <v>Fashion</v>
      </c>
    </row>
    <row r="10" spans="4:8" x14ac:dyDescent="0.25">
      <c r="D10" t="s">
        <v>115</v>
      </c>
      <c r="E10">
        <f t="shared" si="0"/>
        <v>17</v>
      </c>
      <c r="F10">
        <f t="shared" si="1"/>
        <v>22</v>
      </c>
      <c r="G10">
        <f t="shared" si="2"/>
        <v>31</v>
      </c>
      <c r="H10" s="1" t="str">
        <f t="shared" si="3"/>
        <v>Fashion</v>
      </c>
    </row>
    <row r="11" spans="4:8" x14ac:dyDescent="0.25">
      <c r="D11" t="s">
        <v>37</v>
      </c>
      <c r="E11">
        <f t="shared" si="0"/>
        <v>17</v>
      </c>
      <c r="F11">
        <f t="shared" si="1"/>
        <v>22</v>
      </c>
      <c r="G11">
        <f t="shared" si="2"/>
        <v>31</v>
      </c>
      <c r="H11" s="1" t="str">
        <f t="shared" si="3"/>
        <v>Fashion</v>
      </c>
    </row>
    <row r="12" spans="4:8" x14ac:dyDescent="0.25">
      <c r="D12" t="s">
        <v>38</v>
      </c>
      <c r="E12">
        <f t="shared" si="0"/>
        <v>17</v>
      </c>
      <c r="F12">
        <f t="shared" si="1"/>
        <v>22</v>
      </c>
      <c r="G12">
        <f t="shared" si="2"/>
        <v>31</v>
      </c>
      <c r="H12" s="1" t="str">
        <f t="shared" si="3"/>
        <v>Fashion</v>
      </c>
    </row>
    <row r="13" spans="4:8" x14ac:dyDescent="0.25">
      <c r="D13" t="s">
        <v>39</v>
      </c>
      <c r="E13">
        <f t="shared" si="0"/>
        <v>17</v>
      </c>
      <c r="F13">
        <f t="shared" si="1"/>
        <v>22</v>
      </c>
      <c r="G13">
        <f t="shared" si="2"/>
        <v>31</v>
      </c>
      <c r="H13" s="1" t="str">
        <f t="shared" si="3"/>
        <v>Fashion</v>
      </c>
    </row>
    <row r="14" spans="4:8" x14ac:dyDescent="0.25">
      <c r="D14" t="s">
        <v>40</v>
      </c>
      <c r="E14">
        <f t="shared" si="0"/>
        <v>17</v>
      </c>
      <c r="F14">
        <f t="shared" si="1"/>
        <v>22</v>
      </c>
      <c r="G14">
        <f t="shared" si="2"/>
        <v>31</v>
      </c>
      <c r="H14" s="1" t="str">
        <f t="shared" si="3"/>
        <v>Fashion</v>
      </c>
    </row>
    <row r="15" spans="4:8" x14ac:dyDescent="0.25">
      <c r="D15" t="s">
        <v>41</v>
      </c>
      <c r="E15">
        <f t="shared" si="0"/>
        <v>17</v>
      </c>
      <c r="F15">
        <f t="shared" si="1"/>
        <v>22</v>
      </c>
      <c r="G15">
        <f t="shared" si="2"/>
        <v>31</v>
      </c>
      <c r="H15" s="1" t="str">
        <f t="shared" si="3"/>
        <v>Fashion</v>
      </c>
    </row>
    <row r="16" spans="4:8" x14ac:dyDescent="0.25">
      <c r="D16" t="s">
        <v>42</v>
      </c>
      <c r="E16">
        <f t="shared" si="0"/>
        <v>17</v>
      </c>
      <c r="F16">
        <f t="shared" si="1"/>
        <v>22</v>
      </c>
      <c r="G16">
        <f t="shared" si="2"/>
        <v>31</v>
      </c>
      <c r="H16" s="1" t="str">
        <f t="shared" si="3"/>
        <v>Fashion</v>
      </c>
    </row>
    <row r="17" spans="4:8" x14ac:dyDescent="0.25">
      <c r="D17" t="s">
        <v>43</v>
      </c>
      <c r="E17">
        <f t="shared" si="0"/>
        <v>17</v>
      </c>
      <c r="F17">
        <f t="shared" si="1"/>
        <v>22</v>
      </c>
      <c r="G17">
        <f t="shared" si="2"/>
        <v>31</v>
      </c>
      <c r="H17" s="1" t="str">
        <f t="shared" si="3"/>
        <v>Fashion</v>
      </c>
    </row>
    <row r="18" spans="4:8" x14ac:dyDescent="0.25">
      <c r="D18" t="s">
        <v>44</v>
      </c>
      <c r="E18">
        <f t="shared" si="0"/>
        <v>17</v>
      </c>
      <c r="F18">
        <f t="shared" si="1"/>
        <v>22</v>
      </c>
      <c r="G18">
        <f t="shared" si="2"/>
        <v>31</v>
      </c>
      <c r="H18" s="1" t="str">
        <f t="shared" si="3"/>
        <v>Fashion</v>
      </c>
    </row>
    <row r="19" spans="4:8" x14ac:dyDescent="0.25">
      <c r="D19" t="s">
        <v>45</v>
      </c>
      <c r="E19">
        <f t="shared" si="0"/>
        <v>17</v>
      </c>
      <c r="F19">
        <f t="shared" si="1"/>
        <v>22</v>
      </c>
      <c r="G19">
        <f t="shared" si="2"/>
        <v>31</v>
      </c>
      <c r="H19" s="1" t="str">
        <f t="shared" si="3"/>
        <v>Fashion</v>
      </c>
    </row>
    <row r="20" spans="4:8" x14ac:dyDescent="0.25">
      <c r="D20" t="s">
        <v>124</v>
      </c>
      <c r="E20">
        <f t="shared" si="0"/>
        <v>17</v>
      </c>
      <c r="F20">
        <f t="shared" si="1"/>
        <v>22</v>
      </c>
      <c r="G20">
        <f t="shared" si="2"/>
        <v>31</v>
      </c>
      <c r="H20" s="1" t="str">
        <f t="shared" si="3"/>
        <v>Fashion</v>
      </c>
    </row>
    <row r="21" spans="4:8" x14ac:dyDescent="0.25">
      <c r="D21" t="s">
        <v>125</v>
      </c>
      <c r="E21">
        <f t="shared" si="0"/>
        <v>17</v>
      </c>
      <c r="F21">
        <f t="shared" si="1"/>
        <v>22</v>
      </c>
      <c r="G21">
        <f t="shared" si="2"/>
        <v>31</v>
      </c>
      <c r="H21" s="1" t="str">
        <f t="shared" si="3"/>
        <v>Fashion</v>
      </c>
    </row>
    <row r="22" spans="4:8" x14ac:dyDescent="0.25">
      <c r="D22" t="s">
        <v>126</v>
      </c>
      <c r="E22">
        <f t="shared" si="0"/>
        <v>17</v>
      </c>
      <c r="F22">
        <f t="shared" si="1"/>
        <v>22</v>
      </c>
      <c r="G22">
        <f t="shared" si="2"/>
        <v>31</v>
      </c>
      <c r="H22" s="1" t="str">
        <f t="shared" si="3"/>
        <v>Fashion</v>
      </c>
    </row>
    <row r="23" spans="4:8" x14ac:dyDescent="0.25">
      <c r="D23" t="s">
        <v>127</v>
      </c>
      <c r="E23">
        <f t="shared" si="0"/>
        <v>17</v>
      </c>
      <c r="F23">
        <f t="shared" si="1"/>
        <v>22</v>
      </c>
      <c r="G23">
        <f t="shared" si="2"/>
        <v>31</v>
      </c>
      <c r="H23" s="1" t="str">
        <f t="shared" si="3"/>
        <v>Fashion</v>
      </c>
    </row>
    <row r="24" spans="4:8" x14ac:dyDescent="0.25">
      <c r="D24" t="s">
        <v>128</v>
      </c>
      <c r="E24">
        <f t="shared" si="0"/>
        <v>17</v>
      </c>
      <c r="F24">
        <f t="shared" si="1"/>
        <v>22</v>
      </c>
      <c r="G24">
        <f t="shared" si="2"/>
        <v>31</v>
      </c>
      <c r="H24" s="1" t="str">
        <f t="shared" si="3"/>
        <v>Fashion</v>
      </c>
    </row>
    <row r="25" spans="4:8" x14ac:dyDescent="0.25">
      <c r="D25" t="s">
        <v>129</v>
      </c>
      <c r="E25">
        <f t="shared" si="0"/>
        <v>17</v>
      </c>
      <c r="F25">
        <f t="shared" si="1"/>
        <v>22</v>
      </c>
      <c r="G25">
        <f t="shared" si="2"/>
        <v>31</v>
      </c>
      <c r="H25" s="1" t="str">
        <f t="shared" si="3"/>
        <v>Fashion</v>
      </c>
    </row>
    <row r="26" spans="4:8" x14ac:dyDescent="0.25">
      <c r="D26" t="s">
        <v>130</v>
      </c>
      <c r="E26">
        <f t="shared" si="0"/>
        <v>17</v>
      </c>
      <c r="F26">
        <f t="shared" si="1"/>
        <v>22</v>
      </c>
      <c r="G26">
        <f t="shared" si="2"/>
        <v>31</v>
      </c>
      <c r="H26" s="1" t="str">
        <f t="shared" si="3"/>
        <v>Fashion</v>
      </c>
    </row>
    <row r="27" spans="4:8" x14ac:dyDescent="0.25">
      <c r="D27" t="s">
        <v>131</v>
      </c>
      <c r="E27">
        <f t="shared" si="0"/>
        <v>17</v>
      </c>
      <c r="F27">
        <f t="shared" si="1"/>
        <v>22</v>
      </c>
      <c r="G27">
        <f t="shared" si="2"/>
        <v>31</v>
      </c>
      <c r="H27" s="1" t="str">
        <f t="shared" si="3"/>
        <v>Fashion</v>
      </c>
    </row>
    <row r="28" spans="4:8" x14ac:dyDescent="0.25">
      <c r="D28" t="s">
        <v>132</v>
      </c>
      <c r="E28">
        <f t="shared" si="0"/>
        <v>17</v>
      </c>
      <c r="F28">
        <f t="shared" si="1"/>
        <v>22</v>
      </c>
      <c r="G28">
        <f t="shared" si="2"/>
        <v>31</v>
      </c>
      <c r="H28" s="1" t="str">
        <f t="shared" si="3"/>
        <v>Fashion</v>
      </c>
    </row>
    <row r="29" spans="4:8" x14ac:dyDescent="0.25">
      <c r="D29" t="s">
        <v>133</v>
      </c>
      <c r="E29">
        <f t="shared" si="0"/>
        <v>17</v>
      </c>
      <c r="F29">
        <f t="shared" si="1"/>
        <v>22</v>
      </c>
      <c r="G29">
        <f t="shared" si="2"/>
        <v>31</v>
      </c>
      <c r="H29" s="1" t="str">
        <f t="shared" si="3"/>
        <v>Fashion</v>
      </c>
    </row>
    <row r="30" spans="4:8" x14ac:dyDescent="0.25">
      <c r="D30" t="s">
        <v>134</v>
      </c>
      <c r="E30">
        <f t="shared" si="0"/>
        <v>17</v>
      </c>
      <c r="F30">
        <f t="shared" si="1"/>
        <v>22</v>
      </c>
      <c r="G30">
        <f t="shared" si="2"/>
        <v>31</v>
      </c>
      <c r="H30" s="1" t="str">
        <f t="shared" si="3"/>
        <v>Fashion</v>
      </c>
    </row>
    <row r="31" spans="4:8" x14ac:dyDescent="0.25">
      <c r="D31" t="s">
        <v>46</v>
      </c>
      <c r="E31">
        <f t="shared" si="0"/>
        <v>16</v>
      </c>
      <c r="F31">
        <f t="shared" si="1"/>
        <v>20</v>
      </c>
      <c r="G31">
        <f t="shared" si="2"/>
        <v>29</v>
      </c>
      <c r="H31" s="1" t="str">
        <f t="shared" si="3"/>
        <v>Fashion</v>
      </c>
    </row>
    <row r="32" spans="4:8" x14ac:dyDescent="0.25">
      <c r="D32" t="s">
        <v>47</v>
      </c>
      <c r="E32">
        <f t="shared" si="0"/>
        <v>16</v>
      </c>
      <c r="F32">
        <f t="shared" si="1"/>
        <v>20</v>
      </c>
      <c r="G32">
        <f t="shared" si="2"/>
        <v>29</v>
      </c>
      <c r="H32" s="1" t="str">
        <f t="shared" si="3"/>
        <v>Fashion</v>
      </c>
    </row>
    <row r="33" spans="4:8" x14ac:dyDescent="0.25">
      <c r="D33" t="s">
        <v>48</v>
      </c>
      <c r="E33">
        <f t="shared" si="0"/>
        <v>16</v>
      </c>
      <c r="F33">
        <f t="shared" si="1"/>
        <v>20</v>
      </c>
      <c r="G33">
        <f t="shared" si="2"/>
        <v>29</v>
      </c>
      <c r="H33" s="1" t="str">
        <f t="shared" si="3"/>
        <v>Fashion</v>
      </c>
    </row>
    <row r="34" spans="4:8" x14ac:dyDescent="0.25">
      <c r="D34" t="s">
        <v>49</v>
      </c>
      <c r="E34">
        <f t="shared" si="0"/>
        <v>16</v>
      </c>
      <c r="F34">
        <f t="shared" si="1"/>
        <v>20</v>
      </c>
      <c r="G34">
        <f t="shared" si="2"/>
        <v>29</v>
      </c>
      <c r="H34" s="1" t="str">
        <f t="shared" si="3"/>
        <v>Fashion</v>
      </c>
    </row>
    <row r="35" spans="4:8" x14ac:dyDescent="0.25">
      <c r="D35" t="s">
        <v>50</v>
      </c>
      <c r="E35">
        <f t="shared" si="0"/>
        <v>16</v>
      </c>
      <c r="F35">
        <f t="shared" si="1"/>
        <v>20</v>
      </c>
      <c r="G35">
        <f t="shared" si="2"/>
        <v>29</v>
      </c>
      <c r="H35" s="1" t="str">
        <f t="shared" si="3"/>
        <v>Fashion</v>
      </c>
    </row>
    <row r="36" spans="4:8" x14ac:dyDescent="0.25">
      <c r="D36" t="s">
        <v>51</v>
      </c>
      <c r="E36">
        <f t="shared" si="0"/>
        <v>16</v>
      </c>
      <c r="F36">
        <f t="shared" si="1"/>
        <v>20</v>
      </c>
      <c r="G36">
        <f t="shared" si="2"/>
        <v>29</v>
      </c>
      <c r="H36" s="1" t="str">
        <f t="shared" si="3"/>
        <v>Fashion</v>
      </c>
    </row>
    <row r="37" spans="4:8" x14ac:dyDescent="0.25">
      <c r="D37" t="s">
        <v>52</v>
      </c>
      <c r="E37">
        <f t="shared" si="0"/>
        <v>16</v>
      </c>
      <c r="F37">
        <f t="shared" si="1"/>
        <v>20</v>
      </c>
      <c r="G37">
        <f t="shared" si="2"/>
        <v>29</v>
      </c>
      <c r="H37" s="1" t="str">
        <f t="shared" si="3"/>
        <v>Fashion</v>
      </c>
    </row>
    <row r="38" spans="4:8" x14ac:dyDescent="0.25">
      <c r="D38" t="s">
        <v>53</v>
      </c>
      <c r="E38">
        <f t="shared" si="0"/>
        <v>16</v>
      </c>
      <c r="F38">
        <f t="shared" si="1"/>
        <v>20</v>
      </c>
      <c r="G38">
        <f t="shared" si="2"/>
        <v>29</v>
      </c>
      <c r="H38" s="1" t="str">
        <f t="shared" si="3"/>
        <v>Fashion</v>
      </c>
    </row>
    <row r="39" spans="4:8" x14ac:dyDescent="0.25">
      <c r="D39" t="s">
        <v>54</v>
      </c>
      <c r="E39">
        <f t="shared" si="0"/>
        <v>16</v>
      </c>
      <c r="F39">
        <f t="shared" si="1"/>
        <v>20</v>
      </c>
      <c r="G39">
        <f t="shared" si="2"/>
        <v>29</v>
      </c>
      <c r="H39" s="1" t="str">
        <f t="shared" si="3"/>
        <v>Fashion</v>
      </c>
    </row>
    <row r="40" spans="4:8" x14ac:dyDescent="0.25">
      <c r="D40" t="s">
        <v>55</v>
      </c>
      <c r="E40">
        <f t="shared" si="0"/>
        <v>16</v>
      </c>
      <c r="F40">
        <f t="shared" si="1"/>
        <v>20</v>
      </c>
      <c r="G40">
        <f t="shared" si="2"/>
        <v>29</v>
      </c>
      <c r="H40" s="1" t="str">
        <f t="shared" si="3"/>
        <v>Fashion</v>
      </c>
    </row>
    <row r="41" spans="4:8" x14ac:dyDescent="0.25">
      <c r="D41" t="s">
        <v>56</v>
      </c>
      <c r="E41">
        <f t="shared" si="0"/>
        <v>16</v>
      </c>
      <c r="F41">
        <f t="shared" si="1"/>
        <v>20</v>
      </c>
      <c r="G41">
        <f t="shared" si="2"/>
        <v>29</v>
      </c>
      <c r="H41" s="1" t="str">
        <f t="shared" si="3"/>
        <v>Fashion</v>
      </c>
    </row>
    <row r="42" spans="4:8" x14ac:dyDescent="0.25">
      <c r="D42" t="s">
        <v>116</v>
      </c>
      <c r="E42">
        <f t="shared" si="0"/>
        <v>16</v>
      </c>
      <c r="F42">
        <f t="shared" si="1"/>
        <v>20</v>
      </c>
      <c r="G42">
        <f t="shared" si="2"/>
        <v>29</v>
      </c>
      <c r="H42" s="1" t="str">
        <f t="shared" si="3"/>
        <v>Fashion</v>
      </c>
    </row>
    <row r="43" spans="4:8" x14ac:dyDescent="0.25">
      <c r="D43" t="s">
        <v>117</v>
      </c>
      <c r="E43">
        <f t="shared" si="0"/>
        <v>16</v>
      </c>
      <c r="F43">
        <f t="shared" si="1"/>
        <v>20</v>
      </c>
      <c r="G43">
        <f t="shared" si="2"/>
        <v>29</v>
      </c>
      <c r="H43" s="1" t="str">
        <f t="shared" si="3"/>
        <v>Fashion</v>
      </c>
    </row>
    <row r="44" spans="4:8" x14ac:dyDescent="0.25">
      <c r="D44" t="s">
        <v>57</v>
      </c>
      <c r="E44">
        <f t="shared" si="0"/>
        <v>16</v>
      </c>
      <c r="F44">
        <f t="shared" si="1"/>
        <v>20</v>
      </c>
      <c r="G44">
        <f t="shared" si="2"/>
        <v>29</v>
      </c>
      <c r="H44" s="1" t="str">
        <f t="shared" si="3"/>
        <v>Fashion</v>
      </c>
    </row>
    <row r="45" spans="4:8" x14ac:dyDescent="0.25">
      <c r="D45" t="s">
        <v>58</v>
      </c>
      <c r="E45">
        <f t="shared" si="0"/>
        <v>16</v>
      </c>
      <c r="F45">
        <f t="shared" si="1"/>
        <v>20</v>
      </c>
      <c r="G45">
        <f t="shared" si="2"/>
        <v>29</v>
      </c>
      <c r="H45" s="1" t="str">
        <f t="shared" si="3"/>
        <v>Fashion</v>
      </c>
    </row>
    <row r="46" spans="4:8" x14ac:dyDescent="0.25">
      <c r="D46" t="s">
        <v>59</v>
      </c>
      <c r="E46">
        <f t="shared" si="0"/>
        <v>16</v>
      </c>
      <c r="F46">
        <f t="shared" si="1"/>
        <v>20</v>
      </c>
      <c r="G46">
        <f t="shared" si="2"/>
        <v>29</v>
      </c>
      <c r="H46" s="1" t="str">
        <f t="shared" si="3"/>
        <v>Fashion</v>
      </c>
    </row>
    <row r="47" spans="4:8" x14ac:dyDescent="0.25">
      <c r="D47" t="s">
        <v>60</v>
      </c>
      <c r="E47">
        <f t="shared" si="0"/>
        <v>16</v>
      </c>
      <c r="F47">
        <f t="shared" si="1"/>
        <v>20</v>
      </c>
      <c r="G47">
        <f t="shared" si="2"/>
        <v>29</v>
      </c>
      <c r="H47" s="1" t="str">
        <f t="shared" si="3"/>
        <v>Fashion</v>
      </c>
    </row>
    <row r="48" spans="4:8" x14ac:dyDescent="0.25">
      <c r="D48" t="s">
        <v>61</v>
      </c>
      <c r="E48">
        <f t="shared" si="0"/>
        <v>17</v>
      </c>
      <c r="F48">
        <f t="shared" si="1"/>
        <v>22</v>
      </c>
      <c r="G48">
        <f t="shared" si="2"/>
        <v>31</v>
      </c>
      <c r="H48" s="1" t="str">
        <f t="shared" si="3"/>
        <v>Fashion</v>
      </c>
    </row>
    <row r="49" spans="4:8" x14ac:dyDescent="0.25">
      <c r="D49" t="s">
        <v>62</v>
      </c>
      <c r="E49">
        <f t="shared" si="0"/>
        <v>17</v>
      </c>
      <c r="F49">
        <f t="shared" si="1"/>
        <v>22</v>
      </c>
      <c r="G49">
        <f t="shared" si="2"/>
        <v>31</v>
      </c>
      <c r="H49" s="1" t="str">
        <f t="shared" si="3"/>
        <v>Fashion</v>
      </c>
    </row>
    <row r="50" spans="4:8" x14ac:dyDescent="0.25">
      <c r="D50" t="s">
        <v>63</v>
      </c>
      <c r="E50">
        <f t="shared" si="0"/>
        <v>17</v>
      </c>
      <c r="F50">
        <f t="shared" si="1"/>
        <v>22</v>
      </c>
      <c r="G50">
        <f t="shared" si="2"/>
        <v>31</v>
      </c>
      <c r="H50" s="1" t="str">
        <f t="shared" si="3"/>
        <v>Fashion</v>
      </c>
    </row>
    <row r="51" spans="4:8" x14ac:dyDescent="0.25">
      <c r="D51" t="s">
        <v>64</v>
      </c>
      <c r="E51">
        <f t="shared" si="0"/>
        <v>17</v>
      </c>
      <c r="F51">
        <f t="shared" si="1"/>
        <v>22</v>
      </c>
      <c r="G51">
        <f t="shared" si="2"/>
        <v>31</v>
      </c>
      <c r="H51" s="1" t="str">
        <f t="shared" si="3"/>
        <v>Fashion</v>
      </c>
    </row>
    <row r="52" spans="4:8" x14ac:dyDescent="0.25">
      <c r="D52" t="s">
        <v>65</v>
      </c>
      <c r="E52">
        <f t="shared" si="0"/>
        <v>17</v>
      </c>
      <c r="F52">
        <f t="shared" si="1"/>
        <v>22</v>
      </c>
      <c r="G52">
        <f t="shared" si="2"/>
        <v>31</v>
      </c>
      <c r="H52" s="1" t="str">
        <f t="shared" si="3"/>
        <v>Fashion</v>
      </c>
    </row>
    <row r="53" spans="4:8" x14ac:dyDescent="0.25">
      <c r="D53" t="s">
        <v>66</v>
      </c>
      <c r="E53">
        <f t="shared" si="0"/>
        <v>17</v>
      </c>
      <c r="F53">
        <f t="shared" si="1"/>
        <v>22</v>
      </c>
      <c r="G53">
        <f t="shared" si="2"/>
        <v>31</v>
      </c>
      <c r="H53" s="1" t="str">
        <f t="shared" si="3"/>
        <v>Fashion</v>
      </c>
    </row>
    <row r="54" spans="4:8" x14ac:dyDescent="0.25">
      <c r="D54" t="s">
        <v>67</v>
      </c>
      <c r="E54">
        <f t="shared" si="0"/>
        <v>17</v>
      </c>
      <c r="F54">
        <f t="shared" si="1"/>
        <v>22</v>
      </c>
      <c r="G54">
        <f t="shared" si="2"/>
        <v>31</v>
      </c>
      <c r="H54" s="1" t="str">
        <f t="shared" si="3"/>
        <v>Fashion</v>
      </c>
    </row>
    <row r="55" spans="4:8" x14ac:dyDescent="0.25">
      <c r="D55" t="s">
        <v>68</v>
      </c>
      <c r="E55">
        <f t="shared" si="0"/>
        <v>17</v>
      </c>
      <c r="F55">
        <f t="shared" si="1"/>
        <v>22</v>
      </c>
      <c r="G55">
        <f t="shared" si="2"/>
        <v>31</v>
      </c>
      <c r="H55" s="1" t="str">
        <f t="shared" si="3"/>
        <v>Fashion</v>
      </c>
    </row>
    <row r="56" spans="4:8" x14ac:dyDescent="0.25">
      <c r="D56" t="s">
        <v>69</v>
      </c>
      <c r="E56">
        <f t="shared" si="0"/>
        <v>17</v>
      </c>
      <c r="F56">
        <f t="shared" si="1"/>
        <v>22</v>
      </c>
      <c r="G56">
        <f t="shared" si="2"/>
        <v>31</v>
      </c>
      <c r="H56" s="1" t="str">
        <f t="shared" si="3"/>
        <v>Fashion</v>
      </c>
    </row>
    <row r="57" spans="4:8" x14ac:dyDescent="0.25">
      <c r="D57" t="s">
        <v>70</v>
      </c>
      <c r="E57">
        <f t="shared" si="0"/>
        <v>17</v>
      </c>
      <c r="F57">
        <f t="shared" si="1"/>
        <v>22</v>
      </c>
      <c r="G57">
        <f t="shared" si="2"/>
        <v>31</v>
      </c>
      <c r="H57" s="1" t="str">
        <f t="shared" si="3"/>
        <v>Fashion</v>
      </c>
    </row>
    <row r="58" spans="4:8" x14ac:dyDescent="0.25">
      <c r="D58" t="s">
        <v>71</v>
      </c>
      <c r="E58">
        <f t="shared" si="0"/>
        <v>17</v>
      </c>
      <c r="F58">
        <f t="shared" si="1"/>
        <v>22</v>
      </c>
      <c r="G58">
        <f t="shared" si="2"/>
        <v>31</v>
      </c>
      <c r="H58" s="1" t="str">
        <f t="shared" si="3"/>
        <v>Fashion</v>
      </c>
    </row>
    <row r="59" spans="4:8" x14ac:dyDescent="0.25">
      <c r="D59" t="s">
        <v>72</v>
      </c>
      <c r="E59">
        <f t="shared" si="0"/>
        <v>17</v>
      </c>
      <c r="F59">
        <f t="shared" si="1"/>
        <v>22</v>
      </c>
      <c r="G59">
        <f t="shared" si="2"/>
        <v>31</v>
      </c>
      <c r="H59" s="1" t="str">
        <f t="shared" si="3"/>
        <v>Fashion</v>
      </c>
    </row>
    <row r="60" spans="4:8" x14ac:dyDescent="0.25">
      <c r="D60" t="s">
        <v>73</v>
      </c>
      <c r="E60">
        <f t="shared" si="0"/>
        <v>17</v>
      </c>
      <c r="F60">
        <f t="shared" si="1"/>
        <v>22</v>
      </c>
      <c r="G60">
        <f t="shared" si="2"/>
        <v>31</v>
      </c>
      <c r="H60" s="1" t="str">
        <f t="shared" si="3"/>
        <v>Fashion</v>
      </c>
    </row>
    <row r="61" spans="4:8" x14ac:dyDescent="0.25">
      <c r="D61" t="s">
        <v>74</v>
      </c>
      <c r="E61">
        <f t="shared" si="0"/>
        <v>17</v>
      </c>
      <c r="F61">
        <f t="shared" si="1"/>
        <v>22</v>
      </c>
      <c r="G61">
        <f t="shared" si="2"/>
        <v>31</v>
      </c>
      <c r="H61" s="1" t="str">
        <f t="shared" si="3"/>
        <v>Fashion</v>
      </c>
    </row>
    <row r="62" spans="4:8" x14ac:dyDescent="0.25">
      <c r="D62" t="s">
        <v>75</v>
      </c>
      <c r="E62">
        <f t="shared" si="0"/>
        <v>17</v>
      </c>
      <c r="F62">
        <f t="shared" si="1"/>
        <v>22</v>
      </c>
      <c r="G62">
        <f t="shared" si="2"/>
        <v>31</v>
      </c>
      <c r="H62" s="1" t="str">
        <f t="shared" si="3"/>
        <v>Fashion</v>
      </c>
    </row>
    <row r="63" spans="4:8" x14ac:dyDescent="0.25">
      <c r="D63" t="s">
        <v>76</v>
      </c>
      <c r="E63">
        <f t="shared" si="0"/>
        <v>17</v>
      </c>
      <c r="F63">
        <f t="shared" si="1"/>
        <v>22</v>
      </c>
      <c r="G63">
        <f t="shared" si="2"/>
        <v>31</v>
      </c>
      <c r="H63" s="1" t="str">
        <f t="shared" si="3"/>
        <v>Fashion</v>
      </c>
    </row>
    <row r="64" spans="4:8" x14ac:dyDescent="0.25">
      <c r="D64" t="s">
        <v>77</v>
      </c>
      <c r="E64">
        <f t="shared" si="0"/>
        <v>17</v>
      </c>
      <c r="F64">
        <f t="shared" si="1"/>
        <v>22</v>
      </c>
      <c r="G64">
        <f t="shared" si="2"/>
        <v>31</v>
      </c>
      <c r="H64" s="1" t="str">
        <f t="shared" si="3"/>
        <v>Fashion</v>
      </c>
    </row>
    <row r="65" spans="4:8" x14ac:dyDescent="0.25">
      <c r="D65" t="s">
        <v>78</v>
      </c>
      <c r="E65">
        <f t="shared" si="0"/>
        <v>17</v>
      </c>
      <c r="F65">
        <f t="shared" si="1"/>
        <v>22</v>
      </c>
      <c r="G65">
        <f t="shared" si="2"/>
        <v>31</v>
      </c>
      <c r="H65" s="1" t="str">
        <f t="shared" si="3"/>
        <v>Fashion</v>
      </c>
    </row>
    <row r="66" spans="4:8" x14ac:dyDescent="0.25">
      <c r="D66" t="s">
        <v>79</v>
      </c>
      <c r="E66">
        <f t="shared" si="0"/>
        <v>17</v>
      </c>
      <c r="F66">
        <f t="shared" si="1"/>
        <v>22</v>
      </c>
      <c r="G66">
        <f t="shared" si="2"/>
        <v>31</v>
      </c>
      <c r="H66" s="1" t="str">
        <f t="shared" si="3"/>
        <v>Fashion</v>
      </c>
    </row>
    <row r="67" spans="4:8" x14ac:dyDescent="0.25">
      <c r="D67" t="s">
        <v>82</v>
      </c>
      <c r="E67">
        <f t="shared" ref="E67:E112" si="4">FIND("__",D67,1)</f>
        <v>17</v>
      </c>
      <c r="F67">
        <f t="shared" ref="F67:F112" si="5">FIND("__",D67,E67+1)</f>
        <v>22</v>
      </c>
      <c r="G67">
        <f t="shared" ref="G67:G112" si="6">FIND("_13",D67,1)</f>
        <v>31</v>
      </c>
      <c r="H67" s="1" t="str">
        <f t="shared" ref="H67:H112" si="7">MID(D67,F67+2,G67-(F67+2))</f>
        <v>Fashion</v>
      </c>
    </row>
    <row r="68" spans="4:8" x14ac:dyDescent="0.25">
      <c r="D68" t="s">
        <v>83</v>
      </c>
      <c r="E68">
        <f t="shared" si="4"/>
        <v>17</v>
      </c>
      <c r="F68">
        <f t="shared" si="5"/>
        <v>22</v>
      </c>
      <c r="G68">
        <f t="shared" si="6"/>
        <v>31</v>
      </c>
      <c r="H68" s="1" t="str">
        <f t="shared" si="7"/>
        <v>Fashion</v>
      </c>
    </row>
    <row r="69" spans="4:8" x14ac:dyDescent="0.25">
      <c r="D69" t="s">
        <v>84</v>
      </c>
      <c r="E69">
        <f t="shared" si="4"/>
        <v>17</v>
      </c>
      <c r="F69">
        <f t="shared" si="5"/>
        <v>22</v>
      </c>
      <c r="G69">
        <f t="shared" si="6"/>
        <v>31</v>
      </c>
      <c r="H69" s="1" t="str">
        <f t="shared" si="7"/>
        <v>Fashion</v>
      </c>
    </row>
    <row r="70" spans="4:8" x14ac:dyDescent="0.25">
      <c r="D70" t="s">
        <v>85</v>
      </c>
      <c r="E70">
        <f t="shared" si="4"/>
        <v>17</v>
      </c>
      <c r="F70">
        <f t="shared" si="5"/>
        <v>22</v>
      </c>
      <c r="G70">
        <f t="shared" si="6"/>
        <v>31</v>
      </c>
      <c r="H70" s="1" t="str">
        <f t="shared" si="7"/>
        <v>Fashion</v>
      </c>
    </row>
    <row r="71" spans="4:8" x14ac:dyDescent="0.25">
      <c r="D71" t="s">
        <v>86</v>
      </c>
      <c r="E71">
        <f t="shared" si="4"/>
        <v>17</v>
      </c>
      <c r="F71">
        <f t="shared" si="5"/>
        <v>22</v>
      </c>
      <c r="G71">
        <f t="shared" si="6"/>
        <v>31</v>
      </c>
      <c r="H71" s="1" t="str">
        <f t="shared" si="7"/>
        <v>Fashion</v>
      </c>
    </row>
    <row r="72" spans="4:8" x14ac:dyDescent="0.25">
      <c r="D72" t="s">
        <v>87</v>
      </c>
      <c r="E72">
        <f t="shared" si="4"/>
        <v>17</v>
      </c>
      <c r="F72">
        <f t="shared" si="5"/>
        <v>22</v>
      </c>
      <c r="G72">
        <f t="shared" si="6"/>
        <v>31</v>
      </c>
      <c r="H72" s="1" t="str">
        <f t="shared" si="7"/>
        <v>Fashion</v>
      </c>
    </row>
    <row r="73" spans="4:8" x14ac:dyDescent="0.25">
      <c r="D73" t="s">
        <v>88</v>
      </c>
      <c r="E73">
        <f t="shared" si="4"/>
        <v>17</v>
      </c>
      <c r="F73">
        <f t="shared" si="5"/>
        <v>22</v>
      </c>
      <c r="G73">
        <f t="shared" si="6"/>
        <v>31</v>
      </c>
      <c r="H73" s="1" t="str">
        <f t="shared" si="7"/>
        <v>Fashion</v>
      </c>
    </row>
    <row r="74" spans="4:8" x14ac:dyDescent="0.25">
      <c r="D74" t="s">
        <v>89</v>
      </c>
      <c r="E74">
        <f t="shared" si="4"/>
        <v>17</v>
      </c>
      <c r="F74">
        <f t="shared" si="5"/>
        <v>22</v>
      </c>
      <c r="G74">
        <f t="shared" si="6"/>
        <v>31</v>
      </c>
      <c r="H74" s="1" t="str">
        <f t="shared" si="7"/>
        <v>Fashion</v>
      </c>
    </row>
    <row r="75" spans="4:8" x14ac:dyDescent="0.25">
      <c r="D75" t="s">
        <v>90</v>
      </c>
      <c r="E75">
        <f t="shared" si="4"/>
        <v>17</v>
      </c>
      <c r="F75">
        <f t="shared" si="5"/>
        <v>22</v>
      </c>
      <c r="G75">
        <f t="shared" si="6"/>
        <v>31</v>
      </c>
      <c r="H75" s="1" t="str">
        <f t="shared" si="7"/>
        <v>Fashion</v>
      </c>
    </row>
    <row r="76" spans="4:8" x14ac:dyDescent="0.25">
      <c r="D76" t="s">
        <v>91</v>
      </c>
      <c r="E76">
        <f t="shared" si="4"/>
        <v>17</v>
      </c>
      <c r="F76">
        <f t="shared" si="5"/>
        <v>22</v>
      </c>
      <c r="G76">
        <f t="shared" si="6"/>
        <v>31</v>
      </c>
      <c r="H76" s="1" t="str">
        <f t="shared" si="7"/>
        <v>Fashion</v>
      </c>
    </row>
    <row r="77" spans="4:8" x14ac:dyDescent="0.25">
      <c r="D77" t="s">
        <v>118</v>
      </c>
      <c r="E77">
        <f t="shared" si="4"/>
        <v>17</v>
      </c>
      <c r="F77">
        <f t="shared" si="5"/>
        <v>22</v>
      </c>
      <c r="G77">
        <f t="shared" si="6"/>
        <v>31</v>
      </c>
      <c r="H77" s="1" t="str">
        <f t="shared" si="7"/>
        <v>Fashion</v>
      </c>
    </row>
    <row r="78" spans="4:8" x14ac:dyDescent="0.25">
      <c r="D78" t="s">
        <v>119</v>
      </c>
      <c r="E78">
        <f t="shared" si="4"/>
        <v>17</v>
      </c>
      <c r="F78">
        <f t="shared" si="5"/>
        <v>22</v>
      </c>
      <c r="G78">
        <f t="shared" si="6"/>
        <v>31</v>
      </c>
      <c r="H78" s="1" t="str">
        <f t="shared" si="7"/>
        <v>Fashion</v>
      </c>
    </row>
    <row r="79" spans="4:8" x14ac:dyDescent="0.25">
      <c r="D79" t="s">
        <v>120</v>
      </c>
      <c r="E79">
        <f t="shared" si="4"/>
        <v>17</v>
      </c>
      <c r="F79">
        <f t="shared" si="5"/>
        <v>22</v>
      </c>
      <c r="G79">
        <f t="shared" si="6"/>
        <v>31</v>
      </c>
      <c r="H79" s="1" t="str">
        <f t="shared" si="7"/>
        <v>Fashion</v>
      </c>
    </row>
    <row r="80" spans="4:8" x14ac:dyDescent="0.25">
      <c r="D80" t="s">
        <v>121</v>
      </c>
      <c r="E80">
        <f t="shared" si="4"/>
        <v>17</v>
      </c>
      <c r="F80">
        <f t="shared" si="5"/>
        <v>22</v>
      </c>
      <c r="G80">
        <f t="shared" si="6"/>
        <v>31</v>
      </c>
      <c r="H80" s="1" t="str">
        <f t="shared" si="7"/>
        <v>Fashion</v>
      </c>
    </row>
    <row r="81" spans="4:8" x14ac:dyDescent="0.25">
      <c r="D81" t="s">
        <v>122</v>
      </c>
      <c r="E81">
        <f t="shared" si="4"/>
        <v>17</v>
      </c>
      <c r="F81">
        <f t="shared" si="5"/>
        <v>22</v>
      </c>
      <c r="G81">
        <f t="shared" si="6"/>
        <v>31</v>
      </c>
      <c r="H81" s="1" t="str">
        <f t="shared" si="7"/>
        <v>Fashion</v>
      </c>
    </row>
    <row r="82" spans="4:8" x14ac:dyDescent="0.25">
      <c r="D82" t="s">
        <v>123</v>
      </c>
      <c r="E82">
        <f t="shared" si="4"/>
        <v>17</v>
      </c>
      <c r="F82">
        <f t="shared" si="5"/>
        <v>22</v>
      </c>
      <c r="G82">
        <f t="shared" si="6"/>
        <v>31</v>
      </c>
      <c r="H82" s="1" t="str">
        <f t="shared" si="7"/>
        <v>Fashion</v>
      </c>
    </row>
    <row r="83" spans="4:8" x14ac:dyDescent="0.25">
      <c r="D83" t="s">
        <v>92</v>
      </c>
      <c r="E83">
        <f t="shared" si="4"/>
        <v>17</v>
      </c>
      <c r="F83">
        <f t="shared" si="5"/>
        <v>22</v>
      </c>
      <c r="G83">
        <f t="shared" si="6"/>
        <v>31</v>
      </c>
      <c r="H83" s="1" t="str">
        <f t="shared" si="7"/>
        <v>Fashion</v>
      </c>
    </row>
    <row r="84" spans="4:8" x14ac:dyDescent="0.25">
      <c r="D84" t="s">
        <v>93</v>
      </c>
      <c r="E84">
        <f t="shared" si="4"/>
        <v>17</v>
      </c>
      <c r="F84">
        <f t="shared" si="5"/>
        <v>22</v>
      </c>
      <c r="G84">
        <f t="shared" si="6"/>
        <v>31</v>
      </c>
      <c r="H84" s="1" t="str">
        <f t="shared" si="7"/>
        <v>Fashion</v>
      </c>
    </row>
    <row r="85" spans="4:8" x14ac:dyDescent="0.25">
      <c r="D85" t="s">
        <v>94</v>
      </c>
      <c r="E85">
        <f t="shared" si="4"/>
        <v>17</v>
      </c>
      <c r="F85">
        <f t="shared" si="5"/>
        <v>22</v>
      </c>
      <c r="G85">
        <f t="shared" si="6"/>
        <v>31</v>
      </c>
      <c r="H85" s="1" t="str">
        <f t="shared" si="7"/>
        <v>Fashion</v>
      </c>
    </row>
    <row r="86" spans="4:8" x14ac:dyDescent="0.25">
      <c r="D86" t="s">
        <v>95</v>
      </c>
      <c r="E86">
        <f t="shared" si="4"/>
        <v>17</v>
      </c>
      <c r="F86">
        <f t="shared" si="5"/>
        <v>22</v>
      </c>
      <c r="G86">
        <f t="shared" si="6"/>
        <v>31</v>
      </c>
      <c r="H86" s="1" t="str">
        <f t="shared" si="7"/>
        <v>Fashion</v>
      </c>
    </row>
    <row r="87" spans="4:8" x14ac:dyDescent="0.25">
      <c r="D87" t="s">
        <v>96</v>
      </c>
      <c r="E87">
        <f t="shared" si="4"/>
        <v>17</v>
      </c>
      <c r="F87">
        <f t="shared" si="5"/>
        <v>22</v>
      </c>
      <c r="G87">
        <f t="shared" si="6"/>
        <v>31</v>
      </c>
      <c r="H87" s="1" t="str">
        <f t="shared" si="7"/>
        <v>Fashion</v>
      </c>
    </row>
    <row r="88" spans="4:8" x14ac:dyDescent="0.25">
      <c r="D88" t="s">
        <v>97</v>
      </c>
      <c r="E88">
        <f t="shared" si="4"/>
        <v>17</v>
      </c>
      <c r="F88">
        <f t="shared" si="5"/>
        <v>22</v>
      </c>
      <c r="G88">
        <f t="shared" si="6"/>
        <v>31</v>
      </c>
      <c r="H88" s="1" t="str">
        <f t="shared" si="7"/>
        <v>Fashion</v>
      </c>
    </row>
    <row r="89" spans="4:8" x14ac:dyDescent="0.25">
      <c r="D89" t="s">
        <v>98</v>
      </c>
      <c r="E89">
        <f t="shared" si="4"/>
        <v>17</v>
      </c>
      <c r="F89">
        <f t="shared" si="5"/>
        <v>22</v>
      </c>
      <c r="G89">
        <f t="shared" si="6"/>
        <v>31</v>
      </c>
      <c r="H89" s="1" t="str">
        <f t="shared" si="7"/>
        <v>Fashion</v>
      </c>
    </row>
    <row r="90" spans="4:8" x14ac:dyDescent="0.25">
      <c r="D90" t="s">
        <v>99</v>
      </c>
      <c r="E90">
        <f t="shared" si="4"/>
        <v>17</v>
      </c>
      <c r="F90">
        <f t="shared" si="5"/>
        <v>22</v>
      </c>
      <c r="G90">
        <f t="shared" si="6"/>
        <v>31</v>
      </c>
      <c r="H90" s="1" t="str">
        <f t="shared" si="7"/>
        <v>Fashion</v>
      </c>
    </row>
    <row r="91" spans="4:8" x14ac:dyDescent="0.25">
      <c r="D91" t="s">
        <v>100</v>
      </c>
      <c r="E91">
        <f t="shared" si="4"/>
        <v>17</v>
      </c>
      <c r="F91">
        <f t="shared" si="5"/>
        <v>22</v>
      </c>
      <c r="G91">
        <f t="shared" si="6"/>
        <v>31</v>
      </c>
      <c r="H91" s="1" t="str">
        <f t="shared" si="7"/>
        <v>Fashion</v>
      </c>
    </row>
    <row r="92" spans="4:8" x14ac:dyDescent="0.25">
      <c r="D92" t="s">
        <v>101</v>
      </c>
      <c r="E92">
        <f t="shared" si="4"/>
        <v>17</v>
      </c>
      <c r="F92">
        <f t="shared" si="5"/>
        <v>22</v>
      </c>
      <c r="G92">
        <f t="shared" si="6"/>
        <v>31</v>
      </c>
      <c r="H92" s="1" t="str">
        <f t="shared" si="7"/>
        <v>Fashion</v>
      </c>
    </row>
    <row r="93" spans="4:8" x14ac:dyDescent="0.25">
      <c r="D93" t="s">
        <v>102</v>
      </c>
      <c r="E93">
        <f t="shared" si="4"/>
        <v>17</v>
      </c>
      <c r="F93">
        <f t="shared" si="5"/>
        <v>22</v>
      </c>
      <c r="G93">
        <f t="shared" si="6"/>
        <v>31</v>
      </c>
      <c r="H93" s="1" t="str">
        <f t="shared" si="7"/>
        <v>Fashion</v>
      </c>
    </row>
    <row r="94" spans="4:8" x14ac:dyDescent="0.25">
      <c r="D94" t="s">
        <v>103</v>
      </c>
      <c r="E94">
        <f t="shared" si="4"/>
        <v>17</v>
      </c>
      <c r="F94">
        <f t="shared" si="5"/>
        <v>22</v>
      </c>
      <c r="G94">
        <f t="shared" si="6"/>
        <v>31</v>
      </c>
      <c r="H94" s="1" t="str">
        <f t="shared" si="7"/>
        <v>Fashion</v>
      </c>
    </row>
    <row r="95" spans="4:8" x14ac:dyDescent="0.25">
      <c r="D95" t="s">
        <v>104</v>
      </c>
      <c r="E95">
        <f t="shared" si="4"/>
        <v>17</v>
      </c>
      <c r="F95">
        <f t="shared" si="5"/>
        <v>22</v>
      </c>
      <c r="G95">
        <f t="shared" si="6"/>
        <v>31</v>
      </c>
      <c r="H95" s="1" t="str">
        <f t="shared" si="7"/>
        <v>Fashion</v>
      </c>
    </row>
    <row r="96" spans="4:8" x14ac:dyDescent="0.25">
      <c r="D96" t="s">
        <v>105</v>
      </c>
      <c r="E96">
        <f t="shared" si="4"/>
        <v>17</v>
      </c>
      <c r="F96">
        <f t="shared" si="5"/>
        <v>22</v>
      </c>
      <c r="G96">
        <f t="shared" si="6"/>
        <v>31</v>
      </c>
      <c r="H96" s="1" t="str">
        <f t="shared" si="7"/>
        <v>Fashion</v>
      </c>
    </row>
    <row r="97" spans="4:8" x14ac:dyDescent="0.25">
      <c r="D97" t="s">
        <v>106</v>
      </c>
      <c r="E97">
        <f t="shared" si="4"/>
        <v>17</v>
      </c>
      <c r="F97">
        <f t="shared" si="5"/>
        <v>22</v>
      </c>
      <c r="G97">
        <f t="shared" si="6"/>
        <v>31</v>
      </c>
      <c r="H97" s="1" t="str">
        <f t="shared" si="7"/>
        <v>Fashion</v>
      </c>
    </row>
    <row r="98" spans="4:8" x14ac:dyDescent="0.25">
      <c r="D98" t="s">
        <v>107</v>
      </c>
      <c r="E98">
        <f t="shared" si="4"/>
        <v>17</v>
      </c>
      <c r="F98">
        <f t="shared" si="5"/>
        <v>22</v>
      </c>
      <c r="G98">
        <f t="shared" si="6"/>
        <v>31</v>
      </c>
      <c r="H98" s="1" t="str">
        <f t="shared" si="7"/>
        <v>Fashion</v>
      </c>
    </row>
    <row r="99" spans="4:8" x14ac:dyDescent="0.25">
      <c r="D99" t="s">
        <v>108</v>
      </c>
      <c r="E99">
        <f t="shared" si="4"/>
        <v>17</v>
      </c>
      <c r="F99">
        <f t="shared" si="5"/>
        <v>22</v>
      </c>
      <c r="G99">
        <f t="shared" si="6"/>
        <v>31</v>
      </c>
      <c r="H99" s="1" t="str">
        <f t="shared" si="7"/>
        <v>Fashion</v>
      </c>
    </row>
    <row r="100" spans="4:8" x14ac:dyDescent="0.25">
      <c r="D100" t="s">
        <v>109</v>
      </c>
      <c r="E100">
        <f t="shared" si="4"/>
        <v>17</v>
      </c>
      <c r="F100">
        <f t="shared" si="5"/>
        <v>22</v>
      </c>
      <c r="G100">
        <f t="shared" si="6"/>
        <v>31</v>
      </c>
      <c r="H100" s="1" t="str">
        <f t="shared" si="7"/>
        <v>Fashion</v>
      </c>
    </row>
    <row r="101" spans="4:8" x14ac:dyDescent="0.25">
      <c r="D101" t="s">
        <v>110</v>
      </c>
      <c r="E101">
        <f t="shared" si="4"/>
        <v>17</v>
      </c>
      <c r="F101">
        <f t="shared" si="5"/>
        <v>22</v>
      </c>
      <c r="G101">
        <f t="shared" si="6"/>
        <v>31</v>
      </c>
      <c r="H101" s="1" t="str">
        <f t="shared" si="7"/>
        <v>Fashion</v>
      </c>
    </row>
    <row r="102" spans="4:8" x14ac:dyDescent="0.25">
      <c r="D102" t="s">
        <v>135</v>
      </c>
      <c r="E102">
        <f t="shared" si="4"/>
        <v>17</v>
      </c>
      <c r="F102">
        <f t="shared" si="5"/>
        <v>22</v>
      </c>
      <c r="G102">
        <f t="shared" si="6"/>
        <v>31</v>
      </c>
      <c r="H102" s="1" t="str">
        <f t="shared" si="7"/>
        <v>Fashion</v>
      </c>
    </row>
    <row r="103" spans="4:8" x14ac:dyDescent="0.25">
      <c r="D103" t="s">
        <v>136</v>
      </c>
      <c r="E103">
        <f t="shared" si="4"/>
        <v>17</v>
      </c>
      <c r="F103">
        <f t="shared" si="5"/>
        <v>22</v>
      </c>
      <c r="G103">
        <f t="shared" si="6"/>
        <v>31</v>
      </c>
      <c r="H103" s="1" t="str">
        <f t="shared" si="7"/>
        <v>Fashion</v>
      </c>
    </row>
    <row r="104" spans="4:8" x14ac:dyDescent="0.25">
      <c r="D104" t="s">
        <v>137</v>
      </c>
      <c r="E104">
        <f t="shared" si="4"/>
        <v>17</v>
      </c>
      <c r="F104">
        <f t="shared" si="5"/>
        <v>22</v>
      </c>
      <c r="G104">
        <f t="shared" si="6"/>
        <v>31</v>
      </c>
      <c r="H104" s="1" t="str">
        <f t="shared" si="7"/>
        <v>Fashion</v>
      </c>
    </row>
    <row r="105" spans="4:8" x14ac:dyDescent="0.25">
      <c r="D105" t="s">
        <v>138</v>
      </c>
      <c r="E105">
        <f t="shared" si="4"/>
        <v>17</v>
      </c>
      <c r="F105">
        <f t="shared" si="5"/>
        <v>22</v>
      </c>
      <c r="G105">
        <f t="shared" si="6"/>
        <v>31</v>
      </c>
      <c r="H105" s="1" t="str">
        <f t="shared" si="7"/>
        <v>Fashion</v>
      </c>
    </row>
    <row r="106" spans="4:8" x14ac:dyDescent="0.25">
      <c r="D106" t="s">
        <v>139</v>
      </c>
      <c r="E106">
        <f t="shared" si="4"/>
        <v>17</v>
      </c>
      <c r="F106">
        <f t="shared" si="5"/>
        <v>22</v>
      </c>
      <c r="G106">
        <f t="shared" si="6"/>
        <v>31</v>
      </c>
      <c r="H106" s="1" t="str">
        <f t="shared" si="7"/>
        <v>Fashion</v>
      </c>
    </row>
    <row r="107" spans="4:8" x14ac:dyDescent="0.25">
      <c r="D107" t="s">
        <v>140</v>
      </c>
      <c r="E107">
        <f t="shared" si="4"/>
        <v>17</v>
      </c>
      <c r="F107">
        <f t="shared" si="5"/>
        <v>22</v>
      </c>
      <c r="G107">
        <f t="shared" si="6"/>
        <v>31</v>
      </c>
      <c r="H107" s="1" t="str">
        <f t="shared" si="7"/>
        <v>Fashion</v>
      </c>
    </row>
    <row r="108" spans="4:8" x14ac:dyDescent="0.25">
      <c r="D108" t="s">
        <v>141</v>
      </c>
      <c r="E108">
        <f t="shared" si="4"/>
        <v>17</v>
      </c>
      <c r="F108">
        <f t="shared" si="5"/>
        <v>22</v>
      </c>
      <c r="G108">
        <f t="shared" si="6"/>
        <v>31</v>
      </c>
      <c r="H108" s="1" t="str">
        <f t="shared" si="7"/>
        <v>Fashion</v>
      </c>
    </row>
    <row r="109" spans="4:8" x14ac:dyDescent="0.25">
      <c r="D109" t="s">
        <v>142</v>
      </c>
      <c r="E109">
        <f t="shared" si="4"/>
        <v>17</v>
      </c>
      <c r="F109">
        <f t="shared" si="5"/>
        <v>22</v>
      </c>
      <c r="G109">
        <f t="shared" si="6"/>
        <v>31</v>
      </c>
      <c r="H109" s="1" t="str">
        <f t="shared" si="7"/>
        <v>Fashion</v>
      </c>
    </row>
    <row r="110" spans="4:8" x14ac:dyDescent="0.25">
      <c r="D110" t="s">
        <v>143</v>
      </c>
      <c r="E110">
        <f t="shared" si="4"/>
        <v>17</v>
      </c>
      <c r="F110">
        <f t="shared" si="5"/>
        <v>22</v>
      </c>
      <c r="G110">
        <f t="shared" si="6"/>
        <v>31</v>
      </c>
      <c r="H110" s="1" t="str">
        <f t="shared" si="7"/>
        <v>Fashion</v>
      </c>
    </row>
    <row r="111" spans="4:8" x14ac:dyDescent="0.25">
      <c r="D111" t="s">
        <v>144</v>
      </c>
      <c r="E111">
        <f t="shared" si="4"/>
        <v>17</v>
      </c>
      <c r="F111">
        <f t="shared" si="5"/>
        <v>22</v>
      </c>
      <c r="G111">
        <f t="shared" si="6"/>
        <v>31</v>
      </c>
      <c r="H111" s="1" t="str">
        <f t="shared" si="7"/>
        <v>Fashion</v>
      </c>
    </row>
    <row r="112" spans="4:8" x14ac:dyDescent="0.25">
      <c r="D112" t="s">
        <v>145</v>
      </c>
      <c r="E112">
        <f t="shared" si="4"/>
        <v>17</v>
      </c>
      <c r="F112">
        <f t="shared" si="5"/>
        <v>22</v>
      </c>
      <c r="G112">
        <f t="shared" si="6"/>
        <v>31</v>
      </c>
      <c r="H112" s="1" t="str">
        <f t="shared" si="7"/>
        <v>Fashion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q3</vt:lpstr>
      <vt:lpstr>Sheet1</vt:lpstr>
      <vt:lpstr>data</vt:lpstr>
      <vt:lpstr>questions</vt:lpstr>
      <vt:lpstr>q1</vt:lpstr>
      <vt:lpstr>q2</vt:lpstr>
      <vt:lpstr>q4 step1</vt:lpstr>
      <vt:lpstr>q4 step 2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Vyas Adithya Seetharaman</dc:creator>
  <cp:lastModifiedBy>kenn chan</cp:lastModifiedBy>
  <dcterms:created xsi:type="dcterms:W3CDTF">2020-12-15T07:52:01Z</dcterms:created>
  <dcterms:modified xsi:type="dcterms:W3CDTF">2024-03-25T13:11:13Z</dcterms:modified>
</cp:coreProperties>
</file>