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older\Studia-materialy_i_ksiazki\magisterka\MS_project2\new_results\"/>
    </mc:Choice>
  </mc:AlternateContent>
  <bookViews>
    <workbookView xWindow="-23550" yWindow="-6525" windowWidth="23655" windowHeight="15840"/>
  </bookViews>
  <sheets>
    <sheet name="razem" sheetId="3" r:id="rId1"/>
    <sheet name="ax thr" sheetId="1" r:id="rId2"/>
    <sheet name="legacy thr" sheetId="2" r:id="rId3"/>
    <sheet name="ax delay" sheetId="4" r:id="rId4"/>
    <sheet name="legacy delay" sheetId="5" r:id="rId5"/>
    <sheet name="ax thr no ampdu" sheetId="6" r:id="rId6"/>
    <sheet name="legacy thr no ampdu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7" l="1"/>
  <c r="J24" i="7" s="1"/>
  <c r="H24" i="7"/>
  <c r="I23" i="7"/>
  <c r="J23" i="7" s="1"/>
  <c r="H23" i="7"/>
  <c r="J22" i="7"/>
  <c r="I22" i="7"/>
  <c r="H22" i="7"/>
  <c r="I21" i="7"/>
  <c r="J21" i="7" s="1"/>
  <c r="H21" i="7"/>
  <c r="I20" i="7"/>
  <c r="J20" i="7" s="1"/>
  <c r="H20" i="7"/>
  <c r="I19" i="7"/>
  <c r="J19" i="7" s="1"/>
  <c r="H19" i="7"/>
  <c r="I18" i="7"/>
  <c r="J18" i="7" s="1"/>
  <c r="H18" i="7"/>
  <c r="I17" i="7"/>
  <c r="J17" i="7" s="1"/>
  <c r="H17" i="7"/>
  <c r="I16" i="7"/>
  <c r="J16" i="7" s="1"/>
  <c r="H16" i="7"/>
  <c r="I15" i="7"/>
  <c r="J15" i="7" s="1"/>
  <c r="H15" i="7"/>
  <c r="I14" i="7"/>
  <c r="J14" i="7" s="1"/>
  <c r="H14" i="7"/>
  <c r="I13" i="7"/>
  <c r="J13" i="7" s="1"/>
  <c r="H13" i="7"/>
  <c r="I12" i="7"/>
  <c r="J12" i="7" s="1"/>
  <c r="H12" i="7"/>
  <c r="I11" i="7"/>
  <c r="J11" i="7" s="1"/>
  <c r="H11" i="7"/>
  <c r="I10" i="7"/>
  <c r="J10" i="7" s="1"/>
  <c r="H10" i="7"/>
  <c r="I9" i="7"/>
  <c r="J9" i="7" s="1"/>
  <c r="H9" i="7"/>
  <c r="I8" i="7"/>
  <c r="J8" i="7" s="1"/>
  <c r="H8" i="7"/>
  <c r="I7" i="7"/>
  <c r="J7" i="7" s="1"/>
  <c r="H7" i="7"/>
  <c r="I6" i="7"/>
  <c r="J6" i="7" s="1"/>
  <c r="H6" i="7"/>
  <c r="I5" i="7"/>
  <c r="J5" i="7" s="1"/>
  <c r="H5" i="7"/>
  <c r="I4" i="7"/>
  <c r="J4" i="7" s="1"/>
  <c r="H4" i="7"/>
  <c r="I3" i="7"/>
  <c r="J3" i="7" s="1"/>
  <c r="H3" i="7"/>
  <c r="H24" i="6"/>
  <c r="I24" i="6" s="1"/>
  <c r="G24" i="6"/>
  <c r="H23" i="6"/>
  <c r="I23" i="6" s="1"/>
  <c r="G23" i="6"/>
  <c r="H22" i="6"/>
  <c r="I22" i="6" s="1"/>
  <c r="G22" i="6"/>
  <c r="H21" i="6"/>
  <c r="I21" i="6" s="1"/>
  <c r="G21" i="6"/>
  <c r="H20" i="6"/>
  <c r="I20" i="6" s="1"/>
  <c r="G20" i="6"/>
  <c r="H19" i="6"/>
  <c r="I19" i="6" s="1"/>
  <c r="G19" i="6"/>
  <c r="H18" i="6"/>
  <c r="I18" i="6" s="1"/>
  <c r="G18" i="6"/>
  <c r="H17" i="6"/>
  <c r="I17" i="6" s="1"/>
  <c r="G17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H12" i="6"/>
  <c r="I12" i="6" s="1"/>
  <c r="G12" i="6"/>
  <c r="H11" i="6"/>
  <c r="I11" i="6" s="1"/>
  <c r="G11" i="6"/>
  <c r="H10" i="6"/>
  <c r="I10" i="6" s="1"/>
  <c r="G10" i="6"/>
  <c r="H9" i="6"/>
  <c r="I9" i="6" s="1"/>
  <c r="G9" i="6"/>
  <c r="H8" i="6"/>
  <c r="I8" i="6" s="1"/>
  <c r="G8" i="6"/>
  <c r="H7" i="6"/>
  <c r="I7" i="6" s="1"/>
  <c r="G7" i="6"/>
  <c r="H6" i="6"/>
  <c r="I6" i="6" s="1"/>
  <c r="G6" i="6"/>
  <c r="H5" i="6"/>
  <c r="I5" i="6" s="1"/>
  <c r="G5" i="6"/>
  <c r="H4" i="6"/>
  <c r="I4" i="6" s="1"/>
  <c r="G4" i="6"/>
  <c r="H3" i="6"/>
  <c r="I3" i="6" s="1"/>
  <c r="G3" i="6"/>
  <c r="J18" i="2" l="1"/>
  <c r="J19" i="2"/>
  <c r="J20" i="2"/>
  <c r="J21" i="2"/>
  <c r="J22" i="2"/>
  <c r="J23" i="2"/>
  <c r="J24" i="2"/>
  <c r="I18" i="2"/>
  <c r="I19" i="2"/>
  <c r="I20" i="2"/>
  <c r="I21" i="2"/>
  <c r="I22" i="2"/>
  <c r="I23" i="2"/>
  <c r="I24" i="2"/>
  <c r="H18" i="2"/>
  <c r="H19" i="2"/>
  <c r="H20" i="2"/>
  <c r="H21" i="2"/>
  <c r="H22" i="2"/>
  <c r="H23" i="2"/>
  <c r="H24" i="2"/>
  <c r="J18" i="1"/>
  <c r="J19" i="1"/>
  <c r="J20" i="1"/>
  <c r="J21" i="1"/>
  <c r="J22" i="1"/>
  <c r="J23" i="1"/>
  <c r="J24" i="1"/>
  <c r="I18" i="1"/>
  <c r="I19" i="1"/>
  <c r="I20" i="1"/>
  <c r="I21" i="1"/>
  <c r="I22" i="1"/>
  <c r="I23" i="1"/>
  <c r="I24" i="1"/>
  <c r="H18" i="1"/>
  <c r="H19" i="1"/>
  <c r="H20" i="1"/>
  <c r="H21" i="1"/>
  <c r="H22" i="1"/>
  <c r="H23" i="1"/>
  <c r="H24" i="1"/>
  <c r="I17" i="5"/>
  <c r="J17" i="5" s="1"/>
  <c r="H17" i="5"/>
  <c r="I16" i="5"/>
  <c r="J16" i="5" s="1"/>
  <c r="H16" i="5"/>
  <c r="I15" i="5"/>
  <c r="J15" i="5" s="1"/>
  <c r="H15" i="5"/>
  <c r="I14" i="5"/>
  <c r="J14" i="5" s="1"/>
  <c r="H14" i="5"/>
  <c r="I13" i="5"/>
  <c r="J13" i="5" s="1"/>
  <c r="H13" i="5"/>
  <c r="J12" i="5"/>
  <c r="I12" i="5"/>
  <c r="H12" i="5"/>
  <c r="I11" i="5"/>
  <c r="J11" i="5" s="1"/>
  <c r="H11" i="5"/>
  <c r="I10" i="5"/>
  <c r="J10" i="5" s="1"/>
  <c r="H10" i="5"/>
  <c r="I9" i="5"/>
  <c r="J9" i="5" s="1"/>
  <c r="H9" i="5"/>
  <c r="I8" i="5"/>
  <c r="J8" i="5" s="1"/>
  <c r="H8" i="5"/>
  <c r="I7" i="5"/>
  <c r="J7" i="5" s="1"/>
  <c r="H7" i="5"/>
  <c r="I6" i="5"/>
  <c r="J6" i="5" s="1"/>
  <c r="H6" i="5"/>
  <c r="I5" i="5"/>
  <c r="J5" i="5" s="1"/>
  <c r="H5" i="5"/>
  <c r="I4" i="5"/>
  <c r="J4" i="5" s="1"/>
  <c r="H4" i="5"/>
  <c r="I3" i="5"/>
  <c r="J3" i="5" s="1"/>
  <c r="H3" i="5"/>
  <c r="I17" i="4"/>
  <c r="J17" i="4" s="1"/>
  <c r="H17" i="4"/>
  <c r="I16" i="4"/>
  <c r="J16" i="4" s="1"/>
  <c r="H16" i="4"/>
  <c r="I15" i="4"/>
  <c r="J15" i="4" s="1"/>
  <c r="H15" i="4"/>
  <c r="I14" i="4"/>
  <c r="J14" i="4" s="1"/>
  <c r="H14" i="4"/>
  <c r="I13" i="4"/>
  <c r="J13" i="4" s="1"/>
  <c r="H13" i="4"/>
  <c r="I12" i="4"/>
  <c r="J12" i="4" s="1"/>
  <c r="H12" i="4"/>
  <c r="I11" i="4"/>
  <c r="J11" i="4" s="1"/>
  <c r="H11" i="4"/>
  <c r="I10" i="4"/>
  <c r="J10" i="4" s="1"/>
  <c r="H10" i="4"/>
  <c r="I9" i="4"/>
  <c r="J9" i="4" s="1"/>
  <c r="H9" i="4"/>
  <c r="I8" i="4"/>
  <c r="J8" i="4" s="1"/>
  <c r="H8" i="4"/>
  <c r="I7" i="4"/>
  <c r="J7" i="4" s="1"/>
  <c r="H7" i="4"/>
  <c r="I6" i="4"/>
  <c r="J6" i="4" s="1"/>
  <c r="H6" i="4"/>
  <c r="I5" i="4"/>
  <c r="J5" i="4" s="1"/>
  <c r="H5" i="4"/>
  <c r="I4" i="4"/>
  <c r="J4" i="4" s="1"/>
  <c r="H4" i="4"/>
  <c r="I3" i="4"/>
  <c r="J3" i="4" s="1"/>
  <c r="H3" i="4"/>
  <c r="J4" i="1"/>
  <c r="J5" i="1"/>
  <c r="J6" i="1"/>
  <c r="J7" i="1"/>
  <c r="J8" i="1"/>
  <c r="J9" i="1"/>
  <c r="J10" i="1"/>
  <c r="J11" i="1"/>
  <c r="J12" i="1"/>
  <c r="J13" i="1"/>
  <c r="J14" i="1"/>
  <c r="J1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J15" i="1" s="1"/>
  <c r="I16" i="1"/>
  <c r="I17" i="1"/>
  <c r="J17" i="1" s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4" i="2"/>
  <c r="H3" i="2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Przepustowość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thr'!$J$3:$J$24</c:f>
                <c:numCache>
                  <c:formatCode>General</c:formatCode>
                  <c:ptCount val="22"/>
                  <c:pt idx="0">
                    <c:v>68.419688750855457</c:v>
                  </c:pt>
                  <c:pt idx="1">
                    <c:v>32.956615109338756</c:v>
                  </c:pt>
                  <c:pt idx="2">
                    <c:v>25.004168308484111</c:v>
                  </c:pt>
                  <c:pt idx="3">
                    <c:v>47.67834032784657</c:v>
                  </c:pt>
                  <c:pt idx="4">
                    <c:v>35.004236747132616</c:v>
                  </c:pt>
                  <c:pt idx="5">
                    <c:v>44.343587478365286</c:v>
                  </c:pt>
                  <c:pt idx="6">
                    <c:v>37.753726093982685</c:v>
                  </c:pt>
                  <c:pt idx="7">
                    <c:v>8.6218207022901421</c:v>
                  </c:pt>
                  <c:pt idx="8">
                    <c:v>41.048289422238078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plus>
            <c:minus>
              <c:numRef>
                <c:f>'ax thr'!$J$3:$J$24</c:f>
                <c:numCache>
                  <c:formatCode>General</c:formatCode>
                  <c:ptCount val="22"/>
                  <c:pt idx="0">
                    <c:v>68.419688750855457</c:v>
                  </c:pt>
                  <c:pt idx="1">
                    <c:v>32.956615109338756</c:v>
                  </c:pt>
                  <c:pt idx="2">
                    <c:v>25.004168308484111</c:v>
                  </c:pt>
                  <c:pt idx="3">
                    <c:v>47.67834032784657</c:v>
                  </c:pt>
                  <c:pt idx="4">
                    <c:v>35.004236747132616</c:v>
                  </c:pt>
                  <c:pt idx="5">
                    <c:v>44.343587478365286</c:v>
                  </c:pt>
                  <c:pt idx="6">
                    <c:v>37.753726093982685</c:v>
                  </c:pt>
                  <c:pt idx="7">
                    <c:v>8.6218207022901421</c:v>
                  </c:pt>
                  <c:pt idx="8">
                    <c:v>41.048289422238078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thr'!$H$3:$H$24</c:f>
              <c:numCache>
                <c:formatCode>General</c:formatCode>
                <c:ptCount val="22"/>
                <c:pt idx="0">
                  <c:v>267.79594239466672</c:v>
                </c:pt>
                <c:pt idx="1">
                  <c:v>230.65554573300003</c:v>
                </c:pt>
                <c:pt idx="2">
                  <c:v>229.94338257349997</c:v>
                </c:pt>
                <c:pt idx="3">
                  <c:v>233.82512168</c:v>
                </c:pt>
                <c:pt idx="4">
                  <c:v>217.77323755824997</c:v>
                </c:pt>
                <c:pt idx="5">
                  <c:v>210.04686529574997</c:v>
                </c:pt>
                <c:pt idx="6">
                  <c:v>218.12903893000001</c:v>
                </c:pt>
                <c:pt idx="7">
                  <c:v>175.36327121650001</c:v>
                </c:pt>
                <c:pt idx="8">
                  <c:v>190.73760944750003</c:v>
                </c:pt>
                <c:pt idx="9">
                  <c:v>204.07072006339996</c:v>
                </c:pt>
                <c:pt idx="10">
                  <c:v>192.22046846720002</c:v>
                </c:pt>
                <c:pt idx="11">
                  <c:v>214.88817354924993</c:v>
                </c:pt>
                <c:pt idx="12">
                  <c:v>191.38482966639998</c:v>
                </c:pt>
                <c:pt idx="13">
                  <c:v>226.61082437420001</c:v>
                </c:pt>
                <c:pt idx="14">
                  <c:v>187.12944991220002</c:v>
                </c:pt>
                <c:pt idx="15">
                  <c:v>194.12739272533329</c:v>
                </c:pt>
                <c:pt idx="16">
                  <c:v>190.4305166748</c:v>
                </c:pt>
                <c:pt idx="17">
                  <c:v>194.40411713500001</c:v>
                </c:pt>
                <c:pt idx="18">
                  <c:v>155.90204478800001</c:v>
                </c:pt>
                <c:pt idx="19">
                  <c:v>162.96086063719997</c:v>
                </c:pt>
                <c:pt idx="20">
                  <c:v>168.0127865334</c:v>
                </c:pt>
                <c:pt idx="21">
                  <c:v>159.4214170505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7-4C72-B0FF-50A37357B783}"/>
            </c:ext>
          </c:extLst>
        </c:ser>
        <c:ser>
          <c:idx val="1"/>
          <c:order val="1"/>
          <c:tx>
            <c:v>legacy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thr'!$H$3:$H$24</c:f>
              <c:numCache>
                <c:formatCode>General</c:formatCode>
                <c:ptCount val="22"/>
                <c:pt idx="0">
                  <c:v>0</c:v>
                </c:pt>
                <c:pt idx="1">
                  <c:v>0.12906044999999999</c:v>
                </c:pt>
                <c:pt idx="2">
                  <c:v>2.2074523474999994</c:v>
                </c:pt>
                <c:pt idx="3">
                  <c:v>3.0951891875000004</c:v>
                </c:pt>
                <c:pt idx="4">
                  <c:v>8.8314277749999999</c:v>
                </c:pt>
                <c:pt idx="5">
                  <c:v>7.8820057500000003</c:v>
                </c:pt>
                <c:pt idx="6">
                  <c:v>11.833435999999999</c:v>
                </c:pt>
                <c:pt idx="7">
                  <c:v>19.333867050000002</c:v>
                </c:pt>
                <c:pt idx="8">
                  <c:v>15.200206625</c:v>
                </c:pt>
                <c:pt idx="9">
                  <c:v>15.766802996000001</c:v>
                </c:pt>
                <c:pt idx="10">
                  <c:v>16.619113358</c:v>
                </c:pt>
                <c:pt idx="11">
                  <c:v>21.388933312500001</c:v>
                </c:pt>
                <c:pt idx="12">
                  <c:v>20.941521282000004</c:v>
                </c:pt>
                <c:pt idx="13">
                  <c:v>22.320766618</c:v>
                </c:pt>
                <c:pt idx="14">
                  <c:v>22.912334610000002</c:v>
                </c:pt>
                <c:pt idx="15">
                  <c:v>26.131618163333332</c:v>
                </c:pt>
                <c:pt idx="16">
                  <c:v>27.312569062000001</c:v>
                </c:pt>
                <c:pt idx="17">
                  <c:v>43.672513039999998</c:v>
                </c:pt>
                <c:pt idx="18">
                  <c:v>31.994653225</c:v>
                </c:pt>
                <c:pt idx="19">
                  <c:v>35.748733919999999</c:v>
                </c:pt>
                <c:pt idx="20">
                  <c:v>43.956911802</c:v>
                </c:pt>
                <c:pt idx="21">
                  <c:v>43.273768777499996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7-4C72-B0FF-50A37357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Przepustowość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delay'!$J$3:$J$17</c:f>
                <c:numCache>
                  <c:formatCode>General</c:formatCode>
                  <c:ptCount val="15"/>
                  <c:pt idx="0">
                    <c:v>0.29800300587328232</c:v>
                  </c:pt>
                  <c:pt idx="1">
                    <c:v>0.32795515699051359</c:v>
                  </c:pt>
                  <c:pt idx="2">
                    <c:v>0.23767151101931766</c:v>
                  </c:pt>
                  <c:pt idx="3">
                    <c:v>0.18025781025237772</c:v>
                  </c:pt>
                  <c:pt idx="4">
                    <c:v>0.20782375267673275</c:v>
                  </c:pt>
                  <c:pt idx="5">
                    <c:v>0.35800787992314742</c:v>
                  </c:pt>
                  <c:pt idx="6">
                    <c:v>0.29412214836586259</c:v>
                  </c:pt>
                  <c:pt idx="7">
                    <c:v>0.11855338840252719</c:v>
                  </c:pt>
                  <c:pt idx="8">
                    <c:v>0.33574505787846542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</c:numCache>
              </c:numRef>
            </c:plus>
            <c:minus>
              <c:numRef>
                <c:f>'ax delay'!$J$3:$J$17</c:f>
                <c:numCache>
                  <c:formatCode>General</c:formatCode>
                  <c:ptCount val="15"/>
                  <c:pt idx="0">
                    <c:v>0.29800300587328232</c:v>
                  </c:pt>
                  <c:pt idx="1">
                    <c:v>0.32795515699051359</c:v>
                  </c:pt>
                  <c:pt idx="2">
                    <c:v>0.23767151101931766</c:v>
                  </c:pt>
                  <c:pt idx="3">
                    <c:v>0.18025781025237772</c:v>
                  </c:pt>
                  <c:pt idx="4">
                    <c:v>0.20782375267673275</c:v>
                  </c:pt>
                  <c:pt idx="5">
                    <c:v>0.35800787992314742</c:v>
                  </c:pt>
                  <c:pt idx="6">
                    <c:v>0.29412214836586259</c:v>
                  </c:pt>
                  <c:pt idx="7">
                    <c:v>0.11855338840252719</c:v>
                  </c:pt>
                  <c:pt idx="8">
                    <c:v>0.33574505787846542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delay'!$B$3:$B$17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'ax delay'!$H$3:$H$17</c:f>
              <c:numCache>
                <c:formatCode>General</c:formatCode>
                <c:ptCount val="15"/>
                <c:pt idx="0">
                  <c:v>3.4965547708994706</c:v>
                </c:pt>
                <c:pt idx="1">
                  <c:v>3.362977487301587</c:v>
                </c:pt>
                <c:pt idx="2">
                  <c:v>3.4916067494047622</c:v>
                </c:pt>
                <c:pt idx="3">
                  <c:v>3.5652818126190482</c:v>
                </c:pt>
                <c:pt idx="4">
                  <c:v>3.4351527085714286</c:v>
                </c:pt>
                <c:pt idx="5">
                  <c:v>3.4217161124206354</c:v>
                </c:pt>
                <c:pt idx="6">
                  <c:v>3.4403870954365079</c:v>
                </c:pt>
                <c:pt idx="7">
                  <c:v>3.6082676706349206</c:v>
                </c:pt>
                <c:pt idx="8">
                  <c:v>3.7438005615079364</c:v>
                </c:pt>
                <c:pt idx="9">
                  <c:v>3.4905342895238092</c:v>
                </c:pt>
                <c:pt idx="10">
                  <c:v>3.5395742717460315</c:v>
                </c:pt>
                <c:pt idx="11">
                  <c:v>3.5780607620634912</c:v>
                </c:pt>
                <c:pt idx="12">
                  <c:v>3.3765222629841269</c:v>
                </c:pt>
                <c:pt idx="13">
                  <c:v>3.3997139158412701</c:v>
                </c:pt>
                <c:pt idx="14">
                  <c:v>3.254912117365079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C-4F0C-89C8-C1E5CB743377}"/>
            </c:ext>
          </c:extLst>
        </c:ser>
        <c:ser>
          <c:idx val="1"/>
          <c:order val="1"/>
          <c:tx>
            <c:v>legacy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delay'!$B$3:$B$17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'legacy delay'!$H$3:$H$17</c:f>
              <c:numCache>
                <c:formatCode>General</c:formatCode>
                <c:ptCount val="15"/>
                <c:pt idx="0">
                  <c:v>0</c:v>
                </c:pt>
                <c:pt idx="1">
                  <c:v>3.0977390000000002</c:v>
                </c:pt>
                <c:pt idx="2">
                  <c:v>4.2889425000000001</c:v>
                </c:pt>
                <c:pt idx="3">
                  <c:v>3.9818225000000003</c:v>
                </c:pt>
                <c:pt idx="4">
                  <c:v>4.1450728750000003</c:v>
                </c:pt>
                <c:pt idx="5">
                  <c:v>3.8126762399999996</c:v>
                </c:pt>
                <c:pt idx="6">
                  <c:v>3.7564013249999997</c:v>
                </c:pt>
                <c:pt idx="7">
                  <c:v>3.5717830785714284</c:v>
                </c:pt>
                <c:pt idx="8">
                  <c:v>3.4385505687500002</c:v>
                </c:pt>
                <c:pt idx="9">
                  <c:v>3.2380125444444445</c:v>
                </c:pt>
                <c:pt idx="10">
                  <c:v>3.4186482819999999</c:v>
                </c:pt>
                <c:pt idx="11">
                  <c:v>3.8866868666666665</c:v>
                </c:pt>
                <c:pt idx="12">
                  <c:v>3.7714572749999999</c:v>
                </c:pt>
                <c:pt idx="13">
                  <c:v>3.936229192307692</c:v>
                </c:pt>
                <c:pt idx="14">
                  <c:v>3.7135633590892851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C-4F0C-89C8-C1E5CB74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thr'!$J$3:$J$24</c:f>
                <c:numCache>
                  <c:formatCode>General</c:formatCode>
                  <c:ptCount val="22"/>
                  <c:pt idx="0">
                    <c:v>68.419688750855457</c:v>
                  </c:pt>
                  <c:pt idx="1">
                    <c:v>32.956615109338756</c:v>
                  </c:pt>
                  <c:pt idx="2">
                    <c:v>25.004168308484111</c:v>
                  </c:pt>
                  <c:pt idx="3">
                    <c:v>47.67834032784657</c:v>
                  </c:pt>
                  <c:pt idx="4">
                    <c:v>35.004236747132616</c:v>
                  </c:pt>
                  <c:pt idx="5">
                    <c:v>44.343587478365286</c:v>
                  </c:pt>
                  <c:pt idx="6">
                    <c:v>37.753726093982685</c:v>
                  </c:pt>
                  <c:pt idx="7">
                    <c:v>8.6218207022901421</c:v>
                  </c:pt>
                  <c:pt idx="8">
                    <c:v>41.048289422238078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plus>
            <c:minus>
              <c:numRef>
                <c:f>'ax thr'!$J$3:$J$24</c:f>
                <c:numCache>
                  <c:formatCode>General</c:formatCode>
                  <c:ptCount val="22"/>
                  <c:pt idx="0">
                    <c:v>68.419688750855457</c:v>
                  </c:pt>
                  <c:pt idx="1">
                    <c:v>32.956615109338756</c:v>
                  </c:pt>
                  <c:pt idx="2">
                    <c:v>25.004168308484111</c:v>
                  </c:pt>
                  <c:pt idx="3">
                    <c:v>47.67834032784657</c:v>
                  </c:pt>
                  <c:pt idx="4">
                    <c:v>35.004236747132616</c:v>
                  </c:pt>
                  <c:pt idx="5">
                    <c:v>44.343587478365286</c:v>
                  </c:pt>
                  <c:pt idx="6">
                    <c:v>37.753726093982685</c:v>
                  </c:pt>
                  <c:pt idx="7">
                    <c:v>8.6218207022901421</c:v>
                  </c:pt>
                  <c:pt idx="8">
                    <c:v>41.048289422238078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thr'!$H$3:$H$24</c:f>
              <c:numCache>
                <c:formatCode>General</c:formatCode>
                <c:ptCount val="22"/>
                <c:pt idx="0">
                  <c:v>267.79594239466672</c:v>
                </c:pt>
                <c:pt idx="1">
                  <c:v>230.65554573300003</c:v>
                </c:pt>
                <c:pt idx="2">
                  <c:v>229.94338257349997</c:v>
                </c:pt>
                <c:pt idx="3">
                  <c:v>233.82512168</c:v>
                </c:pt>
                <c:pt idx="4">
                  <c:v>217.77323755824997</c:v>
                </c:pt>
                <c:pt idx="5">
                  <c:v>210.04686529574997</c:v>
                </c:pt>
                <c:pt idx="6">
                  <c:v>218.12903893000001</c:v>
                </c:pt>
                <c:pt idx="7">
                  <c:v>175.36327121650001</c:v>
                </c:pt>
                <c:pt idx="8">
                  <c:v>190.73760944750003</c:v>
                </c:pt>
                <c:pt idx="9">
                  <c:v>204.07072006339996</c:v>
                </c:pt>
                <c:pt idx="10">
                  <c:v>192.22046846720002</c:v>
                </c:pt>
                <c:pt idx="11">
                  <c:v>214.88817354924993</c:v>
                </c:pt>
                <c:pt idx="12">
                  <c:v>191.38482966639998</c:v>
                </c:pt>
                <c:pt idx="13">
                  <c:v>226.61082437420001</c:v>
                </c:pt>
                <c:pt idx="14">
                  <c:v>187.12944991220002</c:v>
                </c:pt>
                <c:pt idx="15">
                  <c:v>194.12739272533329</c:v>
                </c:pt>
                <c:pt idx="16">
                  <c:v>190.4305166748</c:v>
                </c:pt>
                <c:pt idx="17">
                  <c:v>194.40411713500001</c:v>
                </c:pt>
                <c:pt idx="18">
                  <c:v>155.90204478800001</c:v>
                </c:pt>
                <c:pt idx="19">
                  <c:v>162.96086063719997</c:v>
                </c:pt>
                <c:pt idx="20">
                  <c:v>168.0127865334</c:v>
                </c:pt>
                <c:pt idx="21">
                  <c:v>159.4214170505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A-41E0-82E1-B5A44EFE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8224"/>
        <c:axId val="411476624"/>
      </c:scatterChart>
      <c:valAx>
        <c:axId val="411478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6624"/>
        <c:crosses val="autoZero"/>
        <c:crossBetween val="midCat"/>
      </c:valAx>
      <c:valAx>
        <c:axId val="411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thr'!$J$4:$J$24</c:f>
                <c:numCache>
                  <c:formatCode>General</c:formatCode>
                  <c:ptCount val="21"/>
                  <c:pt idx="0">
                    <c:v>0.14823419823122827</c:v>
                  </c:pt>
                  <c:pt idx="1">
                    <c:v>3.0311529570101023</c:v>
                  </c:pt>
                  <c:pt idx="2">
                    <c:v>0.95627403897095664</c:v>
                  </c:pt>
                  <c:pt idx="3">
                    <c:v>16.702162578926142</c:v>
                  </c:pt>
                  <c:pt idx="4">
                    <c:v>10.71664128757603</c:v>
                  </c:pt>
                  <c:pt idx="5">
                    <c:v>15.985644614631267</c:v>
                  </c:pt>
                  <c:pt idx="6">
                    <c:v>0</c:v>
                  </c:pt>
                  <c:pt idx="7">
                    <c:v>14.502852620249428</c:v>
                  </c:pt>
                  <c:pt idx="8">
                    <c:v>9.6095691971432462</c:v>
                  </c:pt>
                  <c:pt idx="9">
                    <c:v>5.3065968528161456</c:v>
                  </c:pt>
                  <c:pt idx="10">
                    <c:v>10.544158083777219</c:v>
                  </c:pt>
                  <c:pt idx="11">
                    <c:v>9.9172767636125592</c:v>
                  </c:pt>
                  <c:pt idx="12">
                    <c:v>7.9050088397753342</c:v>
                  </c:pt>
                  <c:pt idx="13">
                    <c:v>4.3888287577867322</c:v>
                  </c:pt>
                  <c:pt idx="14">
                    <c:v>13.630372948876875</c:v>
                  </c:pt>
                  <c:pt idx="15">
                    <c:v>14.7672562172884</c:v>
                  </c:pt>
                  <c:pt idx="16">
                    <c:v>15.662099699113748</c:v>
                  </c:pt>
                  <c:pt idx="17">
                    <c:v>12.898944534468608</c:v>
                  </c:pt>
                  <c:pt idx="18">
                    <c:v>14.665588028552689</c:v>
                  </c:pt>
                  <c:pt idx="19">
                    <c:v>24.807045115638445</c:v>
                  </c:pt>
                  <c:pt idx="20">
                    <c:v>4.4339066737006263</c:v>
                  </c:pt>
                </c:numCache>
              </c:numRef>
            </c:plus>
            <c:minus>
              <c:numRef>
                <c:f>'legacy thr'!$J$4:$J$24</c:f>
                <c:numCache>
                  <c:formatCode>General</c:formatCode>
                  <c:ptCount val="21"/>
                  <c:pt idx="0">
                    <c:v>0.14823419823122827</c:v>
                  </c:pt>
                  <c:pt idx="1">
                    <c:v>3.0311529570101023</c:v>
                  </c:pt>
                  <c:pt idx="2">
                    <c:v>0.95627403897095664</c:v>
                  </c:pt>
                  <c:pt idx="3">
                    <c:v>16.702162578926142</c:v>
                  </c:pt>
                  <c:pt idx="4">
                    <c:v>10.71664128757603</c:v>
                  </c:pt>
                  <c:pt idx="5">
                    <c:v>15.985644614631267</c:v>
                  </c:pt>
                  <c:pt idx="6">
                    <c:v>0</c:v>
                  </c:pt>
                  <c:pt idx="7">
                    <c:v>14.502852620249428</c:v>
                  </c:pt>
                  <c:pt idx="8">
                    <c:v>9.6095691971432462</c:v>
                  </c:pt>
                  <c:pt idx="9">
                    <c:v>5.3065968528161456</c:v>
                  </c:pt>
                  <c:pt idx="10">
                    <c:v>10.544158083777219</c:v>
                  </c:pt>
                  <c:pt idx="11">
                    <c:v>9.9172767636125592</c:v>
                  </c:pt>
                  <c:pt idx="12">
                    <c:v>7.9050088397753342</c:v>
                  </c:pt>
                  <c:pt idx="13">
                    <c:v>4.3888287577867322</c:v>
                  </c:pt>
                  <c:pt idx="14">
                    <c:v>13.630372948876875</c:v>
                  </c:pt>
                  <c:pt idx="15">
                    <c:v>14.7672562172884</c:v>
                  </c:pt>
                  <c:pt idx="16">
                    <c:v>15.662099699113748</c:v>
                  </c:pt>
                  <c:pt idx="17">
                    <c:v>12.898944534468608</c:v>
                  </c:pt>
                  <c:pt idx="18">
                    <c:v>14.665588028552689</c:v>
                  </c:pt>
                  <c:pt idx="19">
                    <c:v>24.807045115638445</c:v>
                  </c:pt>
                  <c:pt idx="20">
                    <c:v>4.4339066737006263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thr'!$H$3:$H$24</c:f>
              <c:numCache>
                <c:formatCode>General</c:formatCode>
                <c:ptCount val="22"/>
                <c:pt idx="0">
                  <c:v>0</c:v>
                </c:pt>
                <c:pt idx="1">
                  <c:v>0.12906044999999999</c:v>
                </c:pt>
                <c:pt idx="2">
                  <c:v>2.2074523474999994</c:v>
                </c:pt>
                <c:pt idx="3">
                  <c:v>3.0951891875000004</c:v>
                </c:pt>
                <c:pt idx="4">
                  <c:v>8.8314277749999999</c:v>
                </c:pt>
                <c:pt idx="5">
                  <c:v>7.8820057500000003</c:v>
                </c:pt>
                <c:pt idx="6">
                  <c:v>11.833435999999999</c:v>
                </c:pt>
                <c:pt idx="7">
                  <c:v>19.333867050000002</c:v>
                </c:pt>
                <c:pt idx="8">
                  <c:v>15.200206625</c:v>
                </c:pt>
                <c:pt idx="9">
                  <c:v>15.766802996000001</c:v>
                </c:pt>
                <c:pt idx="10">
                  <c:v>16.619113358</c:v>
                </c:pt>
                <c:pt idx="11">
                  <c:v>21.388933312500001</c:v>
                </c:pt>
                <c:pt idx="12">
                  <c:v>20.941521282000004</c:v>
                </c:pt>
                <c:pt idx="13">
                  <c:v>22.320766618</c:v>
                </c:pt>
                <c:pt idx="14">
                  <c:v>22.912334610000002</c:v>
                </c:pt>
                <c:pt idx="15">
                  <c:v>26.131618163333332</c:v>
                </c:pt>
                <c:pt idx="16">
                  <c:v>27.312569062000001</c:v>
                </c:pt>
                <c:pt idx="17">
                  <c:v>43.672513039999998</c:v>
                </c:pt>
                <c:pt idx="18">
                  <c:v>31.994653225</c:v>
                </c:pt>
                <c:pt idx="19">
                  <c:v>35.748733919999999</c:v>
                </c:pt>
                <c:pt idx="20">
                  <c:v>43.956911802</c:v>
                </c:pt>
                <c:pt idx="21">
                  <c:v>43.273768777499996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E-4145-95A0-59DC56CC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91800"/>
        <c:axId val="411131256"/>
      </c:scatterChart>
      <c:valAx>
        <c:axId val="52139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131256"/>
        <c:crosses val="autoZero"/>
        <c:crossBetween val="midCat"/>
      </c:valAx>
      <c:valAx>
        <c:axId val="4111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3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Opóźnienie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7065215805758258E-2"/>
          <c:y val="0.17171304120708739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delay'!$J$3:$J$17</c:f>
                <c:numCache>
                  <c:formatCode>General</c:formatCode>
                  <c:ptCount val="15"/>
                  <c:pt idx="0">
                    <c:v>0.29800300587328232</c:v>
                  </c:pt>
                  <c:pt idx="1">
                    <c:v>0.32795515699051359</c:v>
                  </c:pt>
                  <c:pt idx="2">
                    <c:v>0.23767151101931766</c:v>
                  </c:pt>
                  <c:pt idx="3">
                    <c:v>0.18025781025237772</c:v>
                  </c:pt>
                  <c:pt idx="4">
                    <c:v>0.20782375267673275</c:v>
                  </c:pt>
                  <c:pt idx="5">
                    <c:v>0.35800787992314742</c:v>
                  </c:pt>
                  <c:pt idx="6">
                    <c:v>0.29412214836586259</c:v>
                  </c:pt>
                  <c:pt idx="7">
                    <c:v>0.11855338840252719</c:v>
                  </c:pt>
                  <c:pt idx="8">
                    <c:v>0.33574505787846542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</c:numCache>
              </c:numRef>
            </c:plus>
            <c:minus>
              <c:numRef>
                <c:f>'ax delay'!$J$3:$J$17</c:f>
                <c:numCache>
                  <c:formatCode>General</c:formatCode>
                  <c:ptCount val="15"/>
                  <c:pt idx="0">
                    <c:v>0.29800300587328232</c:v>
                  </c:pt>
                  <c:pt idx="1">
                    <c:v>0.32795515699051359</c:v>
                  </c:pt>
                  <c:pt idx="2">
                    <c:v>0.23767151101931766</c:v>
                  </c:pt>
                  <c:pt idx="3">
                    <c:v>0.18025781025237772</c:v>
                  </c:pt>
                  <c:pt idx="4">
                    <c:v>0.20782375267673275</c:v>
                  </c:pt>
                  <c:pt idx="5">
                    <c:v>0.35800787992314742</c:v>
                  </c:pt>
                  <c:pt idx="6">
                    <c:v>0.29412214836586259</c:v>
                  </c:pt>
                  <c:pt idx="7">
                    <c:v>0.11855338840252719</c:v>
                  </c:pt>
                  <c:pt idx="8">
                    <c:v>0.33574505787846542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delay'!$B$3:$B$17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'ax delay'!$H$3:$H$17</c:f>
              <c:numCache>
                <c:formatCode>General</c:formatCode>
                <c:ptCount val="15"/>
                <c:pt idx="0">
                  <c:v>3.4965547708994706</c:v>
                </c:pt>
                <c:pt idx="1">
                  <c:v>3.362977487301587</c:v>
                </c:pt>
                <c:pt idx="2">
                  <c:v>3.4916067494047622</c:v>
                </c:pt>
                <c:pt idx="3">
                  <c:v>3.5652818126190482</c:v>
                </c:pt>
                <c:pt idx="4">
                  <c:v>3.4351527085714286</c:v>
                </c:pt>
                <c:pt idx="5">
                  <c:v>3.4217161124206354</c:v>
                </c:pt>
                <c:pt idx="6">
                  <c:v>3.4403870954365079</c:v>
                </c:pt>
                <c:pt idx="7">
                  <c:v>3.6082676706349206</c:v>
                </c:pt>
                <c:pt idx="8">
                  <c:v>3.7438005615079364</c:v>
                </c:pt>
                <c:pt idx="9">
                  <c:v>3.4905342895238092</c:v>
                </c:pt>
                <c:pt idx="10">
                  <c:v>3.5395742717460315</c:v>
                </c:pt>
                <c:pt idx="11">
                  <c:v>3.5780607620634912</c:v>
                </c:pt>
                <c:pt idx="12">
                  <c:v>3.3765222629841269</c:v>
                </c:pt>
                <c:pt idx="13">
                  <c:v>3.3997139158412701</c:v>
                </c:pt>
                <c:pt idx="14">
                  <c:v>3.254912117365079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C-48A8-B01B-61429D607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69808"/>
        <c:axId val="440770768"/>
      </c:scatterChart>
      <c:valAx>
        <c:axId val="4407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0770768"/>
        <c:crosses val="autoZero"/>
        <c:crossBetween val="midCat"/>
      </c:valAx>
      <c:valAx>
        <c:axId val="44077076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07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delay'!$J$3:$J$17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5.5876044845696873</c:v>
                  </c:pt>
                  <c:pt idx="2">
                    <c:v>1.0933021787700301</c:v>
                  </c:pt>
                  <c:pt idx="3">
                    <c:v>0.55659734504022185</c:v>
                  </c:pt>
                  <c:pt idx="4">
                    <c:v>1.0626021783603152</c:v>
                  </c:pt>
                  <c:pt idx="5">
                    <c:v>0.80186768528154273</c:v>
                  </c:pt>
                  <c:pt idx="6">
                    <c:v>0.688627387707197</c:v>
                  </c:pt>
                  <c:pt idx="7">
                    <c:v>0.44960469225646166</c:v>
                  </c:pt>
                  <c:pt idx="8">
                    <c:v>0.79260229840872276</c:v>
                  </c:pt>
                  <c:pt idx="9">
                    <c:v>0.77219819428418113</c:v>
                  </c:pt>
                  <c:pt idx="10">
                    <c:v>0.71605379254506207</c:v>
                  </c:pt>
                  <c:pt idx="11">
                    <c:v>0.59387939730907302</c:v>
                  </c:pt>
                  <c:pt idx="12">
                    <c:v>0.6231169209216505</c:v>
                  </c:pt>
                  <c:pt idx="13">
                    <c:v>0.48755385085531278</c:v>
                  </c:pt>
                  <c:pt idx="14">
                    <c:v>0.53702252973207054</c:v>
                  </c:pt>
                </c:numCache>
              </c:numRef>
            </c:plus>
            <c:minus>
              <c:numRef>
                <c:f>'legacy delay'!$J$3:$J$17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5.5876044845696873</c:v>
                  </c:pt>
                  <c:pt idx="2">
                    <c:v>1.0933021787700301</c:v>
                  </c:pt>
                  <c:pt idx="3">
                    <c:v>0.55659734504022185</c:v>
                  </c:pt>
                  <c:pt idx="4">
                    <c:v>1.0626021783603152</c:v>
                  </c:pt>
                  <c:pt idx="5">
                    <c:v>0.80186768528154273</c:v>
                  </c:pt>
                  <c:pt idx="6">
                    <c:v>0.688627387707197</c:v>
                  </c:pt>
                  <c:pt idx="7">
                    <c:v>0.44960469225646166</c:v>
                  </c:pt>
                  <c:pt idx="8">
                    <c:v>0.79260229840872276</c:v>
                  </c:pt>
                  <c:pt idx="9">
                    <c:v>0.77219819428418113</c:v>
                  </c:pt>
                  <c:pt idx="10">
                    <c:v>0.71605379254506207</c:v>
                  </c:pt>
                  <c:pt idx="11">
                    <c:v>0.59387939730907302</c:v>
                  </c:pt>
                  <c:pt idx="12">
                    <c:v>0.6231169209216505</c:v>
                  </c:pt>
                  <c:pt idx="13">
                    <c:v>0.48755385085531278</c:v>
                  </c:pt>
                  <c:pt idx="14">
                    <c:v>0.53702252973207054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delay'!$B$3:$B$17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'legacy delay'!$H$3:$H$17</c:f>
              <c:numCache>
                <c:formatCode>General</c:formatCode>
                <c:ptCount val="15"/>
                <c:pt idx="0">
                  <c:v>0</c:v>
                </c:pt>
                <c:pt idx="1">
                  <c:v>3.0977390000000002</c:v>
                </c:pt>
                <c:pt idx="2">
                  <c:v>4.2889425000000001</c:v>
                </c:pt>
                <c:pt idx="3">
                  <c:v>3.9818225000000003</c:v>
                </c:pt>
                <c:pt idx="4">
                  <c:v>4.1450728750000003</c:v>
                </c:pt>
                <c:pt idx="5">
                  <c:v>3.8126762399999996</c:v>
                </c:pt>
                <c:pt idx="6">
                  <c:v>3.7564013249999997</c:v>
                </c:pt>
                <c:pt idx="7">
                  <c:v>3.5717830785714284</c:v>
                </c:pt>
                <c:pt idx="8">
                  <c:v>3.4385505687500002</c:v>
                </c:pt>
                <c:pt idx="9">
                  <c:v>3.2380125444444445</c:v>
                </c:pt>
                <c:pt idx="10">
                  <c:v>3.4186482819999999</c:v>
                </c:pt>
                <c:pt idx="11">
                  <c:v>3.8866868666666665</c:v>
                </c:pt>
                <c:pt idx="12">
                  <c:v>3.7714572749999999</c:v>
                </c:pt>
                <c:pt idx="13">
                  <c:v>3.936229192307692</c:v>
                </c:pt>
                <c:pt idx="14">
                  <c:v>3.7135633590892851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6-4A41-8DBE-D8977233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32176"/>
        <c:axId val="532136336"/>
      </c:scatterChart>
      <c:valAx>
        <c:axId val="5321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36336"/>
        <c:crosses val="autoZero"/>
        <c:crossBetween val="midCat"/>
      </c:valAx>
      <c:valAx>
        <c:axId val="5321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 no ampdu'!$I$3:$I$24</c:f>
                <c:numCache>
                  <c:formatCode>General</c:formatCode>
                  <c:ptCount val="22"/>
                  <c:pt idx="0">
                    <c:v>3.8837391072962637</c:v>
                  </c:pt>
                  <c:pt idx="1">
                    <c:v>11.41673904165512</c:v>
                  </c:pt>
                  <c:pt idx="2">
                    <c:v>5.76555948851375</c:v>
                  </c:pt>
                  <c:pt idx="3">
                    <c:v>8.2279921312252053</c:v>
                  </c:pt>
                  <c:pt idx="4">
                    <c:v>5.0625912130900295</c:v>
                  </c:pt>
                  <c:pt idx="5">
                    <c:v>4.5718585186952936</c:v>
                  </c:pt>
                  <c:pt idx="6">
                    <c:v>7.5926803946746109</c:v>
                  </c:pt>
                  <c:pt idx="7">
                    <c:v>6.2580784520523345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6.2315054683043494</c:v>
                  </c:pt>
                  <c:pt idx="12">
                    <c:v>7.3977134186908362</c:v>
                  </c:pt>
                  <c:pt idx="13">
                    <c:v>2.9458768292631654</c:v>
                  </c:pt>
                  <c:pt idx="14">
                    <c:v>4.7391465108377613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</c:numCache>
              </c:numRef>
            </c:plus>
            <c:minus>
              <c:numRef>
                <c:f>'ax thr no ampdu'!$I$3:$I$24</c:f>
                <c:numCache>
                  <c:formatCode>General</c:formatCode>
                  <c:ptCount val="22"/>
                  <c:pt idx="0">
                    <c:v>3.8837391072962637</c:v>
                  </c:pt>
                  <c:pt idx="1">
                    <c:v>11.41673904165512</c:v>
                  </c:pt>
                  <c:pt idx="2">
                    <c:v>5.76555948851375</c:v>
                  </c:pt>
                  <c:pt idx="3">
                    <c:v>8.2279921312252053</c:v>
                  </c:pt>
                  <c:pt idx="4">
                    <c:v>5.0625912130900295</c:v>
                  </c:pt>
                  <c:pt idx="5">
                    <c:v>4.5718585186952936</c:v>
                  </c:pt>
                  <c:pt idx="6">
                    <c:v>7.5926803946746109</c:v>
                  </c:pt>
                  <c:pt idx="7">
                    <c:v>6.2580784520523345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6.2315054683043494</c:v>
                  </c:pt>
                  <c:pt idx="12">
                    <c:v>7.3977134186908362</c:v>
                  </c:pt>
                  <c:pt idx="13">
                    <c:v>2.9458768292631654</c:v>
                  </c:pt>
                  <c:pt idx="14">
                    <c:v>4.7391465108377613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 no ampdu'!$G$3:$G$24</c:f>
              <c:numCache>
                <c:formatCode>General</c:formatCode>
                <c:ptCount val="22"/>
                <c:pt idx="0">
                  <c:v>43.072923104000004</c:v>
                </c:pt>
                <c:pt idx="1">
                  <c:v>48.066935774499989</c:v>
                </c:pt>
                <c:pt idx="2">
                  <c:v>45.617606817999992</c:v>
                </c:pt>
                <c:pt idx="3">
                  <c:v>42.986434286799998</c:v>
                </c:pt>
                <c:pt idx="4">
                  <c:v>42.071710400399994</c:v>
                </c:pt>
                <c:pt idx="5">
                  <c:v>41.446425322199993</c:v>
                </c:pt>
                <c:pt idx="6">
                  <c:v>45.371636418999998</c:v>
                </c:pt>
                <c:pt idx="7">
                  <c:v>39.171983143599995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37.526205837799992</c:v>
                </c:pt>
                <c:pt idx="12">
                  <c:v>42.063961247599998</c:v>
                </c:pt>
                <c:pt idx="13">
                  <c:v>35.716895540000003</c:v>
                </c:pt>
                <c:pt idx="14">
                  <c:v>37.853948054000014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5-45ED-B655-9AE50ADF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8224"/>
        <c:axId val="411476624"/>
      </c:scatterChart>
      <c:valAx>
        <c:axId val="411478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6624"/>
        <c:crosses val="autoZero"/>
        <c:crossBetween val="midCat"/>
      </c:valAx>
      <c:valAx>
        <c:axId val="411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thr no ampdu'!$J$3:$J$24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3.1896197482744806</c:v>
                  </c:pt>
                  <c:pt idx="2">
                    <c:v>0.58940160426816679</c:v>
                  </c:pt>
                  <c:pt idx="3">
                    <c:v>0.48111628256208538</c:v>
                  </c:pt>
                  <c:pt idx="4">
                    <c:v>0.78093287485198093</c:v>
                  </c:pt>
                  <c:pt idx="5">
                    <c:v>0.99946458894015189</c:v>
                  </c:pt>
                  <c:pt idx="6">
                    <c:v>1.0889470278507687</c:v>
                  </c:pt>
                  <c:pt idx="7">
                    <c:v>0.64843008250377066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1.2345815298960268</c:v>
                  </c:pt>
                  <c:pt idx="12">
                    <c:v>0.81861691990786067</c:v>
                  </c:pt>
                  <c:pt idx="13">
                    <c:v>0.98287210102895695</c:v>
                  </c:pt>
                  <c:pt idx="14">
                    <c:v>3.7137401832730483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</c:numCache>
              </c:numRef>
            </c:plus>
            <c:minus>
              <c:numRef>
                <c:f>'legacy thr no ampdu'!$J$3:$J$24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3.1896197482744806</c:v>
                  </c:pt>
                  <c:pt idx="2">
                    <c:v>0.58940160426816679</c:v>
                  </c:pt>
                  <c:pt idx="3">
                    <c:v>0.48111628256208538</c:v>
                  </c:pt>
                  <c:pt idx="4">
                    <c:v>0.78093287485198093</c:v>
                  </c:pt>
                  <c:pt idx="5">
                    <c:v>0.99946458894015189</c:v>
                  </c:pt>
                  <c:pt idx="6">
                    <c:v>1.0889470278507687</c:v>
                  </c:pt>
                  <c:pt idx="7">
                    <c:v>0.64843008250377066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1.2345815298960268</c:v>
                  </c:pt>
                  <c:pt idx="12">
                    <c:v>0.81861691990786067</c:v>
                  </c:pt>
                  <c:pt idx="13">
                    <c:v>0.98287210102895695</c:v>
                  </c:pt>
                  <c:pt idx="14">
                    <c:v>3.7137401832730483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thr no ampdu'!$B$3:$B$24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 no ampdu'!$H$3:$H$24</c:f>
              <c:numCache>
                <c:formatCode>General</c:formatCode>
                <c:ptCount val="22"/>
                <c:pt idx="0">
                  <c:v>0</c:v>
                </c:pt>
                <c:pt idx="1">
                  <c:v>1.4308940000000001</c:v>
                </c:pt>
                <c:pt idx="2">
                  <c:v>0.58798136200000006</c:v>
                </c:pt>
                <c:pt idx="3">
                  <c:v>0.93230321999999999</c:v>
                </c:pt>
                <c:pt idx="4">
                  <c:v>1.2767788200000001</c:v>
                </c:pt>
                <c:pt idx="5">
                  <c:v>1.9594241999999997</c:v>
                </c:pt>
                <c:pt idx="6">
                  <c:v>2.3714644520000001</c:v>
                </c:pt>
                <c:pt idx="7">
                  <c:v>2.8564442400000001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2.4821563439999998</c:v>
                </c:pt>
                <c:pt idx="12">
                  <c:v>3.0832127479999998</c:v>
                </c:pt>
                <c:pt idx="13">
                  <c:v>3.2796803733333331</c:v>
                </c:pt>
                <c:pt idx="14">
                  <c:v>5.4232836237500006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2-480C-B6FD-207A854E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91800"/>
        <c:axId val="411131256"/>
      </c:scatterChart>
      <c:valAx>
        <c:axId val="52139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131256"/>
        <c:crosses val="autoZero"/>
        <c:crossBetween val="midCat"/>
      </c:valAx>
      <c:valAx>
        <c:axId val="4111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3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457198</xdr:colOff>
      <xdr:row>3</xdr:row>
      <xdr:rowOff>96609</xdr:rowOff>
    </xdr:from>
    <xdr:to>
      <xdr:col>15</xdr:col>
      <xdr:colOff>201385</xdr:colOff>
      <xdr:row>29</xdr:row>
      <xdr:rowOff>54429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74CB4B7-82F1-4D53-956F-185AA43BC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15</xdr:col>
      <xdr:colOff>353787</xdr:colOff>
      <xdr:row>57</xdr:row>
      <xdr:rowOff>148320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253F297-CA8E-42A0-B806-02AAC457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597350</xdr:colOff>
      <xdr:row>7</xdr:row>
      <xdr:rowOff>70757</xdr:rowOff>
    </xdr:from>
    <xdr:to>
      <xdr:col>20</xdr:col>
      <xdr:colOff>167365</xdr:colOff>
      <xdr:row>21</xdr:row>
      <xdr:rowOff>146957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7ED4780-272E-482C-8D99-52ACFF97D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506186</xdr:colOff>
      <xdr:row>7</xdr:row>
      <xdr:rowOff>63954</xdr:rowOff>
    </xdr:from>
    <xdr:to>
      <xdr:col>18</xdr:col>
      <xdr:colOff>201386</xdr:colOff>
      <xdr:row>21</xdr:row>
      <xdr:rowOff>140154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67758F-AE5E-49A6-919F-5C5DEA72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353786</xdr:colOff>
      <xdr:row>19</xdr:row>
      <xdr:rowOff>61231</xdr:rowOff>
    </xdr:from>
    <xdr:to>
      <xdr:col>16</xdr:col>
      <xdr:colOff>140152</xdr:colOff>
      <xdr:row>48</xdr:row>
      <xdr:rowOff>107496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E1BB197-2C06-402F-8FCA-BE69B4D0E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156482</xdr:rowOff>
    </xdr:from>
    <xdr:to>
      <xdr:col>9</xdr:col>
      <xdr:colOff>304800</xdr:colOff>
      <xdr:row>35</xdr:row>
      <xdr:rowOff>42182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CAD6528-21F3-4F98-BC06-DCDDE58E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597350</xdr:colOff>
      <xdr:row>7</xdr:row>
      <xdr:rowOff>70757</xdr:rowOff>
    </xdr:from>
    <xdr:to>
      <xdr:col>19</xdr:col>
      <xdr:colOff>167365</xdr:colOff>
      <xdr:row>21</xdr:row>
      <xdr:rowOff>146957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ED4780-272E-482C-8D99-52ACFF97D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506186</xdr:colOff>
      <xdr:row>7</xdr:row>
      <xdr:rowOff>63954</xdr:rowOff>
    </xdr:from>
    <xdr:to>
      <xdr:col>18</xdr:col>
      <xdr:colOff>201386</xdr:colOff>
      <xdr:row>21</xdr:row>
      <xdr:rowOff>140154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67758F-AE5E-49A6-919F-5C5DEA72A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R30" sqref="R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opLeftCell="B1" workbookViewId="0">
      <selection activeCell="J34" sqref="J34"/>
    </sheetView>
  </sheetViews>
  <sheetFormatPr defaultRowHeight="15" x14ac:dyDescent="0.25"/>
  <cols>
    <col min="8" max="10" width="12" bestFit="1" customWidth="1"/>
  </cols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330.42896418900011</v>
      </c>
      <c r="F3">
        <v>263.19401769000001</v>
      </c>
      <c r="G3">
        <v>209.76484530500011</v>
      </c>
      <c r="H3">
        <f>AVERAGE(C3:G3)</f>
        <v>267.79594239466672</v>
      </c>
      <c r="I3">
        <f>STDEV(C3:G3)</f>
        <v>60.463548355629825</v>
      </c>
      <c r="J3">
        <f>_xlfn.CONFIDENCE.NORM(0.05, I3, COUNTA(C3:G3))</f>
        <v>68.419688750855457</v>
      </c>
    </row>
    <row r="4" spans="2:10" x14ac:dyDescent="0.25">
      <c r="B4">
        <v>1</v>
      </c>
      <c r="C4">
        <v>272.97632098999998</v>
      </c>
      <c r="E4">
        <v>197.23696665099999</v>
      </c>
      <c r="F4">
        <v>241.12791556100009</v>
      </c>
      <c r="G4">
        <v>211.28097973000001</v>
      </c>
      <c r="H4">
        <f t="shared" ref="H4:H24" si="0">AVERAGE(C4:G4)</f>
        <v>230.65554573300003</v>
      </c>
      <c r="I4">
        <f t="shared" ref="I4:I24" si="1">STDEV(C4:G4)</f>
        <v>33.629817046942023</v>
      </c>
      <c r="J4">
        <f t="shared" ref="J4:J24" si="2">_xlfn.CONFIDENCE.NORM(0.05, I4, COUNTA(C4:G4))</f>
        <v>32.956615109338756</v>
      </c>
    </row>
    <row r="5" spans="2:10" x14ac:dyDescent="0.25">
      <c r="B5">
        <v>2</v>
      </c>
      <c r="C5">
        <v>254.71030853799991</v>
      </c>
      <c r="E5">
        <v>194.32668368</v>
      </c>
      <c r="F5">
        <v>237.84069135600001</v>
      </c>
      <c r="G5">
        <v>232.89584672000001</v>
      </c>
      <c r="H5">
        <f t="shared" si="0"/>
        <v>229.94338257349997</v>
      </c>
      <c r="I5">
        <f t="shared" si="1"/>
        <v>25.514926300395118</v>
      </c>
      <c r="J5">
        <f t="shared" si="2"/>
        <v>25.004168308484111</v>
      </c>
    </row>
    <row r="6" spans="2:10" x14ac:dyDescent="0.25">
      <c r="B6">
        <v>3</v>
      </c>
      <c r="C6">
        <v>293.20633736000002</v>
      </c>
      <c r="E6">
        <v>179.96929451400001</v>
      </c>
      <c r="F6">
        <v>212.90638373600009</v>
      </c>
      <c r="G6">
        <v>249.21847110999991</v>
      </c>
      <c r="H6">
        <f t="shared" si="0"/>
        <v>233.82512168</v>
      </c>
      <c r="I6">
        <f t="shared" si="1"/>
        <v>48.652261678201484</v>
      </c>
      <c r="J6">
        <f t="shared" si="2"/>
        <v>47.67834032784657</v>
      </c>
    </row>
    <row r="7" spans="2:10" x14ac:dyDescent="0.25">
      <c r="B7">
        <v>4</v>
      </c>
      <c r="C7">
        <v>268.26367156999999</v>
      </c>
      <c r="E7">
        <v>186.53986171599999</v>
      </c>
      <c r="F7">
        <v>215.805416587</v>
      </c>
      <c r="G7">
        <v>200.48400036000001</v>
      </c>
      <c r="H7">
        <f t="shared" si="0"/>
        <v>217.77323755824997</v>
      </c>
      <c r="I7">
        <f t="shared" si="1"/>
        <v>35.719265275527079</v>
      </c>
      <c r="J7">
        <f t="shared" si="2"/>
        <v>35.004236747132616</v>
      </c>
    </row>
    <row r="8" spans="2:10" x14ac:dyDescent="0.25">
      <c r="B8">
        <v>5</v>
      </c>
      <c r="C8">
        <v>277.84478936999989</v>
      </c>
      <c r="E8">
        <v>184.516887363</v>
      </c>
      <c r="F8">
        <v>189.5814732</v>
      </c>
      <c r="G8">
        <v>188.24431125000001</v>
      </c>
      <c r="H8">
        <f t="shared" si="0"/>
        <v>210.04686529574997</v>
      </c>
      <c r="I8">
        <f t="shared" si="1"/>
        <v>45.249390119555116</v>
      </c>
      <c r="J8">
        <f t="shared" si="2"/>
        <v>44.343587478365286</v>
      </c>
    </row>
    <row r="9" spans="2:10" x14ac:dyDescent="0.25">
      <c r="B9">
        <v>6</v>
      </c>
      <c r="C9">
        <v>273.11272072999998</v>
      </c>
      <c r="E9">
        <v>196.37555062000001</v>
      </c>
      <c r="F9">
        <v>215.72600696000001</v>
      </c>
      <c r="G9">
        <v>187.30187741</v>
      </c>
      <c r="H9">
        <f t="shared" si="0"/>
        <v>218.12903893000001</v>
      </c>
      <c r="I9">
        <f t="shared" si="1"/>
        <v>38.524918204394844</v>
      </c>
      <c r="J9">
        <f t="shared" si="2"/>
        <v>37.753726093982685</v>
      </c>
    </row>
    <row r="10" spans="2:10" x14ac:dyDescent="0.25">
      <c r="B10">
        <v>7</v>
      </c>
      <c r="E10">
        <v>179.76224016200001</v>
      </c>
      <c r="G10">
        <v>170.96430227100001</v>
      </c>
      <c r="H10">
        <f t="shared" si="0"/>
        <v>175.36327121650001</v>
      </c>
      <c r="I10">
        <f t="shared" si="1"/>
        <v>6.2210815431841748</v>
      </c>
      <c r="J10">
        <f t="shared" si="2"/>
        <v>8.6218207022901421</v>
      </c>
    </row>
    <row r="11" spans="2:10" x14ac:dyDescent="0.25">
      <c r="B11">
        <v>8</v>
      </c>
      <c r="D11">
        <v>171.67245030000001</v>
      </c>
      <c r="E11">
        <v>147.67257418</v>
      </c>
      <c r="F11">
        <v>245.41783691000001</v>
      </c>
      <c r="G11">
        <v>198.1875764000001</v>
      </c>
      <c r="H11">
        <f t="shared" si="0"/>
        <v>190.73760944750003</v>
      </c>
      <c r="I11">
        <f t="shared" si="1"/>
        <v>41.886779293927603</v>
      </c>
      <c r="J11">
        <f t="shared" si="2"/>
        <v>41.048289422238078</v>
      </c>
    </row>
    <row r="12" spans="2:10" x14ac:dyDescent="0.25">
      <c r="B12">
        <v>9</v>
      </c>
      <c r="C12">
        <v>302.01132076599998</v>
      </c>
      <c r="D12">
        <v>179.90626300799991</v>
      </c>
      <c r="E12">
        <v>150.468128463</v>
      </c>
      <c r="F12">
        <v>212.00642612999999</v>
      </c>
      <c r="G12">
        <v>175.96146194999989</v>
      </c>
      <c r="H12">
        <f t="shared" si="0"/>
        <v>204.07072006339996</v>
      </c>
      <c r="I12">
        <f t="shared" si="1"/>
        <v>58.954698497042806</v>
      </c>
      <c r="J12">
        <f t="shared" si="2"/>
        <v>51.675122105554316</v>
      </c>
    </row>
    <row r="13" spans="2:10" x14ac:dyDescent="0.25">
      <c r="B13">
        <v>10</v>
      </c>
      <c r="C13">
        <v>214.71023645</v>
      </c>
      <c r="D13">
        <v>168.32318257200001</v>
      </c>
      <c r="E13">
        <v>179.94494667999999</v>
      </c>
      <c r="F13">
        <v>226.826756792</v>
      </c>
      <c r="G13">
        <v>171.29721984200009</v>
      </c>
      <c r="H13">
        <f t="shared" si="0"/>
        <v>192.22046846720002</v>
      </c>
      <c r="I13">
        <f t="shared" si="1"/>
        <v>26.753204933597253</v>
      </c>
      <c r="J13">
        <f t="shared" si="2"/>
        <v>23.449787156962593</v>
      </c>
    </row>
    <row r="14" spans="2:10" x14ac:dyDescent="0.25">
      <c r="B14">
        <v>11</v>
      </c>
      <c r="C14">
        <v>277.52012783999987</v>
      </c>
      <c r="D14">
        <v>168.44385531</v>
      </c>
      <c r="F14">
        <v>238.35385935999989</v>
      </c>
      <c r="G14">
        <v>175.234851687</v>
      </c>
      <c r="H14">
        <f t="shared" si="0"/>
        <v>214.88817354924993</v>
      </c>
      <c r="I14">
        <f t="shared" si="1"/>
        <v>52.290409382815611</v>
      </c>
      <c r="J14">
        <f t="shared" si="2"/>
        <v>51.243659563586945</v>
      </c>
    </row>
    <row r="15" spans="2:10" x14ac:dyDescent="0.25">
      <c r="B15">
        <v>12</v>
      </c>
      <c r="C15">
        <v>259.26938912000003</v>
      </c>
      <c r="D15">
        <v>147.83094879399999</v>
      </c>
      <c r="E15">
        <v>145.90355331999999</v>
      </c>
      <c r="F15">
        <v>244.70765986000001</v>
      </c>
      <c r="G15">
        <v>159.212597238</v>
      </c>
      <c r="H15">
        <f t="shared" si="0"/>
        <v>191.38482966639998</v>
      </c>
      <c r="I15">
        <f t="shared" si="1"/>
        <v>55.794661950397824</v>
      </c>
      <c r="J15">
        <f t="shared" si="2"/>
        <v>48.905278843374212</v>
      </c>
    </row>
    <row r="16" spans="2:10" x14ac:dyDescent="0.25">
      <c r="B16">
        <v>13</v>
      </c>
      <c r="C16">
        <v>304.78899723299992</v>
      </c>
      <c r="D16">
        <v>165.68945733000001</v>
      </c>
      <c r="E16">
        <v>157.61094829000001</v>
      </c>
      <c r="F16">
        <v>244.40968480000001</v>
      </c>
      <c r="G16">
        <v>260.555034218</v>
      </c>
      <c r="H16">
        <f t="shared" si="0"/>
        <v>226.61082437420001</v>
      </c>
      <c r="I16">
        <f t="shared" si="1"/>
        <v>63.350673611427474</v>
      </c>
      <c r="J16">
        <f t="shared" si="2"/>
        <v>55.528293381126204</v>
      </c>
    </row>
    <row r="17" spans="2:10" x14ac:dyDescent="0.25">
      <c r="B17">
        <v>14</v>
      </c>
      <c r="C17">
        <v>233.38840785999989</v>
      </c>
      <c r="D17">
        <v>147.64569972900011</v>
      </c>
      <c r="E17">
        <v>173.89155166</v>
      </c>
      <c r="F17">
        <v>219.68851966499989</v>
      </c>
      <c r="G17">
        <v>161.0330706470001</v>
      </c>
      <c r="H17">
        <f t="shared" si="0"/>
        <v>187.12944991220002</v>
      </c>
      <c r="I17">
        <f t="shared" si="1"/>
        <v>37.467364809264517</v>
      </c>
      <c r="J17">
        <f t="shared" si="2"/>
        <v>32.840989791326137</v>
      </c>
    </row>
    <row r="18" spans="2:10" x14ac:dyDescent="0.25">
      <c r="B18">
        <v>15</v>
      </c>
      <c r="C18">
        <v>263.6790365199999</v>
      </c>
      <c r="D18">
        <v>137.55833278</v>
      </c>
      <c r="F18">
        <v>181.14480887600001</v>
      </c>
      <c r="H18">
        <f t="shared" si="0"/>
        <v>194.12739272533329</v>
      </c>
      <c r="I18">
        <f t="shared" si="1"/>
        <v>64.054809269265121</v>
      </c>
      <c r="J18">
        <f t="shared" si="2"/>
        <v>72.483508368070531</v>
      </c>
    </row>
    <row r="19" spans="2:10" x14ac:dyDescent="0.25">
      <c r="B19">
        <v>16</v>
      </c>
      <c r="C19">
        <v>207.40361379999999</v>
      </c>
      <c r="D19">
        <v>151.72659087</v>
      </c>
      <c r="E19">
        <v>143.86144179300001</v>
      </c>
      <c r="F19">
        <v>199.21954701199999</v>
      </c>
      <c r="G19">
        <v>249.941389899</v>
      </c>
      <c r="H19">
        <f t="shared" si="0"/>
        <v>190.4305166748</v>
      </c>
      <c r="I19">
        <f t="shared" si="1"/>
        <v>43.513071944665768</v>
      </c>
      <c r="J19">
        <f t="shared" si="2"/>
        <v>38.140188369230003</v>
      </c>
    </row>
    <row r="20" spans="2:10" x14ac:dyDescent="0.25">
      <c r="B20">
        <v>17</v>
      </c>
      <c r="C20">
        <v>212.26173634</v>
      </c>
      <c r="E20">
        <v>182.23773660200001</v>
      </c>
      <c r="F20">
        <v>204.93210273</v>
      </c>
      <c r="G20">
        <v>178.18489286799999</v>
      </c>
      <c r="H20">
        <f t="shared" si="0"/>
        <v>194.40411713500001</v>
      </c>
      <c r="I20">
        <f t="shared" si="1"/>
        <v>16.741337018055191</v>
      </c>
      <c r="J20">
        <f t="shared" si="2"/>
        <v>16.406208804217677</v>
      </c>
    </row>
    <row r="21" spans="2:10" x14ac:dyDescent="0.25">
      <c r="B21">
        <v>18</v>
      </c>
      <c r="C21">
        <v>176.39225615000001</v>
      </c>
      <c r="D21">
        <v>126.78699415200001</v>
      </c>
      <c r="E21">
        <v>138.87371580999999</v>
      </c>
      <c r="F21">
        <v>181.55521304000001</v>
      </c>
      <c r="H21">
        <f t="shared" si="0"/>
        <v>155.90204478800001</v>
      </c>
      <c r="I21">
        <f t="shared" si="1"/>
        <v>27.175871432483888</v>
      </c>
      <c r="J21">
        <f t="shared" si="2"/>
        <v>26.631864628079668</v>
      </c>
    </row>
    <row r="22" spans="2:10" x14ac:dyDescent="0.25">
      <c r="B22">
        <v>19</v>
      </c>
      <c r="C22">
        <v>179.38267110000001</v>
      </c>
      <c r="D22">
        <v>146.69454812999999</v>
      </c>
      <c r="E22">
        <v>149.14476645999989</v>
      </c>
      <c r="F22">
        <v>177.038946786</v>
      </c>
      <c r="G22">
        <v>162.54337071</v>
      </c>
      <c r="H22">
        <f t="shared" si="0"/>
        <v>162.96086063719997</v>
      </c>
      <c r="I22">
        <f t="shared" si="1"/>
        <v>15.194736319064821</v>
      </c>
      <c r="J22">
        <f t="shared" si="2"/>
        <v>13.318528881777947</v>
      </c>
    </row>
    <row r="23" spans="2:10" x14ac:dyDescent="0.25">
      <c r="B23">
        <v>20</v>
      </c>
      <c r="C23">
        <v>161.65499993200001</v>
      </c>
      <c r="D23">
        <v>148.09434948399999</v>
      </c>
      <c r="E23">
        <v>207.50388224</v>
      </c>
      <c r="F23">
        <v>167.22972546</v>
      </c>
      <c r="G23">
        <v>155.58097555099999</v>
      </c>
      <c r="H23">
        <f t="shared" si="0"/>
        <v>168.0127865334</v>
      </c>
      <c r="I23">
        <f t="shared" si="1"/>
        <v>23.194155158220923</v>
      </c>
      <c r="J23">
        <f t="shared" si="2"/>
        <v>20.330199805811223</v>
      </c>
    </row>
    <row r="24" spans="2:10" x14ac:dyDescent="0.25">
      <c r="B24">
        <v>21</v>
      </c>
      <c r="C24">
        <v>176.8692971699999</v>
      </c>
      <c r="D24">
        <v>164.70322350999999</v>
      </c>
      <c r="F24">
        <v>143.62923663000001</v>
      </c>
      <c r="G24">
        <v>152.48391089200001</v>
      </c>
      <c r="H24">
        <f t="shared" si="0"/>
        <v>159.4214170505</v>
      </c>
      <c r="I24">
        <f t="shared" si="1"/>
        <v>14.48962794867308</v>
      </c>
      <c r="J24">
        <f t="shared" si="2"/>
        <v>14.199574464392107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H35" sqref="H34:H35"/>
    </sheetView>
  </sheetViews>
  <sheetFormatPr defaultRowHeight="15" x14ac:dyDescent="0.25"/>
  <cols>
    <col min="8" max="8" width="12" bestFit="1" customWidth="1"/>
  </cols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0</v>
      </c>
      <c r="H3">
        <f>AVERAGE(C3:F3)</f>
        <v>0</v>
      </c>
      <c r="I3" t="e">
        <f>STDEV(C3:F3)</f>
        <v>#DIV/0!</v>
      </c>
      <c r="J3" t="e">
        <f>_xlfn.CONFIDENCE.NORM(0.05, I3, COUNTA(C3:F3))</f>
        <v>#DIV/0!</v>
      </c>
    </row>
    <row r="4" spans="2:10" x14ac:dyDescent="0.25">
      <c r="B4">
        <v>1</v>
      </c>
      <c r="C4">
        <v>0.30767499999999998</v>
      </c>
      <c r="E4">
        <v>0.16234199999999999</v>
      </c>
      <c r="F4">
        <v>4.6224800000000003E-2</v>
      </c>
      <c r="G4">
        <v>0</v>
      </c>
      <c r="H4">
        <f>AVERAGE(C4:G4)</f>
        <v>0.12906044999999999</v>
      </c>
      <c r="I4">
        <f t="shared" ref="I4:I24" si="0">STDEV(C4:F4)</f>
        <v>0.13099687789210857</v>
      </c>
      <c r="J4">
        <f t="shared" ref="J4:J24" si="1">_xlfn.CONFIDENCE.NORM(0.05, I4, COUNTA(C4:F4))</f>
        <v>0.14823419823122827</v>
      </c>
    </row>
    <row r="5" spans="2:10" x14ac:dyDescent="0.25">
      <c r="B5">
        <v>2</v>
      </c>
      <c r="C5">
        <v>1.1012545</v>
      </c>
      <c r="E5">
        <v>1.7103159999999999</v>
      </c>
      <c r="F5">
        <v>6.0153099999999986</v>
      </c>
      <c r="G5">
        <v>2.92889E-3</v>
      </c>
      <c r="H5">
        <f t="shared" ref="H5:H24" si="2">AVERAGE(C5:G5)</f>
        <v>2.2074523474999994</v>
      </c>
      <c r="I5">
        <f t="shared" si="0"/>
        <v>2.6786772453301917</v>
      </c>
      <c r="J5">
        <f t="shared" si="1"/>
        <v>3.0311529570101023</v>
      </c>
    </row>
    <row r="6" spans="2:10" x14ac:dyDescent="0.25">
      <c r="B6">
        <v>3</v>
      </c>
      <c r="C6">
        <v>4.5500050000000014</v>
      </c>
      <c r="E6">
        <v>3.1099272</v>
      </c>
      <c r="F6">
        <v>4.5961800000000004</v>
      </c>
      <c r="G6">
        <v>0.12464455000000001</v>
      </c>
      <c r="H6">
        <f t="shared" si="2"/>
        <v>3.0951891875000004</v>
      </c>
      <c r="I6">
        <f t="shared" si="0"/>
        <v>0.84507431489639662</v>
      </c>
      <c r="J6">
        <f t="shared" si="1"/>
        <v>0.95627403897095664</v>
      </c>
    </row>
    <row r="7" spans="2:10" x14ac:dyDescent="0.25">
      <c r="B7">
        <v>4</v>
      </c>
      <c r="C7">
        <v>2.7059169999999999</v>
      </c>
      <c r="E7">
        <v>3.0883226000000001</v>
      </c>
      <c r="F7">
        <v>28.459979000000001</v>
      </c>
      <c r="G7">
        <v>1.0714925</v>
      </c>
      <c r="H7">
        <f t="shared" si="2"/>
        <v>8.8314277749999999</v>
      </c>
      <c r="I7">
        <f t="shared" si="0"/>
        <v>14.759962127449244</v>
      </c>
      <c r="J7">
        <f t="shared" si="1"/>
        <v>16.702162578926142</v>
      </c>
    </row>
    <row r="8" spans="2:10" x14ac:dyDescent="0.25">
      <c r="B8">
        <v>5</v>
      </c>
      <c r="C8">
        <v>5.9443410000000014</v>
      </c>
      <c r="E8">
        <v>2.5705396</v>
      </c>
      <c r="F8">
        <v>20.398447999999998</v>
      </c>
      <c r="G8">
        <v>2.6146943999999999</v>
      </c>
      <c r="H8">
        <f t="shared" si="2"/>
        <v>7.8820057500000003</v>
      </c>
      <c r="I8">
        <f t="shared" si="0"/>
        <v>9.4704634079936625</v>
      </c>
      <c r="J8">
        <f t="shared" si="1"/>
        <v>10.71664128757603</v>
      </c>
    </row>
    <row r="9" spans="2:10" x14ac:dyDescent="0.25">
      <c r="B9">
        <v>6</v>
      </c>
      <c r="E9">
        <v>3.2751079999999999</v>
      </c>
      <c r="F9">
        <v>19.587289999999999</v>
      </c>
      <c r="G9">
        <v>12.63791</v>
      </c>
      <c r="H9">
        <f t="shared" si="2"/>
        <v>11.833435999999999</v>
      </c>
      <c r="I9">
        <f t="shared" si="0"/>
        <v>11.534454508149137</v>
      </c>
      <c r="J9">
        <f t="shared" si="1"/>
        <v>15.985644614631267</v>
      </c>
    </row>
    <row r="10" spans="2:10" x14ac:dyDescent="0.25">
      <c r="B10">
        <v>7</v>
      </c>
      <c r="E10">
        <v>22.3867981</v>
      </c>
      <c r="G10">
        <v>16.280936000000001</v>
      </c>
      <c r="H10">
        <f t="shared" si="2"/>
        <v>19.333867050000002</v>
      </c>
      <c r="I10" t="e">
        <f t="shared" si="0"/>
        <v>#DIV/0!</v>
      </c>
      <c r="J10" t="e">
        <f t="shared" si="1"/>
        <v>#DIV/0!</v>
      </c>
    </row>
    <row r="11" spans="2:10" x14ac:dyDescent="0.25">
      <c r="B11">
        <v>8</v>
      </c>
      <c r="D11">
        <v>9.6584609999999991</v>
      </c>
      <c r="E11">
        <v>4.0240885000000004</v>
      </c>
      <c r="F11">
        <v>28.497001999999998</v>
      </c>
      <c r="G11">
        <v>18.621275000000001</v>
      </c>
      <c r="H11">
        <f t="shared" si="2"/>
        <v>15.200206625</v>
      </c>
      <c r="I11">
        <f t="shared" si="0"/>
        <v>12.816397541534561</v>
      </c>
      <c r="J11">
        <f t="shared" si="1"/>
        <v>14.502852620249428</v>
      </c>
    </row>
    <row r="12" spans="2:10" x14ac:dyDescent="0.25">
      <c r="B12">
        <v>9</v>
      </c>
      <c r="C12">
        <v>27.746480999999999</v>
      </c>
      <c r="D12">
        <v>7.985771999999999</v>
      </c>
      <c r="E12">
        <v>7.7741179999999996</v>
      </c>
      <c r="F12">
        <v>20.312797679999999</v>
      </c>
      <c r="G12">
        <v>15.0148463</v>
      </c>
      <c r="H12">
        <f t="shared" si="2"/>
        <v>15.766802996000001</v>
      </c>
      <c r="I12">
        <f t="shared" si="0"/>
        <v>9.8058630392622561</v>
      </c>
      <c r="J12">
        <f t="shared" si="1"/>
        <v>9.6095691971432462</v>
      </c>
    </row>
    <row r="13" spans="2:10" x14ac:dyDescent="0.25">
      <c r="B13">
        <v>10</v>
      </c>
      <c r="C13">
        <v>12.669974</v>
      </c>
      <c r="D13">
        <v>13.370014400000001</v>
      </c>
      <c r="E13">
        <v>17.263768689999999</v>
      </c>
      <c r="F13">
        <v>24.4821423</v>
      </c>
      <c r="G13">
        <v>15.3096674</v>
      </c>
      <c r="H13">
        <f t="shared" si="2"/>
        <v>16.619113358</v>
      </c>
      <c r="I13">
        <f t="shared" si="0"/>
        <v>5.414994249561631</v>
      </c>
      <c r="J13">
        <f t="shared" si="1"/>
        <v>5.3065968528161456</v>
      </c>
    </row>
    <row r="14" spans="2:10" x14ac:dyDescent="0.25">
      <c r="B14">
        <v>11</v>
      </c>
      <c r="C14">
        <v>22.600348</v>
      </c>
      <c r="D14">
        <v>15.7225006</v>
      </c>
      <c r="F14">
        <v>34.1613866</v>
      </c>
      <c r="G14">
        <v>13.071498050000001</v>
      </c>
      <c r="H14">
        <f t="shared" si="2"/>
        <v>21.388933312500001</v>
      </c>
      <c r="I14">
        <f t="shared" si="0"/>
        <v>9.3180373048671274</v>
      </c>
      <c r="J14">
        <f t="shared" si="1"/>
        <v>10.544158083777219</v>
      </c>
    </row>
    <row r="15" spans="2:10" x14ac:dyDescent="0.25">
      <c r="B15">
        <v>12</v>
      </c>
      <c r="C15">
        <v>24.700398790000001</v>
      </c>
      <c r="D15">
        <v>17.077649300000001</v>
      </c>
      <c r="E15">
        <v>5.8137954599999997</v>
      </c>
      <c r="F15">
        <v>28.8599967</v>
      </c>
      <c r="G15">
        <v>28.25576616</v>
      </c>
      <c r="H15">
        <f t="shared" si="2"/>
        <v>20.941521282000004</v>
      </c>
      <c r="I15">
        <f t="shared" si="0"/>
        <v>10.119856121682618</v>
      </c>
      <c r="J15">
        <f t="shared" si="1"/>
        <v>9.9172767636125592</v>
      </c>
    </row>
    <row r="16" spans="2:10" x14ac:dyDescent="0.25">
      <c r="B16">
        <v>13</v>
      </c>
      <c r="C16">
        <v>27.138286610000002</v>
      </c>
      <c r="D16">
        <v>15.32563324</v>
      </c>
      <c r="E16">
        <v>18.2976913</v>
      </c>
      <c r="F16">
        <v>32.886903099999998</v>
      </c>
      <c r="G16">
        <v>17.95531884</v>
      </c>
      <c r="H16">
        <f t="shared" si="2"/>
        <v>22.320766618</v>
      </c>
      <c r="I16">
        <f t="shared" si="0"/>
        <v>8.0664837743234443</v>
      </c>
      <c r="J16">
        <f t="shared" si="1"/>
        <v>7.9050088397753342</v>
      </c>
    </row>
    <row r="17" spans="2:10" x14ac:dyDescent="0.25">
      <c r="B17">
        <v>14</v>
      </c>
      <c r="C17">
        <v>27.956461690000001</v>
      </c>
      <c r="D17">
        <v>17.647309270000001</v>
      </c>
      <c r="E17">
        <v>24.599279120000009</v>
      </c>
      <c r="F17">
        <v>25.9511176</v>
      </c>
      <c r="G17">
        <v>18.407505369999999</v>
      </c>
      <c r="H17">
        <f t="shared" si="2"/>
        <v>22.912334610000002</v>
      </c>
      <c r="I17">
        <f t="shared" si="0"/>
        <v>4.4784789847214075</v>
      </c>
      <c r="J17">
        <f t="shared" si="1"/>
        <v>4.3888287577867322</v>
      </c>
    </row>
    <row r="18" spans="2:10" x14ac:dyDescent="0.25">
      <c r="B18">
        <v>15</v>
      </c>
      <c r="C18">
        <v>27.211925999999998</v>
      </c>
      <c r="D18">
        <v>13.58247899</v>
      </c>
      <c r="F18">
        <v>37.600449500000003</v>
      </c>
      <c r="H18">
        <f t="shared" si="2"/>
        <v>26.131618163333332</v>
      </c>
      <c r="I18">
        <f t="shared" si="0"/>
        <v>12.045373618999125</v>
      </c>
      <c r="J18">
        <f t="shared" si="1"/>
        <v>13.630372948876875</v>
      </c>
    </row>
    <row r="19" spans="2:10" x14ac:dyDescent="0.25">
      <c r="B19">
        <v>16</v>
      </c>
      <c r="C19">
        <v>44.544482000000002</v>
      </c>
      <c r="D19">
        <v>13.177317029999999</v>
      </c>
      <c r="E19">
        <v>20.652609300000009</v>
      </c>
      <c r="F19">
        <v>39.99798479999999</v>
      </c>
      <c r="G19">
        <v>18.190452180000001</v>
      </c>
      <c r="H19">
        <f t="shared" si="2"/>
        <v>27.312569062000001</v>
      </c>
      <c r="I19">
        <f t="shared" si="0"/>
        <v>15.068905687829611</v>
      </c>
      <c r="J19">
        <f t="shared" si="1"/>
        <v>14.7672562172884</v>
      </c>
    </row>
    <row r="20" spans="2:10" x14ac:dyDescent="0.25">
      <c r="B20">
        <v>17</v>
      </c>
      <c r="C20">
        <v>63.509837200000007</v>
      </c>
      <c r="E20">
        <v>37.415048990000003</v>
      </c>
      <c r="F20">
        <v>42.46223882999999</v>
      </c>
      <c r="G20">
        <v>31.302927140000001</v>
      </c>
      <c r="H20">
        <f t="shared" si="2"/>
        <v>43.672513039999998</v>
      </c>
      <c r="I20">
        <f t="shared" si="0"/>
        <v>13.840842304273401</v>
      </c>
      <c r="J20">
        <f t="shared" si="1"/>
        <v>15.662099699113748</v>
      </c>
    </row>
    <row r="21" spans="2:10" x14ac:dyDescent="0.25">
      <c r="B21">
        <v>18</v>
      </c>
      <c r="C21">
        <v>32.074046400000007</v>
      </c>
      <c r="D21">
        <v>14.267311599999999</v>
      </c>
      <c r="E21">
        <v>35.830706199999987</v>
      </c>
      <c r="F21">
        <v>45.8065487</v>
      </c>
      <c r="H21">
        <f t="shared" si="2"/>
        <v>31.994653225</v>
      </c>
      <c r="I21">
        <f t="shared" si="0"/>
        <v>13.162430163221202</v>
      </c>
      <c r="J21">
        <f t="shared" si="1"/>
        <v>12.898944534468608</v>
      </c>
    </row>
    <row r="22" spans="2:10" x14ac:dyDescent="0.25">
      <c r="B22">
        <v>19</v>
      </c>
      <c r="C22">
        <v>36.672938000000002</v>
      </c>
      <c r="D22">
        <v>17.170553850000001</v>
      </c>
      <c r="E22">
        <v>50.050190049999998</v>
      </c>
      <c r="F22">
        <v>47.545302049999997</v>
      </c>
      <c r="G22">
        <v>27.30468565</v>
      </c>
      <c r="H22">
        <f t="shared" si="2"/>
        <v>35.748733919999999</v>
      </c>
      <c r="I22">
        <f t="shared" si="0"/>
        <v>14.96516073176138</v>
      </c>
      <c r="J22">
        <f t="shared" si="1"/>
        <v>14.665588028552689</v>
      </c>
    </row>
    <row r="23" spans="2:10" x14ac:dyDescent="0.25">
      <c r="B23">
        <v>20</v>
      </c>
      <c r="C23">
        <v>69.3168048</v>
      </c>
      <c r="D23">
        <v>20.852736589999999</v>
      </c>
      <c r="E23">
        <v>38.721921300000012</v>
      </c>
      <c r="F23">
        <v>73.968945599999998</v>
      </c>
      <c r="G23">
        <v>16.92415072</v>
      </c>
      <c r="H23">
        <f t="shared" si="2"/>
        <v>43.956911802</v>
      </c>
      <c r="I23">
        <f t="shared" si="0"/>
        <v>25.313776489071493</v>
      </c>
      <c r="J23">
        <f t="shared" si="1"/>
        <v>24.807045115638445</v>
      </c>
    </row>
    <row r="24" spans="2:10" x14ac:dyDescent="0.25">
      <c r="B24">
        <v>21</v>
      </c>
      <c r="C24">
        <v>43.35882999999999</v>
      </c>
      <c r="D24">
        <v>35.524072479999987</v>
      </c>
      <c r="F24">
        <v>39.293287309999997</v>
      </c>
      <c r="G24">
        <v>54.918885319999987</v>
      </c>
      <c r="H24">
        <f t="shared" si="2"/>
        <v>43.273768777499996</v>
      </c>
      <c r="I24">
        <f t="shared" si="0"/>
        <v>3.9183126299488702</v>
      </c>
      <c r="J24">
        <f t="shared" si="1"/>
        <v>4.4339066737006263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P17" sqref="P17"/>
    </sheetView>
  </sheetViews>
  <sheetFormatPr defaultRowHeight="15" x14ac:dyDescent="0.25"/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3.359923647619047</v>
      </c>
      <c r="F3">
        <v>3.8001406650793652</v>
      </c>
      <c r="G3">
        <v>3.3296000000000001</v>
      </c>
      <c r="H3">
        <f>AVERAGE(C3:G3)</f>
        <v>3.4965547708994706</v>
      </c>
      <c r="I3">
        <f>STDEV(C3:G3)</f>
        <v>0.2633499141066607</v>
      </c>
      <c r="J3">
        <f>_xlfn.CONFIDENCE.NORM(0.05, I3, COUNTA(C3:G3))</f>
        <v>0.29800300587328232</v>
      </c>
    </row>
    <row r="4" spans="2:10" x14ac:dyDescent="0.25">
      <c r="B4">
        <v>1</v>
      </c>
      <c r="C4">
        <v>3.2043093777777778</v>
      </c>
      <c r="E4">
        <v>3.034160180952381</v>
      </c>
      <c r="F4">
        <v>3.8114920603174598</v>
      </c>
      <c r="G4">
        <v>3.4019483301587301</v>
      </c>
      <c r="H4">
        <f t="shared" ref="H4:H17" si="0">AVERAGE(C4:G4)</f>
        <v>3.362977487301587</v>
      </c>
      <c r="I4">
        <f t="shared" ref="I4:I17" si="1">STDEV(C4:G4)</f>
        <v>0.33465426872879511</v>
      </c>
      <c r="J4">
        <f t="shared" ref="J4:J17" si="2">_xlfn.CONFIDENCE.NORM(0.05, I4, COUNTA(C4:G4))</f>
        <v>0.32795515699051359</v>
      </c>
    </row>
    <row r="5" spans="2:10" x14ac:dyDescent="0.25">
      <c r="B5">
        <v>2</v>
      </c>
      <c r="C5">
        <v>3.4176984111111111</v>
      </c>
      <c r="E5">
        <v>3.2365200238095251</v>
      </c>
      <c r="F5">
        <v>3.81704933015873</v>
      </c>
      <c r="G5">
        <v>3.4951592325396832</v>
      </c>
      <c r="H5">
        <f t="shared" si="0"/>
        <v>3.4916067494047622</v>
      </c>
      <c r="I5">
        <f t="shared" si="1"/>
        <v>0.24252640649934415</v>
      </c>
      <c r="J5">
        <f t="shared" si="2"/>
        <v>0.23767151101931766</v>
      </c>
    </row>
    <row r="6" spans="2:10" x14ac:dyDescent="0.25">
      <c r="B6">
        <v>3</v>
      </c>
      <c r="C6">
        <v>3.3480078647619052</v>
      </c>
      <c r="E6">
        <v>3.65233357936508</v>
      </c>
      <c r="F6">
        <v>3.768662200000001</v>
      </c>
      <c r="G6">
        <v>3.4921236063492072</v>
      </c>
      <c r="H6">
        <f t="shared" si="0"/>
        <v>3.5652818126190482</v>
      </c>
      <c r="I6">
        <f t="shared" si="1"/>
        <v>0.18393992101306797</v>
      </c>
      <c r="J6">
        <f t="shared" si="2"/>
        <v>0.18025781025237772</v>
      </c>
    </row>
    <row r="7" spans="2:10" x14ac:dyDescent="0.25">
      <c r="B7">
        <v>4</v>
      </c>
      <c r="C7">
        <v>3.2005071285714282</v>
      </c>
      <c r="E7">
        <v>3.331883531746032</v>
      </c>
      <c r="F7">
        <v>3.681902942857143</v>
      </c>
      <c r="G7">
        <v>3.5263172311111122</v>
      </c>
      <c r="H7">
        <f t="shared" si="0"/>
        <v>3.4351527085714286</v>
      </c>
      <c r="I7">
        <f t="shared" si="1"/>
        <v>0.21206895056850031</v>
      </c>
      <c r="J7">
        <f t="shared" si="2"/>
        <v>0.20782375267673275</v>
      </c>
    </row>
    <row r="8" spans="2:10" x14ac:dyDescent="0.25">
      <c r="B8">
        <v>5</v>
      </c>
      <c r="C8">
        <v>2.9606412830158728</v>
      </c>
      <c r="E8">
        <v>3.4166469301587301</v>
      </c>
      <c r="F8">
        <v>3.8536815730158729</v>
      </c>
      <c r="G8">
        <v>3.4558946634920651</v>
      </c>
      <c r="H8">
        <f t="shared" si="0"/>
        <v>3.4217161124206354</v>
      </c>
      <c r="I8">
        <f t="shared" si="1"/>
        <v>0.365320876043711</v>
      </c>
      <c r="J8">
        <f t="shared" si="2"/>
        <v>0.35800787992314742</v>
      </c>
    </row>
    <row r="9" spans="2:10" x14ac:dyDescent="0.25">
      <c r="B9">
        <v>6</v>
      </c>
      <c r="C9">
        <v>3.1695233380952379</v>
      </c>
      <c r="E9">
        <v>3.25054347936508</v>
      </c>
      <c r="F9">
        <v>3.8361205214285712</v>
      </c>
      <c r="G9">
        <v>3.5053610428571429</v>
      </c>
      <c r="H9">
        <f t="shared" si="0"/>
        <v>3.4403870954365079</v>
      </c>
      <c r="I9">
        <f t="shared" si="1"/>
        <v>0.30013015615170552</v>
      </c>
      <c r="J9">
        <f t="shared" si="2"/>
        <v>0.29412214836586259</v>
      </c>
    </row>
    <row r="10" spans="2:10" x14ac:dyDescent="0.25">
      <c r="B10">
        <v>7</v>
      </c>
      <c r="E10">
        <v>3.6687552047619052</v>
      </c>
      <c r="G10">
        <v>3.547780136507936</v>
      </c>
      <c r="H10">
        <f t="shared" si="0"/>
        <v>3.6082676706349206</v>
      </c>
      <c r="I10">
        <f t="shared" si="1"/>
        <v>8.5542291116887048E-2</v>
      </c>
      <c r="J10">
        <f t="shared" si="2"/>
        <v>0.11855338840252719</v>
      </c>
    </row>
    <row r="11" spans="2:10" x14ac:dyDescent="0.25">
      <c r="B11">
        <v>8</v>
      </c>
      <c r="D11">
        <v>4.0932867206349206</v>
      </c>
      <c r="E11">
        <v>3.310464249206349</v>
      </c>
      <c r="F11">
        <v>3.9248203730158728</v>
      </c>
      <c r="G11">
        <v>3.6466309031746031</v>
      </c>
      <c r="H11">
        <f t="shared" si="0"/>
        <v>3.7438005615079364</v>
      </c>
      <c r="I11">
        <f t="shared" si="1"/>
        <v>0.3426032932510798</v>
      </c>
      <c r="J11">
        <f t="shared" si="2"/>
        <v>0.33574505787846542</v>
      </c>
    </row>
    <row r="12" spans="2:10" x14ac:dyDescent="0.25">
      <c r="B12">
        <v>9</v>
      </c>
      <c r="C12">
        <v>3.153085455555555</v>
      </c>
      <c r="D12">
        <v>3.99302043015873</v>
      </c>
      <c r="E12">
        <v>3.2126499301587299</v>
      </c>
      <c r="F12">
        <v>3.7661929873015869</v>
      </c>
      <c r="G12">
        <v>3.327722644444445</v>
      </c>
      <c r="H12">
        <f t="shared" si="0"/>
        <v>3.4905342895238092</v>
      </c>
      <c r="I12">
        <f t="shared" si="1"/>
        <v>0.36948582641640038</v>
      </c>
      <c r="J12">
        <f t="shared" si="2"/>
        <v>0.32386265527754099</v>
      </c>
    </row>
    <row r="13" spans="2:10" x14ac:dyDescent="0.25">
      <c r="B13">
        <v>10</v>
      </c>
      <c r="C13">
        <v>2.9631301539682542</v>
      </c>
      <c r="D13">
        <v>4.2968606873015878</v>
      </c>
      <c r="E13">
        <v>3.0914141920634921</v>
      </c>
      <c r="F13">
        <v>3.9412194761904762</v>
      </c>
      <c r="G13">
        <v>3.4052468492063488</v>
      </c>
      <c r="H13">
        <f t="shared" si="0"/>
        <v>3.5395742717460315</v>
      </c>
      <c r="I13">
        <f t="shared" si="1"/>
        <v>0.56700544967090516</v>
      </c>
      <c r="J13">
        <f t="shared" si="2"/>
        <v>0.49699305726630866</v>
      </c>
    </row>
    <row r="14" spans="2:10" x14ac:dyDescent="0.25">
      <c r="B14">
        <v>11</v>
      </c>
      <c r="C14">
        <v>3.0006761800000001</v>
      </c>
      <c r="D14">
        <v>4.19059754126984</v>
      </c>
      <c r="F14">
        <v>3.721616222222222</v>
      </c>
      <c r="G14">
        <v>3.3993531047619041</v>
      </c>
      <c r="H14">
        <f t="shared" si="0"/>
        <v>3.5780607620634912</v>
      </c>
      <c r="I14">
        <f t="shared" si="1"/>
        <v>0.50369265046743483</v>
      </c>
      <c r="J14">
        <f t="shared" si="2"/>
        <v>0.49360972709684703</v>
      </c>
    </row>
    <row r="15" spans="2:10" x14ac:dyDescent="0.25">
      <c r="B15">
        <v>12</v>
      </c>
      <c r="C15">
        <v>2.9820877166666659</v>
      </c>
      <c r="D15">
        <v>3.9655343460317471</v>
      </c>
      <c r="E15">
        <v>2.7843352333333331</v>
      </c>
      <c r="F15">
        <v>3.7277408380952379</v>
      </c>
      <c r="G15">
        <v>3.422913180793651</v>
      </c>
      <c r="H15">
        <f t="shared" si="0"/>
        <v>3.3765222629841269</v>
      </c>
      <c r="I15">
        <f t="shared" si="1"/>
        <v>0.49464783638202808</v>
      </c>
      <c r="J15">
        <f t="shared" si="2"/>
        <v>0.4335699782362844</v>
      </c>
    </row>
    <row r="16" spans="2:10" x14ac:dyDescent="0.25">
      <c r="B16">
        <v>13</v>
      </c>
      <c r="C16">
        <v>2.8975940111111109</v>
      </c>
      <c r="D16">
        <v>4.3067069460317464</v>
      </c>
      <c r="E16">
        <v>2.9299691015873019</v>
      </c>
      <c r="F16">
        <v>3.4436004333333332</v>
      </c>
      <c r="G16">
        <v>3.4206990871428569</v>
      </c>
      <c r="H16">
        <f t="shared" si="0"/>
        <v>3.3997139158412701</v>
      </c>
      <c r="I16">
        <f t="shared" si="1"/>
        <v>0.5696023503047879</v>
      </c>
      <c r="J16">
        <f t="shared" si="2"/>
        <v>0.49926929920754454</v>
      </c>
    </row>
    <row r="17" spans="2:10" x14ac:dyDescent="0.25">
      <c r="B17">
        <v>14</v>
      </c>
      <c r="C17">
        <v>2.8073481222222219</v>
      </c>
      <c r="D17">
        <v>3.904336388888888</v>
      </c>
      <c r="E17">
        <v>2.8340748968253968</v>
      </c>
      <c r="F17">
        <v>3.6329107773015878</v>
      </c>
      <c r="G17">
        <v>3.095890401587301</v>
      </c>
      <c r="H17">
        <f t="shared" si="0"/>
        <v>3.254912117365079</v>
      </c>
      <c r="I17">
        <f t="shared" si="1"/>
        <v>0.49176729084667986</v>
      </c>
      <c r="J17">
        <f t="shared" si="2"/>
        <v>0.4310451151453944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M22" sqref="M22"/>
    </sheetView>
  </sheetViews>
  <sheetFormatPr defaultRowHeight="15" x14ac:dyDescent="0.25"/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H3" t="e">
        <f>AVERAGE(C3:G3)</f>
        <v>#DIV/0!</v>
      </c>
      <c r="I3" t="e">
        <f>STDEV(C3:G3)</f>
        <v>#DIV/0!</v>
      </c>
      <c r="J3" t="e">
        <f>_xlfn.CONFIDENCE.NORM(0.05, I3, COUNTA(C3:G3))</f>
        <v>#DIV/0!</v>
      </c>
    </row>
    <row r="4" spans="2:10" x14ac:dyDescent="0.25">
      <c r="B4">
        <v>1</v>
      </c>
      <c r="E4">
        <v>5.9486100000000004</v>
      </c>
      <c r="F4">
        <v>0.246868</v>
      </c>
      <c r="H4">
        <f t="shared" ref="H4:H17" si="0">AVERAGE(C4:G4)</f>
        <v>3.0977390000000002</v>
      </c>
      <c r="I4">
        <f t="shared" ref="I4:I17" si="1">STDEV(C4:G4)</f>
        <v>4.0317404327761484</v>
      </c>
      <c r="J4">
        <f t="shared" ref="J4:J17" si="2">_xlfn.CONFIDENCE.NORM(0.05, I4, COUNTA(C4:G4))</f>
        <v>5.5876044845696873</v>
      </c>
    </row>
    <row r="5" spans="2:10" x14ac:dyDescent="0.25">
      <c r="B5">
        <v>2</v>
      </c>
      <c r="C5">
        <v>2.9725700000000002</v>
      </c>
      <c r="E5">
        <v>4.7854200000000002</v>
      </c>
      <c r="F5">
        <v>5.5410550000000001</v>
      </c>
      <c r="G5">
        <v>3.856725</v>
      </c>
      <c r="H5">
        <f t="shared" si="0"/>
        <v>4.2889425000000001</v>
      </c>
      <c r="I5">
        <f t="shared" si="1"/>
        <v>1.1156349681870263</v>
      </c>
      <c r="J5">
        <f t="shared" si="2"/>
        <v>1.0933021787700301</v>
      </c>
    </row>
    <row r="6" spans="2:10" x14ac:dyDescent="0.25">
      <c r="B6">
        <v>3</v>
      </c>
      <c r="C6">
        <v>3.8874</v>
      </c>
      <c r="E6">
        <v>4.6819233333333328</v>
      </c>
      <c r="F6">
        <v>4.0566599999999999</v>
      </c>
      <c r="G6">
        <v>3.3013066666666671</v>
      </c>
      <c r="H6">
        <f t="shared" si="0"/>
        <v>3.9818225000000003</v>
      </c>
      <c r="I6">
        <f t="shared" si="1"/>
        <v>0.56796691105611208</v>
      </c>
      <c r="J6">
        <f t="shared" si="2"/>
        <v>0.55659734504022185</v>
      </c>
    </row>
    <row r="7" spans="2:10" x14ac:dyDescent="0.25">
      <c r="B7">
        <v>4</v>
      </c>
      <c r="C7">
        <v>2.7770264999999998</v>
      </c>
      <c r="E7">
        <v>5.1825599999999996</v>
      </c>
      <c r="F7">
        <v>3.7981975000000001</v>
      </c>
      <c r="G7">
        <v>4.8225075000000004</v>
      </c>
      <c r="H7">
        <f t="shared" si="0"/>
        <v>4.1450728750000003</v>
      </c>
      <c r="I7">
        <f t="shared" si="1"/>
        <v>1.0843078615137685</v>
      </c>
      <c r="J7">
        <f t="shared" si="2"/>
        <v>1.0626021783603152</v>
      </c>
    </row>
    <row r="8" spans="2:10" x14ac:dyDescent="0.25">
      <c r="B8">
        <v>5</v>
      </c>
      <c r="C8">
        <v>4.5117060000000002</v>
      </c>
      <c r="E8">
        <v>4.5208820000000003</v>
      </c>
      <c r="F8">
        <v>3.2278699999999998</v>
      </c>
      <c r="G8">
        <v>2.990246959999999</v>
      </c>
      <c r="H8">
        <f t="shared" si="0"/>
        <v>3.8126762399999996</v>
      </c>
      <c r="I8">
        <f t="shared" si="1"/>
        <v>0.81824736740733295</v>
      </c>
      <c r="J8">
        <f t="shared" si="2"/>
        <v>0.80186768528154273</v>
      </c>
    </row>
    <row r="9" spans="2:10" x14ac:dyDescent="0.25">
      <c r="B9">
        <v>6</v>
      </c>
      <c r="C9">
        <v>3.729773633333334</v>
      </c>
      <c r="E9">
        <v>4.5238133333333339</v>
      </c>
      <c r="F9">
        <v>2.830435</v>
      </c>
      <c r="G9">
        <v>3.941583333333333</v>
      </c>
      <c r="H9">
        <f t="shared" si="0"/>
        <v>3.7564013249999997</v>
      </c>
      <c r="I9">
        <f t="shared" si="1"/>
        <v>0.70269392003016606</v>
      </c>
      <c r="J9">
        <f t="shared" si="2"/>
        <v>0.688627387707197</v>
      </c>
    </row>
    <row r="10" spans="2:10" x14ac:dyDescent="0.25">
      <c r="B10">
        <v>7</v>
      </c>
      <c r="E10">
        <v>3.3423887142857138</v>
      </c>
      <c r="G10">
        <v>3.801177442857143</v>
      </c>
      <c r="H10">
        <f t="shared" si="0"/>
        <v>3.5717830785714284</v>
      </c>
      <c r="I10">
        <f t="shared" si="1"/>
        <v>0.32441262110481189</v>
      </c>
      <c r="J10">
        <f t="shared" si="2"/>
        <v>0.44960469225646166</v>
      </c>
    </row>
    <row r="11" spans="2:10" x14ac:dyDescent="0.25">
      <c r="B11">
        <v>8</v>
      </c>
      <c r="D11">
        <v>4.4019399999999997</v>
      </c>
      <c r="E11">
        <v>3.62216</v>
      </c>
      <c r="F11">
        <v>2.4510450000000001</v>
      </c>
      <c r="G11">
        <v>3.279057275</v>
      </c>
      <c r="H11">
        <f t="shared" si="0"/>
        <v>3.4385505687500002</v>
      </c>
      <c r="I11">
        <f t="shared" si="1"/>
        <v>0.8087927172750814</v>
      </c>
      <c r="J11">
        <f t="shared" si="2"/>
        <v>0.79260229840872276</v>
      </c>
    </row>
    <row r="12" spans="2:10" x14ac:dyDescent="0.25">
      <c r="B12">
        <v>9</v>
      </c>
      <c r="D12">
        <v>4.2682864444444446</v>
      </c>
      <c r="E12">
        <v>3.3518488888888891</v>
      </c>
      <c r="F12">
        <v>2.9245899999999998</v>
      </c>
      <c r="G12">
        <v>2.4073248444444442</v>
      </c>
      <c r="H12">
        <f t="shared" si="0"/>
        <v>3.2380125444444445</v>
      </c>
      <c r="I12">
        <f t="shared" si="1"/>
        <v>0.78797182027341539</v>
      </c>
      <c r="J12">
        <f t="shared" si="2"/>
        <v>0.77219819428418113</v>
      </c>
    </row>
    <row r="13" spans="2:10" x14ac:dyDescent="0.25">
      <c r="B13">
        <v>10</v>
      </c>
      <c r="D13">
        <v>4.4151658180000002</v>
      </c>
      <c r="E13">
        <v>3.49057481</v>
      </c>
      <c r="F13">
        <v>3.0122450000000001</v>
      </c>
      <c r="G13">
        <v>2.7566074999999999</v>
      </c>
      <c r="H13">
        <f t="shared" si="0"/>
        <v>3.4186482819999999</v>
      </c>
      <c r="I13">
        <f t="shared" si="1"/>
        <v>0.73068056167685047</v>
      </c>
      <c r="J13">
        <f t="shared" si="2"/>
        <v>0.71605379254506207</v>
      </c>
    </row>
    <row r="14" spans="2:10" x14ac:dyDescent="0.25">
      <c r="B14">
        <v>11</v>
      </c>
      <c r="D14">
        <v>4.4920263636363638</v>
      </c>
      <c r="F14">
        <v>3.608707872727273</v>
      </c>
      <c r="G14">
        <v>3.5593263636363628</v>
      </c>
      <c r="H14">
        <f t="shared" si="0"/>
        <v>3.8866868666666665</v>
      </c>
      <c r="I14">
        <f t="shared" si="1"/>
        <v>0.52482050579571615</v>
      </c>
      <c r="J14">
        <f t="shared" si="2"/>
        <v>0.59387939730907302</v>
      </c>
    </row>
    <row r="15" spans="2:10" x14ac:dyDescent="0.25">
      <c r="B15">
        <v>12</v>
      </c>
      <c r="D15">
        <v>4.3869575250000006</v>
      </c>
      <c r="E15">
        <v>4.2224300000000001</v>
      </c>
      <c r="F15">
        <v>3.414286666666666</v>
      </c>
      <c r="G15">
        <v>3.062154908333333</v>
      </c>
      <c r="H15">
        <f t="shared" si="0"/>
        <v>3.7714572749999999</v>
      </c>
      <c r="I15">
        <f t="shared" si="1"/>
        <v>0.63584527658336321</v>
      </c>
      <c r="J15">
        <f t="shared" si="2"/>
        <v>0.6231169209216505</v>
      </c>
    </row>
    <row r="16" spans="2:10" x14ac:dyDescent="0.25">
      <c r="B16">
        <v>13</v>
      </c>
      <c r="D16">
        <v>4.3580323076923069</v>
      </c>
      <c r="E16">
        <v>4.2614198461538457</v>
      </c>
      <c r="F16">
        <v>3.862641538461538</v>
      </c>
      <c r="G16">
        <v>3.2628230769230768</v>
      </c>
      <c r="H16">
        <f t="shared" si="0"/>
        <v>3.936229192307692</v>
      </c>
      <c r="I16">
        <f t="shared" si="1"/>
        <v>0.49751307136363271</v>
      </c>
      <c r="J16">
        <f t="shared" si="2"/>
        <v>0.48755385085531278</v>
      </c>
    </row>
    <row r="17" spans="2:10" x14ac:dyDescent="0.25">
      <c r="B17">
        <v>14</v>
      </c>
      <c r="D17">
        <v>4.4987707428571424</v>
      </c>
      <c r="E17">
        <v>3.4146972720714279</v>
      </c>
      <c r="F17">
        <v>3.666289357142857</v>
      </c>
      <c r="G17">
        <v>3.2744960642857142</v>
      </c>
      <c r="H17">
        <f t="shared" si="0"/>
        <v>3.7135633590892851</v>
      </c>
      <c r="I17">
        <f t="shared" si="1"/>
        <v>0.54799224268204505</v>
      </c>
      <c r="J17">
        <f t="shared" si="2"/>
        <v>0.53702252973207054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O30" sqref="O30"/>
    </sheetView>
  </sheetViews>
  <sheetFormatPr defaultRowHeight="15" x14ac:dyDescent="0.25"/>
  <sheetData>
    <row r="2" spans="1:9" x14ac:dyDescent="0.25">
      <c r="B2">
        <v>333</v>
      </c>
      <c r="C2">
        <v>334</v>
      </c>
      <c r="D2">
        <v>335</v>
      </c>
      <c r="E2">
        <v>336</v>
      </c>
      <c r="F2">
        <v>337</v>
      </c>
    </row>
    <row r="3" spans="1:9" x14ac:dyDescent="0.25">
      <c r="A3">
        <v>0</v>
      </c>
      <c r="B3">
        <v>45.405546509999994</v>
      </c>
      <c r="C3">
        <v>38.083660000000002</v>
      </c>
      <c r="D3">
        <v>39.004853660000002</v>
      </c>
      <c r="E3">
        <v>48.560809499999998</v>
      </c>
      <c r="F3">
        <v>44.309745849999999</v>
      </c>
      <c r="G3">
        <f>AVERAGE(B3:F3)</f>
        <v>43.072923104000004</v>
      </c>
      <c r="H3">
        <f>STDEV(B3:F3)</f>
        <v>4.4308490968658019</v>
      </c>
      <c r="I3">
        <f>_xlfn.CONFIDENCE.NORM(0.05, H3, COUNTA(B3:F3))</f>
        <v>3.8837391072962637</v>
      </c>
    </row>
    <row r="4" spans="1:9" x14ac:dyDescent="0.25">
      <c r="A4">
        <v>1</v>
      </c>
      <c r="B4">
        <v>60.15999034999998</v>
      </c>
      <c r="C4">
        <v>34.03026552</v>
      </c>
      <c r="E4">
        <v>43.47075705999999</v>
      </c>
      <c r="F4">
        <v>54.606730167999977</v>
      </c>
      <c r="G4">
        <f t="shared" ref="G4:G24" si="0">AVERAGE(B4:F4)</f>
        <v>48.066935774499989</v>
      </c>
      <c r="H4">
        <f t="shared" ref="H4:H24" si="1">STDEV(B4:F4)</f>
        <v>11.649947786499041</v>
      </c>
      <c r="I4">
        <f t="shared" ref="I4:I24" si="2">_xlfn.CONFIDENCE.NORM(0.05, H4, COUNTA(B4:F4))</f>
        <v>11.41673904165512</v>
      </c>
    </row>
    <row r="5" spans="1:9" x14ac:dyDescent="0.25">
      <c r="A5">
        <v>2</v>
      </c>
      <c r="B5">
        <v>55.131214979999982</v>
      </c>
      <c r="C5">
        <v>38.146908689999997</v>
      </c>
      <c r="D5">
        <v>46.591307099999987</v>
      </c>
      <c r="E5">
        <v>40.849711990000003</v>
      </c>
      <c r="F5">
        <v>47.368891329999983</v>
      </c>
      <c r="G5">
        <f t="shared" si="0"/>
        <v>45.617606817999992</v>
      </c>
      <c r="H5">
        <f t="shared" si="1"/>
        <v>6.5777652274876282</v>
      </c>
      <c r="I5">
        <f t="shared" si="2"/>
        <v>5.76555948851375</v>
      </c>
    </row>
    <row r="6" spans="1:9" x14ac:dyDescent="0.25">
      <c r="A6">
        <v>3</v>
      </c>
      <c r="B6">
        <v>56.970808920000003</v>
      </c>
      <c r="C6">
        <v>32.954436969999989</v>
      </c>
      <c r="D6">
        <v>47.495338693999997</v>
      </c>
      <c r="E6">
        <v>38.492223590000002</v>
      </c>
      <c r="F6">
        <v>39.019363259999999</v>
      </c>
      <c r="G6">
        <f t="shared" si="0"/>
        <v>42.986434286799998</v>
      </c>
      <c r="H6">
        <f t="shared" si="1"/>
        <v>9.3870856142647376</v>
      </c>
      <c r="I6">
        <f t="shared" si="2"/>
        <v>8.2279921312252053</v>
      </c>
    </row>
    <row r="7" spans="1:9" x14ac:dyDescent="0.25">
      <c r="A7">
        <v>4</v>
      </c>
      <c r="B7">
        <v>51.406129808999999</v>
      </c>
      <c r="C7">
        <v>35.815335527000002</v>
      </c>
      <c r="D7">
        <v>42.586824380000003</v>
      </c>
      <c r="E7">
        <v>40.74611672999999</v>
      </c>
      <c r="F7">
        <v>39.804145556000009</v>
      </c>
      <c r="G7">
        <f t="shared" si="0"/>
        <v>42.071710400399994</v>
      </c>
      <c r="H7">
        <f t="shared" si="1"/>
        <v>5.7757684243463148</v>
      </c>
      <c r="I7">
        <f t="shared" si="2"/>
        <v>5.0625912130900295</v>
      </c>
    </row>
    <row r="8" spans="1:9" x14ac:dyDescent="0.25">
      <c r="A8">
        <v>5</v>
      </c>
      <c r="B8">
        <v>47.263164160000002</v>
      </c>
      <c r="C8">
        <v>33.154856870999993</v>
      </c>
      <c r="D8">
        <v>42.407307759999988</v>
      </c>
      <c r="E8">
        <v>40.759653949999993</v>
      </c>
      <c r="F8">
        <v>43.647143869999987</v>
      </c>
      <c r="G8">
        <f t="shared" si="0"/>
        <v>41.446425322199993</v>
      </c>
      <c r="H8">
        <f t="shared" si="1"/>
        <v>5.2159052472146357</v>
      </c>
      <c r="I8">
        <f t="shared" si="2"/>
        <v>4.5718585186952936</v>
      </c>
    </row>
    <row r="9" spans="1:9" x14ac:dyDescent="0.25">
      <c r="A9">
        <v>6</v>
      </c>
      <c r="B9">
        <v>58.614585699999992</v>
      </c>
      <c r="C9">
        <v>35.10719043000001</v>
      </c>
      <c r="D9">
        <v>45.297769715000001</v>
      </c>
      <c r="E9">
        <v>41.164172960000002</v>
      </c>
      <c r="F9">
        <v>46.674463289999998</v>
      </c>
      <c r="G9">
        <f t="shared" si="0"/>
        <v>45.371636418999998</v>
      </c>
      <c r="H9">
        <f t="shared" si="1"/>
        <v>8.6622762600949255</v>
      </c>
      <c r="I9">
        <f t="shared" si="2"/>
        <v>7.5926803946746109</v>
      </c>
    </row>
    <row r="10" spans="1:9" x14ac:dyDescent="0.25">
      <c r="A10">
        <v>7</v>
      </c>
      <c r="B10">
        <v>49.874100199999987</v>
      </c>
      <c r="C10">
        <v>32.435706332000002</v>
      </c>
      <c r="D10">
        <v>32.773721829999999</v>
      </c>
      <c r="E10">
        <v>40.60093916000001</v>
      </c>
      <c r="F10">
        <v>40.175448195999998</v>
      </c>
      <c r="G10">
        <f t="shared" si="0"/>
        <v>39.171983143599995</v>
      </c>
      <c r="H10">
        <f t="shared" si="1"/>
        <v>7.1396663090212558</v>
      </c>
      <c r="I10">
        <f t="shared" si="2"/>
        <v>6.2580784520523345</v>
      </c>
    </row>
    <row r="11" spans="1:9" x14ac:dyDescent="0.25">
      <c r="A11">
        <v>8</v>
      </c>
      <c r="G11" t="e">
        <f t="shared" si="0"/>
        <v>#DIV/0!</v>
      </c>
      <c r="H11" t="e">
        <f t="shared" si="1"/>
        <v>#DIV/0!</v>
      </c>
      <c r="I11" t="e">
        <f t="shared" si="2"/>
        <v>#DIV/0!</v>
      </c>
    </row>
    <row r="12" spans="1:9" x14ac:dyDescent="0.25">
      <c r="A12">
        <v>9</v>
      </c>
      <c r="G12" t="e">
        <f t="shared" si="0"/>
        <v>#DIV/0!</v>
      </c>
      <c r="H12" t="e">
        <f t="shared" si="1"/>
        <v>#DIV/0!</v>
      </c>
      <c r="I12" t="e">
        <f t="shared" si="2"/>
        <v>#DIV/0!</v>
      </c>
    </row>
    <row r="13" spans="1:9" x14ac:dyDescent="0.25">
      <c r="A13">
        <v>10</v>
      </c>
      <c r="G13" t="e">
        <f t="shared" si="0"/>
        <v>#DIV/0!</v>
      </c>
      <c r="H13" t="e">
        <f t="shared" si="1"/>
        <v>#DIV/0!</v>
      </c>
      <c r="I13" t="e">
        <f t="shared" si="2"/>
        <v>#DIV/0!</v>
      </c>
    </row>
    <row r="14" spans="1:9" x14ac:dyDescent="0.25">
      <c r="A14">
        <v>11</v>
      </c>
      <c r="B14">
        <v>45.601412179999983</v>
      </c>
      <c r="C14">
        <v>27.184555765999999</v>
      </c>
      <c r="D14">
        <v>42.49366046399998</v>
      </c>
      <c r="E14">
        <v>37.094777919999999</v>
      </c>
      <c r="F14">
        <v>35.256622858999997</v>
      </c>
      <c r="G14">
        <f t="shared" si="0"/>
        <v>37.526205837799992</v>
      </c>
      <c r="H14">
        <f t="shared" si="1"/>
        <v>7.1093499366316708</v>
      </c>
      <c r="I14">
        <f t="shared" si="2"/>
        <v>6.2315054683043494</v>
      </c>
    </row>
    <row r="15" spans="1:9" x14ac:dyDescent="0.25">
      <c r="A15">
        <v>12</v>
      </c>
      <c r="B15">
        <v>53.714723899999989</v>
      </c>
      <c r="C15">
        <v>30.487979450000001</v>
      </c>
      <c r="D15">
        <v>40.589988493999989</v>
      </c>
      <c r="E15">
        <v>45.215981579999998</v>
      </c>
      <c r="F15">
        <v>40.31113281399999</v>
      </c>
      <c r="G15">
        <f t="shared" si="0"/>
        <v>42.063961247599998</v>
      </c>
      <c r="H15">
        <f t="shared" si="1"/>
        <v>8.4398439015893185</v>
      </c>
      <c r="I15">
        <f t="shared" si="2"/>
        <v>7.3977134186908362</v>
      </c>
    </row>
    <row r="16" spans="1:9" x14ac:dyDescent="0.25">
      <c r="A16">
        <v>13</v>
      </c>
      <c r="C16">
        <v>37.358651289999997</v>
      </c>
      <c r="D16">
        <v>32.715251739999992</v>
      </c>
      <c r="E16">
        <v>37.076783590000012</v>
      </c>
      <c r="G16">
        <f t="shared" si="0"/>
        <v>35.716895540000003</v>
      </c>
      <c r="H16">
        <f t="shared" si="1"/>
        <v>2.6033173983659172</v>
      </c>
      <c r="I16">
        <f t="shared" si="2"/>
        <v>2.9458768292631654</v>
      </c>
    </row>
    <row r="17" spans="1:9" x14ac:dyDescent="0.25">
      <c r="A17">
        <v>14</v>
      </c>
      <c r="B17">
        <v>43.258754190000012</v>
      </c>
      <c r="C17">
        <v>28.953824040000001</v>
      </c>
      <c r="D17">
        <v>40.459449169999999</v>
      </c>
      <c r="E17">
        <v>39.112345910000002</v>
      </c>
      <c r="F17">
        <v>37.485366960000007</v>
      </c>
      <c r="G17">
        <f t="shared" si="0"/>
        <v>37.853948054000014</v>
      </c>
      <c r="H17">
        <f t="shared" si="1"/>
        <v>5.4067594288223608</v>
      </c>
      <c r="I17">
        <f t="shared" si="2"/>
        <v>4.7391465108377613</v>
      </c>
    </row>
    <row r="18" spans="1:9" x14ac:dyDescent="0.25">
      <c r="A18">
        <v>15</v>
      </c>
      <c r="G18" t="e">
        <f t="shared" si="0"/>
        <v>#DIV/0!</v>
      </c>
      <c r="H18" t="e">
        <f t="shared" si="1"/>
        <v>#DIV/0!</v>
      </c>
      <c r="I18" t="e">
        <f t="shared" si="2"/>
        <v>#DIV/0!</v>
      </c>
    </row>
    <row r="19" spans="1:9" x14ac:dyDescent="0.25">
      <c r="A19">
        <v>16</v>
      </c>
      <c r="G19" t="e">
        <f t="shared" si="0"/>
        <v>#DIV/0!</v>
      </c>
      <c r="H19" t="e">
        <f t="shared" si="1"/>
        <v>#DIV/0!</v>
      </c>
      <c r="I19" t="e">
        <f t="shared" si="2"/>
        <v>#DIV/0!</v>
      </c>
    </row>
    <row r="20" spans="1:9" x14ac:dyDescent="0.25">
      <c r="A20">
        <v>17</v>
      </c>
      <c r="G20" t="e">
        <f t="shared" si="0"/>
        <v>#DIV/0!</v>
      </c>
      <c r="H20" t="e">
        <f t="shared" si="1"/>
        <v>#DIV/0!</v>
      </c>
      <c r="I20" t="e">
        <f t="shared" si="2"/>
        <v>#DIV/0!</v>
      </c>
    </row>
    <row r="21" spans="1:9" x14ac:dyDescent="0.25">
      <c r="A21">
        <v>18</v>
      </c>
      <c r="G21" t="e">
        <f t="shared" si="0"/>
        <v>#DIV/0!</v>
      </c>
      <c r="H21" t="e">
        <f t="shared" si="1"/>
        <v>#DIV/0!</v>
      </c>
      <c r="I21" t="e">
        <f t="shared" si="2"/>
        <v>#DIV/0!</v>
      </c>
    </row>
    <row r="22" spans="1:9" x14ac:dyDescent="0.25">
      <c r="A22">
        <v>19</v>
      </c>
      <c r="G22" t="e">
        <f t="shared" si="0"/>
        <v>#DIV/0!</v>
      </c>
      <c r="H22" t="e">
        <f t="shared" si="1"/>
        <v>#DIV/0!</v>
      </c>
      <c r="I22" t="e">
        <f t="shared" si="2"/>
        <v>#DIV/0!</v>
      </c>
    </row>
    <row r="23" spans="1:9" x14ac:dyDescent="0.25">
      <c r="A23">
        <v>20</v>
      </c>
      <c r="G23" t="e">
        <f t="shared" si="0"/>
        <v>#DIV/0!</v>
      </c>
      <c r="H23" t="e">
        <f t="shared" si="1"/>
        <v>#DIV/0!</v>
      </c>
      <c r="I23" t="e">
        <f t="shared" si="2"/>
        <v>#DIV/0!</v>
      </c>
    </row>
    <row r="24" spans="1:9" x14ac:dyDescent="0.25">
      <c r="A24">
        <v>21</v>
      </c>
      <c r="G24" t="e">
        <f t="shared" si="0"/>
        <v>#DIV/0!</v>
      </c>
      <c r="H24" t="e">
        <f t="shared" si="1"/>
        <v>#DIV/0!</v>
      </c>
      <c r="I24" t="e">
        <f t="shared" si="2"/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L27" sqref="L27:L28"/>
    </sheetView>
  </sheetViews>
  <sheetFormatPr defaultRowHeight="15" x14ac:dyDescent="0.25"/>
  <sheetData>
    <row r="2" spans="2:10" x14ac:dyDescent="0.25">
      <c r="C2">
        <v>333</v>
      </c>
      <c r="D2">
        <v>334</v>
      </c>
      <c r="E2">
        <v>335</v>
      </c>
      <c r="F2">
        <v>336</v>
      </c>
      <c r="G2">
        <v>337</v>
      </c>
    </row>
    <row r="3" spans="2:10" x14ac:dyDescent="0.25">
      <c r="B3">
        <v>0</v>
      </c>
      <c r="C3">
        <v>0</v>
      </c>
      <c r="H3">
        <f>AVERAGE(C3:F3)</f>
        <v>0</v>
      </c>
      <c r="I3" t="e">
        <f>STDEV(C3:F3)</f>
        <v>#DIV/0!</v>
      </c>
      <c r="J3" t="e">
        <f>_xlfn.CONFIDENCE.NORM(0.05, I3, COUNTA(C3:F3))</f>
        <v>#DIV/0!</v>
      </c>
    </row>
    <row r="4" spans="2:10" x14ac:dyDescent="0.25">
      <c r="B4">
        <v>1</v>
      </c>
      <c r="C4">
        <v>0</v>
      </c>
      <c r="D4">
        <v>5.0266599999999997</v>
      </c>
      <c r="F4">
        <v>0.303124</v>
      </c>
      <c r="G4">
        <v>0.39379199999999998</v>
      </c>
      <c r="H4">
        <f>AVERAGE(C4:G4)</f>
        <v>1.4308940000000001</v>
      </c>
      <c r="I4">
        <f t="shared" ref="I4:I24" si="0">STDEV(C4:F4)</f>
        <v>2.8187168256221362</v>
      </c>
      <c r="J4">
        <f t="shared" ref="J4:J24" si="1">_xlfn.CONFIDENCE.NORM(0.05, I4, COUNTA(C4:F4))</f>
        <v>3.1896197482744806</v>
      </c>
    </row>
    <row r="5" spans="2:10" x14ac:dyDescent="0.25">
      <c r="B5">
        <v>2</v>
      </c>
      <c r="C5">
        <v>0.25601099999999999</v>
      </c>
      <c r="D5">
        <v>0.56504500000000002</v>
      </c>
      <c r="E5">
        <v>0.499255</v>
      </c>
      <c r="F5">
        <v>1.613245</v>
      </c>
      <c r="G5">
        <v>6.3508100000000001E-3</v>
      </c>
      <c r="H5">
        <f t="shared" ref="H5:H24" si="2">AVERAGE(C5:G5)</f>
        <v>0.58798136200000006</v>
      </c>
      <c r="I5">
        <f t="shared" si="0"/>
        <v>0.60144126006119669</v>
      </c>
      <c r="J5">
        <f t="shared" si="1"/>
        <v>0.58940160426816679</v>
      </c>
    </row>
    <row r="6" spans="2:10" x14ac:dyDescent="0.25">
      <c r="B6">
        <v>3</v>
      </c>
      <c r="C6">
        <v>0.58754700000000004</v>
      </c>
      <c r="D6">
        <v>1.7733179999999999</v>
      </c>
      <c r="E6">
        <v>1.0188619999999999</v>
      </c>
      <c r="F6">
        <v>1.1859980000000001</v>
      </c>
      <c r="G6">
        <v>9.579109999999999E-2</v>
      </c>
      <c r="H6">
        <f t="shared" si="2"/>
        <v>0.93230321999999999</v>
      </c>
      <c r="I6">
        <f t="shared" si="0"/>
        <v>0.49094400341748051</v>
      </c>
      <c r="J6">
        <f t="shared" si="1"/>
        <v>0.48111628256208538</v>
      </c>
    </row>
    <row r="7" spans="2:10" x14ac:dyDescent="0.25">
      <c r="B7">
        <v>4</v>
      </c>
      <c r="C7">
        <v>1.260195</v>
      </c>
      <c r="D7">
        <v>0.93530869999999999</v>
      </c>
      <c r="E7">
        <v>1.0039804000000001</v>
      </c>
      <c r="F7">
        <v>2.635545</v>
      </c>
      <c r="G7">
        <v>0.54886499999999994</v>
      </c>
      <c r="H7">
        <f t="shared" si="2"/>
        <v>1.2767788200000001</v>
      </c>
      <c r="I7">
        <f t="shared" si="0"/>
        <v>0.79688492340867489</v>
      </c>
      <c r="J7">
        <f t="shared" si="1"/>
        <v>0.78093287485198093</v>
      </c>
    </row>
    <row r="8" spans="2:10" x14ac:dyDescent="0.25">
      <c r="B8">
        <v>5</v>
      </c>
      <c r="C8">
        <v>2.2282229999999998</v>
      </c>
      <c r="D8">
        <v>1.7439918999999999</v>
      </c>
      <c r="E8">
        <v>0.81627799999999995</v>
      </c>
      <c r="F8">
        <v>3.2658529999999999</v>
      </c>
      <c r="G8">
        <v>1.7427751</v>
      </c>
      <c r="H8">
        <f t="shared" si="2"/>
        <v>1.9594241999999997</v>
      </c>
      <c r="I8">
        <f t="shared" si="0"/>
        <v>1.0198805659938666</v>
      </c>
      <c r="J8">
        <f t="shared" si="1"/>
        <v>0.99946458894015189</v>
      </c>
    </row>
    <row r="9" spans="2:10" x14ac:dyDescent="0.25">
      <c r="B9">
        <v>6</v>
      </c>
      <c r="C9">
        <v>2.7722730000000002</v>
      </c>
      <c r="D9">
        <v>1.8022252000000001</v>
      </c>
      <c r="E9">
        <v>1.5538261</v>
      </c>
      <c r="F9">
        <v>4.0007099999999998</v>
      </c>
      <c r="G9">
        <v>1.7282879600000001</v>
      </c>
      <c r="H9">
        <f t="shared" si="2"/>
        <v>2.3714644520000001</v>
      </c>
      <c r="I9">
        <f t="shared" si="0"/>
        <v>1.1111908549751366</v>
      </c>
      <c r="J9">
        <f t="shared" si="1"/>
        <v>1.0889470278507687</v>
      </c>
    </row>
    <row r="10" spans="2:10" x14ac:dyDescent="0.25">
      <c r="B10">
        <v>7</v>
      </c>
      <c r="C10">
        <v>1.727875</v>
      </c>
      <c r="D10">
        <v>3.2401683000000001</v>
      </c>
      <c r="E10">
        <v>2.7309445000000001</v>
      </c>
      <c r="F10">
        <v>2.981509</v>
      </c>
      <c r="G10">
        <v>3.6017244000000002</v>
      </c>
      <c r="H10">
        <f t="shared" si="2"/>
        <v>2.8564442400000001</v>
      </c>
      <c r="I10">
        <f t="shared" si="0"/>
        <v>0.66167550793637497</v>
      </c>
      <c r="J10">
        <f t="shared" si="1"/>
        <v>0.64843008250377066</v>
      </c>
    </row>
    <row r="11" spans="2:10" x14ac:dyDescent="0.25">
      <c r="B11">
        <v>8</v>
      </c>
      <c r="H11" t="e">
        <f t="shared" si="2"/>
        <v>#DIV/0!</v>
      </c>
      <c r="I11" t="e">
        <f t="shared" si="0"/>
        <v>#DIV/0!</v>
      </c>
      <c r="J11" t="e">
        <f t="shared" si="1"/>
        <v>#DIV/0!</v>
      </c>
    </row>
    <row r="12" spans="2:10" x14ac:dyDescent="0.25">
      <c r="B12">
        <v>9</v>
      </c>
      <c r="H12" t="e">
        <f t="shared" si="2"/>
        <v>#DIV/0!</v>
      </c>
      <c r="I12" t="e">
        <f t="shared" si="0"/>
        <v>#DIV/0!</v>
      </c>
      <c r="J12" t="e">
        <f t="shared" si="1"/>
        <v>#DIV/0!</v>
      </c>
    </row>
    <row r="13" spans="2:10" x14ac:dyDescent="0.25">
      <c r="B13">
        <v>10</v>
      </c>
      <c r="H13" t="e">
        <f t="shared" si="2"/>
        <v>#DIV/0!</v>
      </c>
      <c r="I13" t="e">
        <f t="shared" si="0"/>
        <v>#DIV/0!</v>
      </c>
      <c r="J13" t="e">
        <f t="shared" si="1"/>
        <v>#DIV/0!</v>
      </c>
    </row>
    <row r="14" spans="2:10" x14ac:dyDescent="0.25">
      <c r="B14">
        <v>11</v>
      </c>
      <c r="C14">
        <v>2.681953829999999</v>
      </c>
      <c r="D14">
        <v>1.8084275000000001</v>
      </c>
      <c r="E14">
        <v>1.5555876</v>
      </c>
      <c r="F14">
        <v>4.3427624099999997</v>
      </c>
      <c r="G14">
        <v>2.02205038</v>
      </c>
      <c r="H14">
        <f t="shared" si="2"/>
        <v>2.4821563439999998</v>
      </c>
      <c r="I14">
        <f t="shared" si="0"/>
        <v>1.2598002204471599</v>
      </c>
      <c r="J14">
        <f t="shared" si="1"/>
        <v>1.2345815298960268</v>
      </c>
    </row>
    <row r="15" spans="2:10" x14ac:dyDescent="0.25">
      <c r="B15">
        <v>12</v>
      </c>
      <c r="C15">
        <v>4.2122970400000002</v>
      </c>
      <c r="D15">
        <v>3.1853037999999998</v>
      </c>
      <c r="E15">
        <v>2.167071</v>
      </c>
      <c r="F15">
        <v>3.2383551000000002</v>
      </c>
      <c r="G15">
        <v>2.6130368000000002</v>
      </c>
      <c r="H15">
        <f t="shared" si="2"/>
        <v>3.0832127479999998</v>
      </c>
      <c r="I15">
        <f t="shared" si="0"/>
        <v>0.8353387372064045</v>
      </c>
      <c r="J15">
        <f t="shared" si="1"/>
        <v>0.81861691990786067</v>
      </c>
    </row>
    <row r="16" spans="2:10" x14ac:dyDescent="0.25">
      <c r="B16">
        <v>13</v>
      </c>
      <c r="D16">
        <v>2.56224908</v>
      </c>
      <c r="E16">
        <v>3.0314367999999998</v>
      </c>
      <c r="F16">
        <v>4.2453552399999994</v>
      </c>
      <c r="H16">
        <f t="shared" si="2"/>
        <v>3.2796803733333331</v>
      </c>
      <c r="I16">
        <f t="shared" si="0"/>
        <v>0.8685794380673908</v>
      </c>
      <c r="J16">
        <f t="shared" si="1"/>
        <v>0.98287210102895695</v>
      </c>
    </row>
    <row r="17" spans="2:10" x14ac:dyDescent="0.25">
      <c r="B17">
        <v>14</v>
      </c>
      <c r="C17">
        <v>4.29293485</v>
      </c>
      <c r="D17">
        <v>3.1641935350000008</v>
      </c>
      <c r="E17">
        <v>3.1836740100000012</v>
      </c>
      <c r="F17">
        <v>11.052332099999999</v>
      </c>
      <c r="H17">
        <f t="shared" si="2"/>
        <v>5.4232836237500006</v>
      </c>
      <c r="I17">
        <f t="shared" si="0"/>
        <v>3.7896004340554805</v>
      </c>
      <c r="J17">
        <f t="shared" si="1"/>
        <v>3.7137401832730483</v>
      </c>
    </row>
    <row r="18" spans="2:10" x14ac:dyDescent="0.25">
      <c r="B18">
        <v>15</v>
      </c>
      <c r="H18" t="e">
        <f t="shared" si="2"/>
        <v>#DIV/0!</v>
      </c>
      <c r="I18" t="e">
        <f t="shared" si="0"/>
        <v>#DIV/0!</v>
      </c>
      <c r="J18" t="e">
        <f t="shared" si="1"/>
        <v>#DIV/0!</v>
      </c>
    </row>
    <row r="19" spans="2:10" x14ac:dyDescent="0.25">
      <c r="B19">
        <v>16</v>
      </c>
      <c r="H19" t="e">
        <f t="shared" si="2"/>
        <v>#DIV/0!</v>
      </c>
      <c r="I19" t="e">
        <f t="shared" si="0"/>
        <v>#DIV/0!</v>
      </c>
      <c r="J19" t="e">
        <f t="shared" si="1"/>
        <v>#DIV/0!</v>
      </c>
    </row>
    <row r="20" spans="2:10" x14ac:dyDescent="0.25">
      <c r="B20">
        <v>17</v>
      </c>
      <c r="H20" t="e">
        <f t="shared" si="2"/>
        <v>#DIV/0!</v>
      </c>
      <c r="I20" t="e">
        <f t="shared" si="0"/>
        <v>#DIV/0!</v>
      </c>
      <c r="J20" t="e">
        <f t="shared" si="1"/>
        <v>#DIV/0!</v>
      </c>
    </row>
    <row r="21" spans="2:10" x14ac:dyDescent="0.25">
      <c r="B21">
        <v>18</v>
      </c>
      <c r="H21" t="e">
        <f t="shared" si="2"/>
        <v>#DIV/0!</v>
      </c>
      <c r="I21" t="e">
        <f t="shared" si="0"/>
        <v>#DIV/0!</v>
      </c>
      <c r="J21" t="e">
        <f t="shared" si="1"/>
        <v>#DIV/0!</v>
      </c>
    </row>
    <row r="22" spans="2:10" x14ac:dyDescent="0.25">
      <c r="B22">
        <v>19</v>
      </c>
      <c r="H22" t="e">
        <f t="shared" si="2"/>
        <v>#DIV/0!</v>
      </c>
      <c r="I22" t="e">
        <f t="shared" si="0"/>
        <v>#DIV/0!</v>
      </c>
      <c r="J22" t="e">
        <f t="shared" si="1"/>
        <v>#DIV/0!</v>
      </c>
    </row>
    <row r="23" spans="2:10" x14ac:dyDescent="0.25">
      <c r="B23">
        <v>20</v>
      </c>
      <c r="H23" t="e">
        <f t="shared" si="2"/>
        <v>#DIV/0!</v>
      </c>
      <c r="I23" t="e">
        <f t="shared" si="0"/>
        <v>#DIV/0!</v>
      </c>
      <c r="J23" t="e">
        <f t="shared" si="1"/>
        <v>#DIV/0!</v>
      </c>
    </row>
    <row r="24" spans="2:10" x14ac:dyDescent="0.25">
      <c r="B24">
        <v>21</v>
      </c>
      <c r="H24" t="e">
        <f t="shared" si="2"/>
        <v>#DIV/0!</v>
      </c>
      <c r="I24" t="e">
        <f t="shared" si="0"/>
        <v>#DIV/0!</v>
      </c>
      <c r="J24" t="e">
        <f t="shared" si="1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razem</vt:lpstr>
      <vt:lpstr>ax thr</vt:lpstr>
      <vt:lpstr>legacy thr</vt:lpstr>
      <vt:lpstr>ax delay</vt:lpstr>
      <vt:lpstr>legacy delay</vt:lpstr>
      <vt:lpstr>ax thr no ampdu</vt:lpstr>
      <vt:lpstr>legacy thr no ampdu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Przybyło</dc:creator>
  <cp:lastModifiedBy>Kenndal</cp:lastModifiedBy>
  <dcterms:created xsi:type="dcterms:W3CDTF">2015-06-05T18:17:20Z</dcterms:created>
  <dcterms:modified xsi:type="dcterms:W3CDTF">2021-06-03T16:26:40Z</dcterms:modified>
</cp:coreProperties>
</file>