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<sst xmlns="http://schemas.openxmlformats.org/spreadsheetml/2006/main" count="47" uniqueCount="41">
  <si>
    <t>Cost Estimate</t>
  </si>
  <si>
    <t>Project Name: UOW Booking System Development</t>
  </si>
  <si>
    <t>Date: 03/05/2021</t>
  </si>
  <si>
    <t>Note: Enter your WBS, hours, labor rates, etc. Add/delete rows and columns as needed and check all formulas (bolded below).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</si>
  <si>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</si>
  <si>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</si>
  <si>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</si>
  <si>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</si>
  <si>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</si>
  <si>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</si>
  <si>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</si>
  <si>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 (in hours)</t>
  </si>
  <si>
    <t>$ Total</t>
  </si>
  <si>
    <t>Labor</t>
  </si>
  <si>
    <t>1.Planning</t>
  </si>
  <si>
    <t xml:space="preserve">   1.1 Understanding the project scope
           and objectives</t>
  </si>
  <si>
    <t xml:space="preserve">   1.2 Planning on cost,budgeting, schedule and 
         list of deliverables</t>
  </si>
  <si>
    <t xml:space="preserve">   1.3 Research on office location</t>
  </si>
  <si>
    <t xml:space="preserve">   1.4 Assigning roles and tasks </t>
  </si>
  <si>
    <t xml:space="preserve">   1.5 Purchasing of Project Resources</t>
  </si>
  <si>
    <t xml:space="preserve">2.Requirement </t>
  </si>
  <si>
    <t xml:space="preserve">   2.1 Creating Project Charter</t>
  </si>
  <si>
    <t xml:space="preserve">   2.2 Obtain approval from CIO </t>
  </si>
  <si>
    <t xml:space="preserve">   2.3 Finishing project deliverables</t>
  </si>
  <si>
    <t>3.Design</t>
  </si>
  <si>
    <t xml:space="preserve">   3.1 Research on the most optimal way 
         to develop program</t>
  </si>
  <si>
    <t xml:space="preserve">   3.2 Drafting the User Interface</t>
  </si>
  <si>
    <t xml:space="preserve">   3.3 Research on the program requirements</t>
  </si>
  <si>
    <t xml:space="preserve">4.Development </t>
  </si>
  <si>
    <t xml:space="preserve">    4.1 Database Design</t>
  </si>
  <si>
    <t xml:space="preserve">    4.2 Prototype Development</t>
  </si>
  <si>
    <t>5.Testing</t>
  </si>
  <si>
    <t xml:space="preserve">    5.1 Program Testing</t>
  </si>
  <si>
    <t xml:space="preserve">    5.2 Program Debugging</t>
  </si>
  <si>
    <t>6.Presentation</t>
  </si>
  <si>
    <t xml:space="preserve">    6.1 Record Presentation</t>
  </si>
  <si>
    <t xml:space="preserve">    6.2 Presentation submission</t>
  </si>
  <si>
    <t>7.Meeting</t>
  </si>
  <si>
    <t>Subtotal</t>
  </si>
  <si>
    <t xml:space="preserve">Reserves </t>
  </si>
  <si>
    <t>Assumptions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</si>
</sst>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color theme="1"/>
      <name val="Arial"/>
    </font>
    <font>
      <b/>
      <sz val="16.0"/>
      <color theme="1"/>
      <name val="Arial"/>
    </font>
    <font>
      <b/>
      <color theme="1"/>
      <name val="Arial"/>
    </font>
    <font>
      <b/>
      <name val="Arial"/>
    </font>
    <font>
      <color rgb="FF000000"/>
      <name val="Arial"/>
    </font>
    <font>
      <name val="Arial"/>
    </font>
    <font>
      <b/>
      <color rgb="FF000000"/>
      <name val="Arial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164" xfId="0" applyAlignment="1" applyBorder="1" applyFont="1" applyNumberFormat="1">
      <alignment readingOrder="0" shrinkToFit="0" vertical="bottom" wrapText="0"/>
    </xf>
    <xf borderId="4" fillId="0" fontId="3" numFmtId="164" xfId="0" applyAlignment="1" applyBorder="1" applyFont="1" applyNumberForma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165" xfId="0" applyAlignment="1" applyBorder="1" applyFont="1" applyNumberFormat="1">
      <alignment shrinkToFit="0" vertical="bottom" wrapText="0"/>
    </xf>
    <xf borderId="4" fillId="0" fontId="1" numFmtId="164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5" numFmtId="4" xfId="0" applyAlignment="1" applyBorder="1" applyFont="1" applyNumberFormat="1">
      <alignment readingOrder="0" shrinkToFit="0" vertical="bottom" wrapText="0"/>
    </xf>
    <xf borderId="4" fillId="0" fontId="6" numFmtId="164" xfId="0" applyAlignment="1" applyBorder="1" applyFont="1" applyNumberFormat="1">
      <alignment readingOrder="0" shrinkToFit="0" vertical="bottom" wrapText="0"/>
    </xf>
    <xf borderId="4" fillId="0" fontId="3" numFmtId="165" xfId="0" applyAlignment="1" applyBorder="1" applyFont="1" applyNumberFormat="1">
      <alignment readingOrder="0" shrinkToFit="0" vertical="bottom" wrapText="0"/>
    </xf>
    <xf borderId="4" fillId="0" fontId="7" numFmtId="165" xfId="0" applyAlignment="1" applyBorder="1" applyFont="1" applyNumberFormat="1">
      <alignment readingOrder="0" shrinkToFit="0" vertical="bottom" wrapText="0"/>
    </xf>
    <xf borderId="4" fillId="0" fontId="7" numFmtId="164" xfId="0" applyAlignment="1" applyBorder="1" applyFont="1" applyNumberFormat="1">
      <alignment readingOrder="0" shrinkToFit="0" vertical="bottom" wrapText="0"/>
    </xf>
    <xf borderId="4" fillId="0" fontId="4" numFmtId="165" xfId="0" applyAlignment="1" applyBorder="1" applyFont="1" applyNumberFormat="1">
      <alignment readingOrder="0" shrinkToFit="0" vertical="bottom" wrapText="0"/>
    </xf>
    <xf borderId="4" fillId="0" fontId="3" numFmtId="165" xfId="0" applyAlignment="1" applyBorder="1" applyFont="1" applyNumberFormat="1">
      <alignment readingOrder="0" shrinkToFit="0" vertical="bottom" wrapText="0"/>
    </xf>
    <xf borderId="1" fillId="0" fontId="8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readingOrder="0" shrinkToFit="0" vertical="bottom" wrapText="0"/>
    </xf>
    <xf borderId="1" fillId="0" fontId="3" numFmtId="165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1" numFmtId="0" xfId="0" applyBorder="1" applyFont="1"/>
    <xf borderId="4" fillId="0" fontId="3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4" fillId="0" fontId="3" numFmtId="164" xfId="0" applyAlignment="1" applyBorder="1" applyFont="1" applyNumberFormat="1">
      <alignment readingOrder="0" shrinkToFit="0" vertical="bottom" wrapText="0"/>
    </xf>
    <xf borderId="4" fillId="0" fontId="1" numFmtId="3" xfId="0" applyAlignment="1" applyBorder="1" applyFont="1" applyNumberFormat="1">
      <alignment readingOrder="0" shrinkToFit="0" vertical="bottom" wrapText="0"/>
    </xf>
    <xf borderId="4" fillId="0" fontId="3" numFmtId="3" xfId="0" applyAlignment="1" applyBorder="1" applyFont="1" applyNumberFormat="1">
      <alignment readingOrder="0" shrinkToFit="0" vertical="bottom" wrapText="0"/>
    </xf>
    <xf borderId="4" fillId="0" fontId="4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0"/>
    <col customWidth="1" min="2" max="2" width="17.71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  <c r="K1" s="1"/>
    </row>
    <row r="4">
      <c r="A4" s="3" t="s">
        <v>0</v>
      </c>
    </row>
    <row r="5">
      <c r="A5" s="4" t="s">
        <v>1</v>
      </c>
      <c r="B5" s="4" t="s">
        <v>2</v>
      </c>
      <c r="C5" s="1"/>
      <c r="D5" s="1"/>
      <c r="E5" s="1"/>
      <c r="F5" s="1"/>
      <c r="G5" s="1"/>
      <c r="H5" s="1"/>
      <c r="I5" s="1"/>
      <c r="J5" s="1"/>
    </row>
    <row r="6">
      <c r="A6" s="5" t="s">
        <v>3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6"/>
      <c r="B8" s="7" t="s">
        <v>4</v>
      </c>
      <c r="C8" s="8" t="s">
        <v>5</v>
      </c>
      <c r="D8" s="7" t="s">
        <v>4</v>
      </c>
      <c r="E8" s="7" t="s">
        <v>6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</row>
    <row r="9">
      <c r="A9" s="9" t="s">
        <v>10</v>
      </c>
      <c r="B9" s="10" t="s">
        <v>11</v>
      </c>
      <c r="C9" s="11"/>
      <c r="D9" s="10" t="s">
        <v>12</v>
      </c>
      <c r="E9" s="10" t="s">
        <v>13</v>
      </c>
      <c r="F9" s="11"/>
      <c r="G9" s="10" t="s">
        <v>12</v>
      </c>
      <c r="H9" s="10" t="s">
        <v>13</v>
      </c>
      <c r="I9" s="11"/>
      <c r="J9" s="12"/>
    </row>
    <row r="10">
      <c r="A10" s="13" t="s">
        <v>14</v>
      </c>
      <c r="B10" s="14"/>
      <c r="C10" s="15"/>
      <c r="D10" s="16"/>
      <c r="E10" s="17"/>
      <c r="F10" s="17"/>
      <c r="G10" s="18"/>
      <c r="H10" s="16"/>
      <c r="I10" s="19"/>
      <c r="J10" s="20"/>
    </row>
    <row r="11">
      <c r="A11" s="21" t="s">
        <v>15</v>
      </c>
      <c r="B11" s="22">
        <f t="shared" ref="B11:B15" si="1">(D11/C11)</f>
        <v>12.8</v>
      </c>
      <c r="C11" s="23">
        <v>15.0</v>
      </c>
      <c r="D11" s="24">
        <v>192.0</v>
      </c>
      <c r="E11" s="17"/>
      <c r="F11" s="17"/>
      <c r="G11" s="18"/>
      <c r="H11" s="16">
        <v>192.0</v>
      </c>
      <c r="I11" s="25">
        <v>15.0</v>
      </c>
      <c r="J11" s="26">
        <f>sum(H11+I11)</f>
        <v>207</v>
      </c>
    </row>
    <row r="12">
      <c r="A12" s="21" t="s">
        <v>16</v>
      </c>
      <c r="B12" s="22">
        <f t="shared" si="1"/>
        <v>10</v>
      </c>
      <c r="C12" s="23">
        <v>20.0</v>
      </c>
      <c r="D12" s="24">
        <v>200.0</v>
      </c>
      <c r="E12" s="17"/>
      <c r="F12" s="17"/>
      <c r="G12" s="18"/>
      <c r="H12" s="27">
        <v>200.0</v>
      </c>
      <c r="I12" s="28">
        <v>25.0</v>
      </c>
      <c r="J12" s="26">
        <f t="shared" ref="J12:J23" si="2">sum(D12+I12)</f>
        <v>225</v>
      </c>
    </row>
    <row r="13">
      <c r="A13" s="21" t="s">
        <v>17</v>
      </c>
      <c r="B13" s="22">
        <f t="shared" si="1"/>
        <v>8</v>
      </c>
      <c r="C13" s="23">
        <v>15.0</v>
      </c>
      <c r="D13" s="24">
        <v>120.0</v>
      </c>
      <c r="E13" s="17"/>
      <c r="F13" s="17"/>
      <c r="G13" s="18"/>
      <c r="H13" s="27">
        <v>120.0</v>
      </c>
      <c r="I13" s="28">
        <v>3515.0</v>
      </c>
      <c r="J13" s="26">
        <f t="shared" si="2"/>
        <v>3635</v>
      </c>
    </row>
    <row r="14">
      <c r="A14" s="21" t="s">
        <v>18</v>
      </c>
      <c r="B14" s="22">
        <f t="shared" si="1"/>
        <v>8</v>
      </c>
      <c r="C14" s="23">
        <v>10.0</v>
      </c>
      <c r="D14" s="24">
        <v>80.0</v>
      </c>
      <c r="E14" s="14"/>
      <c r="F14" s="15"/>
      <c r="G14" s="16"/>
      <c r="H14" s="27">
        <v>80.0</v>
      </c>
      <c r="I14" s="28">
        <v>10.0</v>
      </c>
      <c r="J14" s="26">
        <f t="shared" si="2"/>
        <v>90</v>
      </c>
    </row>
    <row r="15">
      <c r="A15" s="21" t="s">
        <v>19</v>
      </c>
      <c r="B15" s="22">
        <f t="shared" si="1"/>
        <v>6</v>
      </c>
      <c r="C15" s="23">
        <v>10.0</v>
      </c>
      <c r="D15" s="24">
        <v>60.0</v>
      </c>
      <c r="E15" s="14"/>
      <c r="F15" s="15"/>
      <c r="G15" s="16"/>
      <c r="H15" s="27">
        <v>60.0</v>
      </c>
      <c r="I15" s="28">
        <v>7010.0</v>
      </c>
      <c r="J15" s="26">
        <f t="shared" si="2"/>
        <v>7070</v>
      </c>
    </row>
    <row r="16">
      <c r="A16" s="13" t="s">
        <v>20</v>
      </c>
      <c r="B16" s="22"/>
      <c r="C16" s="23"/>
      <c r="D16" s="24"/>
      <c r="E16" s="14"/>
      <c r="F16" s="15"/>
      <c r="G16" s="16"/>
      <c r="H16" s="27"/>
      <c r="I16" s="28"/>
      <c r="J16" s="26">
        <f t="shared" si="2"/>
        <v>0</v>
      </c>
    </row>
    <row r="17">
      <c r="A17" s="21" t="s">
        <v>21</v>
      </c>
      <c r="B17" s="22">
        <f>(D17/C17)</f>
        <v>5.866666667</v>
      </c>
      <c r="C17" s="23">
        <v>30.0</v>
      </c>
      <c r="D17" s="24">
        <v>176.0</v>
      </c>
      <c r="E17" s="14"/>
      <c r="F17" s="15"/>
      <c r="G17" s="16"/>
      <c r="H17" s="27">
        <v>176.0</v>
      </c>
      <c r="I17" s="28">
        <v>30.0</v>
      </c>
      <c r="J17" s="26">
        <f t="shared" si="2"/>
        <v>206</v>
      </c>
    </row>
    <row r="18">
      <c r="A18" s="21" t="s">
        <v>22</v>
      </c>
      <c r="B18" s="22"/>
      <c r="C18" s="23"/>
      <c r="D18" s="24"/>
      <c r="E18" s="14"/>
      <c r="F18" s="15"/>
      <c r="G18" s="16"/>
      <c r="H18" s="27"/>
      <c r="I18" s="28"/>
      <c r="J18" s="26">
        <f t="shared" si="2"/>
        <v>0</v>
      </c>
    </row>
    <row r="19">
      <c r="A19" s="21" t="s">
        <v>23</v>
      </c>
      <c r="B19" s="22">
        <f>(D19/C19)</f>
        <v>11.2</v>
      </c>
      <c r="C19" s="23">
        <v>15.0</v>
      </c>
      <c r="D19" s="24">
        <v>168.0</v>
      </c>
      <c r="E19" s="17"/>
      <c r="F19" s="17"/>
      <c r="G19" s="18"/>
      <c r="H19" s="27">
        <v>168.0</v>
      </c>
      <c r="I19" s="28">
        <v>15.0</v>
      </c>
      <c r="J19" s="26">
        <f t="shared" si="2"/>
        <v>183</v>
      </c>
    </row>
    <row r="20">
      <c r="A20" s="13" t="s">
        <v>24</v>
      </c>
      <c r="B20" s="22"/>
      <c r="C20" s="23"/>
      <c r="D20" s="24"/>
      <c r="E20" s="17"/>
      <c r="F20" s="17"/>
      <c r="G20" s="18"/>
      <c r="H20" s="27"/>
      <c r="I20" s="19"/>
      <c r="J20" s="26">
        <f t="shared" si="2"/>
        <v>0</v>
      </c>
    </row>
    <row r="21">
      <c r="A21" s="21" t="s">
        <v>25</v>
      </c>
      <c r="B21" s="22">
        <f t="shared" ref="B21:B23" si="3">(D21/C21)</f>
        <v>11.2</v>
      </c>
      <c r="C21" s="23">
        <v>25.0</v>
      </c>
      <c r="D21" s="24">
        <v>280.0</v>
      </c>
      <c r="E21" s="17"/>
      <c r="F21" s="17"/>
      <c r="G21" s="18"/>
      <c r="H21" s="27">
        <v>280.0</v>
      </c>
      <c r="I21" s="28">
        <v>25.0</v>
      </c>
      <c r="J21" s="26">
        <f t="shared" si="2"/>
        <v>305</v>
      </c>
    </row>
    <row r="22">
      <c r="A22" s="21" t="s">
        <v>26</v>
      </c>
      <c r="B22" s="22">
        <f t="shared" si="3"/>
        <v>16</v>
      </c>
      <c r="C22" s="23">
        <v>20.0</v>
      </c>
      <c r="D22" s="24">
        <v>320.0</v>
      </c>
      <c r="E22" s="17"/>
      <c r="F22" s="17"/>
      <c r="G22" s="18"/>
      <c r="H22" s="27">
        <v>320.0</v>
      </c>
      <c r="I22" s="28">
        <v>20.0</v>
      </c>
      <c r="J22" s="26">
        <f t="shared" si="2"/>
        <v>340</v>
      </c>
    </row>
    <row r="23">
      <c r="A23" s="21" t="s">
        <v>27</v>
      </c>
      <c r="B23" s="22">
        <f t="shared" si="3"/>
        <v>4.8</v>
      </c>
      <c r="C23" s="23">
        <v>15.0</v>
      </c>
      <c r="D23" s="24">
        <v>72.0</v>
      </c>
      <c r="E23" s="17"/>
      <c r="F23" s="17"/>
      <c r="G23" s="18"/>
      <c r="H23" s="27">
        <v>72.0</v>
      </c>
      <c r="I23" s="28">
        <v>15.0</v>
      </c>
      <c r="J23" s="26">
        <f t="shared" si="2"/>
        <v>87</v>
      </c>
    </row>
    <row r="24">
      <c r="A24" s="13" t="s">
        <v>28</v>
      </c>
      <c r="B24" s="22"/>
      <c r="C24" s="23"/>
      <c r="D24" s="24"/>
      <c r="E24" s="17"/>
      <c r="F24" s="17"/>
      <c r="G24" s="18"/>
      <c r="H24" s="27"/>
      <c r="I24" s="19"/>
      <c r="J24" s="26"/>
    </row>
    <row r="25">
      <c r="A25" s="21" t="s">
        <v>29</v>
      </c>
      <c r="B25" s="22">
        <f t="shared" ref="B25:B26" si="4">(D25/C25)</f>
        <v>12.8</v>
      </c>
      <c r="C25" s="23">
        <v>15.0</v>
      </c>
      <c r="D25" s="24">
        <v>192.0</v>
      </c>
      <c r="E25" s="17"/>
      <c r="F25" s="17"/>
      <c r="G25" s="18"/>
      <c r="H25" s="27">
        <v>192.0</v>
      </c>
      <c r="I25" s="28">
        <v>15.0</v>
      </c>
      <c r="J25" s="26">
        <f t="shared" ref="J25:J26" si="5">sum(D25+I25)</f>
        <v>207</v>
      </c>
    </row>
    <row r="26">
      <c r="A26" s="21" t="s">
        <v>30</v>
      </c>
      <c r="B26" s="22">
        <f t="shared" si="4"/>
        <v>19.2</v>
      </c>
      <c r="C26" s="23">
        <v>5.0</v>
      </c>
      <c r="D26" s="24">
        <v>96.0</v>
      </c>
      <c r="E26" s="17"/>
      <c r="F26" s="17"/>
      <c r="G26" s="18"/>
      <c r="H26" s="27">
        <v>96.0</v>
      </c>
      <c r="I26" s="28">
        <v>5.0</v>
      </c>
      <c r="J26" s="26">
        <f t="shared" si="5"/>
        <v>101</v>
      </c>
    </row>
    <row r="27">
      <c r="A27" s="29" t="s">
        <v>31</v>
      </c>
      <c r="B27" s="22"/>
      <c r="C27" s="23"/>
      <c r="D27" s="30"/>
      <c r="E27" s="2"/>
      <c r="F27" s="2"/>
      <c r="G27" s="31"/>
      <c r="H27" s="32"/>
      <c r="I27" s="33"/>
      <c r="J27" s="26"/>
    </row>
    <row r="28">
      <c r="A28" s="21" t="s">
        <v>32</v>
      </c>
      <c r="B28" s="22">
        <f t="shared" ref="B28:B29" si="6">(D28/C28)</f>
        <v>16</v>
      </c>
      <c r="C28" s="23">
        <v>30.0</v>
      </c>
      <c r="D28" s="24">
        <v>480.0</v>
      </c>
      <c r="E28" s="17"/>
      <c r="F28" s="17"/>
      <c r="G28" s="18"/>
      <c r="H28" s="27">
        <v>480.0</v>
      </c>
      <c r="I28" s="28">
        <v>30.0</v>
      </c>
      <c r="J28" s="26">
        <f t="shared" ref="J28:J29" si="7">sum(D28+I28)</f>
        <v>510</v>
      </c>
    </row>
    <row r="29">
      <c r="A29" s="21" t="s">
        <v>33</v>
      </c>
      <c r="B29" s="22">
        <f t="shared" si="6"/>
        <v>14.4</v>
      </c>
      <c r="C29" s="23">
        <v>5.0</v>
      </c>
      <c r="D29" s="24">
        <v>72.0</v>
      </c>
      <c r="E29" s="17"/>
      <c r="F29" s="17"/>
      <c r="G29" s="18"/>
      <c r="H29" s="27">
        <v>72.0</v>
      </c>
      <c r="I29" s="28">
        <v>5.0</v>
      </c>
      <c r="J29" s="26">
        <f t="shared" si="7"/>
        <v>77</v>
      </c>
    </row>
    <row r="30">
      <c r="A30" s="29" t="s">
        <v>34</v>
      </c>
      <c r="B30" s="22"/>
      <c r="C30" s="23"/>
      <c r="D30" s="30"/>
      <c r="E30" s="2"/>
      <c r="F30" s="2"/>
      <c r="G30" s="31"/>
      <c r="H30" s="32"/>
      <c r="I30" s="33"/>
      <c r="J30" s="26">
        <f>sum(D30+I3)</f>
        <v>0</v>
      </c>
    </row>
    <row r="31">
      <c r="A31" s="21" t="s">
        <v>35</v>
      </c>
      <c r="B31" s="22">
        <f>(D31/C31)</f>
        <v>80</v>
      </c>
      <c r="C31" s="23">
        <v>6.0</v>
      </c>
      <c r="D31" s="24">
        <v>480.0</v>
      </c>
      <c r="E31" s="17"/>
      <c r="F31" s="17"/>
      <c r="G31" s="18"/>
      <c r="H31" s="27">
        <v>480.0</v>
      </c>
      <c r="I31" s="28">
        <v>30.0</v>
      </c>
      <c r="J31" s="26">
        <f>sum(D31+I31)</f>
        <v>510</v>
      </c>
    </row>
    <row r="32">
      <c r="A32" s="21" t="s">
        <v>36</v>
      </c>
      <c r="B32" s="22"/>
      <c r="C32" s="23"/>
      <c r="D32" s="27"/>
      <c r="E32" s="17"/>
      <c r="F32" s="17"/>
      <c r="G32" s="18"/>
      <c r="H32" s="27"/>
      <c r="I32" s="19"/>
      <c r="J32" s="26"/>
    </row>
    <row r="33">
      <c r="A33" s="34" t="s">
        <v>37</v>
      </c>
      <c r="B33" s="22">
        <f>(D33/C33)</f>
        <v>5.6</v>
      </c>
      <c r="C33" s="23">
        <v>30.0</v>
      </c>
      <c r="D33" s="35">
        <f>24*7</f>
        <v>168</v>
      </c>
      <c r="E33" s="2"/>
      <c r="F33" s="2"/>
      <c r="G33" s="31"/>
      <c r="H33" s="35">
        <f>24*7</f>
        <v>168</v>
      </c>
      <c r="I33" s="28">
        <v>210.0</v>
      </c>
      <c r="J33" s="26">
        <f>sum(D33+I33)</f>
        <v>378</v>
      </c>
    </row>
    <row r="34">
      <c r="A34" s="36"/>
      <c r="B34" s="22"/>
      <c r="C34" s="23"/>
      <c r="D34" s="35"/>
      <c r="E34" s="2"/>
      <c r="F34" s="2"/>
      <c r="G34" s="31"/>
      <c r="H34" s="16"/>
      <c r="I34" s="17"/>
      <c r="J34" s="20"/>
    </row>
    <row r="35">
      <c r="A35" s="21"/>
      <c r="B35" s="14"/>
      <c r="C35" s="15"/>
      <c r="D35" s="16"/>
      <c r="E35" s="17"/>
      <c r="F35" s="17"/>
      <c r="G35" s="18"/>
      <c r="H35" s="16"/>
      <c r="I35" s="17"/>
      <c r="J35" s="20"/>
    </row>
    <row r="36">
      <c r="A36" s="21" t="s">
        <v>38</v>
      </c>
      <c r="B36" s="17"/>
      <c r="C36" s="17"/>
      <c r="D36" s="37"/>
      <c r="E36" s="17"/>
      <c r="F36" s="17"/>
      <c r="G36" s="37"/>
      <c r="H36" s="37"/>
      <c r="I36" s="17"/>
      <c r="J36" s="16">
        <f>SUM(J11:J33)</f>
        <v>14131</v>
      </c>
    </row>
    <row r="37">
      <c r="A37" s="38" t="s">
        <v>39</v>
      </c>
      <c r="B37" s="17"/>
      <c r="C37" s="17"/>
      <c r="D37" s="18"/>
      <c r="E37" s="17"/>
      <c r="F37" s="17"/>
      <c r="G37" s="18"/>
      <c r="H37" s="18"/>
      <c r="I37" s="17"/>
      <c r="J37" s="39">
        <f>38500-14131</f>
        <v>24369</v>
      </c>
    </row>
    <row r="38">
      <c r="A38" s="9" t="s">
        <v>7</v>
      </c>
      <c r="B38" s="40"/>
      <c r="C38" s="17"/>
      <c r="D38" s="41"/>
      <c r="E38" s="40"/>
      <c r="F38" s="14"/>
      <c r="G38" s="41"/>
      <c r="H38" s="41"/>
      <c r="I38" s="40"/>
      <c r="J38" s="42">
        <v>38500.0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4" t="s">
        <v>40</v>
      </c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mergeCells count="2">
    <mergeCell ref="A4:J4"/>
    <mergeCell ref="A6:J6"/>
  </mergeCells>
  <drawing r:id="rId1"/>
</worksheet>
</file>