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Python Projects\RNA-transcription-modelling-and-DS\model_kpk\new_doe_data_ehsan\"/>
    </mc:Choice>
  </mc:AlternateContent>
  <xr:revisionPtr revIDLastSave="0" documentId="13_ncr:1_{AC0E95F3-9118-4C06-A6A0-573EA67182F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ModelData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2" i="2"/>
</calcChain>
</file>

<file path=xl/sharedStrings.xml><?xml version="1.0" encoding="utf-8"?>
<sst xmlns="http://schemas.openxmlformats.org/spreadsheetml/2006/main" count="7" uniqueCount="7">
  <si>
    <t>NTP [M]</t>
  </si>
  <si>
    <t>Spermidine [M]</t>
  </si>
  <si>
    <t>T7RNAP ratio</t>
  </si>
  <si>
    <t>template ratio</t>
  </si>
  <si>
    <t>Mg2+ [M]</t>
  </si>
  <si>
    <t>t [hr]</t>
  </si>
  <si>
    <t>RNA [g/L]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</si>
</sst>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1" fontId="1" fillId="0" borderId="0" xfId="0" applyNumberFormat="1" applyFont="1" applyBorder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0066"/>
      <color rgb="FFC07FD7"/>
      <color rgb="FFFF2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abSelected="1" topLeftCell="A7" zoomScale="86" workbookViewId="0">
      <selection activeCell="E12" sqref="E12"/>
    </sheetView>
  </sheetViews>
  <sheetFormatPr defaultColWidth="10.625" defaultRowHeight="15.75" x14ac:dyDescent="0.5"/>
  <cols>
    <col min="2" max="2" width="12.5" bestFit="1" customWidth="1"/>
    <col min="4" max="4" width="15.5" customWidth="1"/>
    <col min="5" max="5" width="15.25" customWidth="1"/>
    <col min="6" max="6" width="14" customWidth="1"/>
  </cols>
  <sheetData>
    <row r="1" spans="1:10" x14ac:dyDescent="0.5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10" x14ac:dyDescent="0.5">
      <c r="A2" s="2">
        <v>2</v>
      </c>
      <c r="B2" s="4">
        <f>1.5*4*(C2)</f>
        <v>2.4E-2</v>
      </c>
      <c r="C2" s="2">
        <v>4.0000000000000001E-3</v>
      </c>
      <c r="D2" s="2">
        <f>0.002</f>
        <v>2E-3</v>
      </c>
      <c r="E2">
        <v>2.375</v>
      </c>
      <c r="F2" s="2">
        <v>1</v>
      </c>
      <c r="G2" s="3">
        <f>230.95*20</f>
        <v>4619</v>
      </c>
      <c r="I2" s="1"/>
      <c r="J2" s="1"/>
    </row>
    <row r="3" spans="1:10" x14ac:dyDescent="0.5">
      <c r="A3" s="2">
        <v>2</v>
      </c>
      <c r="B3" s="4">
        <f t="shared" ref="B3:B33" si="0">1.5*4*(C3)</f>
        <v>4.2000000000000003E-2</v>
      </c>
      <c r="C3" s="2">
        <v>7.0000000000000001E-3</v>
      </c>
      <c r="D3" s="2">
        <f>0.002</f>
        <v>2E-3</v>
      </c>
      <c r="E3">
        <v>0.5714285714285714</v>
      </c>
      <c r="F3" s="2">
        <v>1</v>
      </c>
      <c r="G3" s="3">
        <f>296.727*20</f>
        <v>5934.5399999999991</v>
      </c>
      <c r="I3" s="1"/>
      <c r="J3" s="1"/>
    </row>
    <row r="4" spans="1:10" x14ac:dyDescent="0.5">
      <c r="A4" s="2">
        <v>2</v>
      </c>
      <c r="B4" s="4">
        <f t="shared" si="0"/>
        <v>6.0000000000000001E-3</v>
      </c>
      <c r="C4" s="2">
        <v>1E-3</v>
      </c>
      <c r="D4" s="2">
        <f t="shared" ref="D4:D17" si="1">0.002</f>
        <v>2E-3</v>
      </c>
      <c r="E4">
        <v>4</v>
      </c>
      <c r="F4" s="2">
        <v>1</v>
      </c>
      <c r="G4" s="3">
        <f>62.04*20</f>
        <v>1240.8</v>
      </c>
      <c r="I4" s="1"/>
      <c r="J4" s="1"/>
    </row>
    <row r="5" spans="1:10" x14ac:dyDescent="0.5">
      <c r="A5" s="2">
        <v>2</v>
      </c>
      <c r="B5" s="4">
        <f t="shared" si="0"/>
        <v>6.0000000000000001E-3</v>
      </c>
      <c r="C5" s="2">
        <v>1E-3</v>
      </c>
      <c r="D5" s="2">
        <f t="shared" si="1"/>
        <v>2E-3</v>
      </c>
      <c r="E5">
        <v>4</v>
      </c>
      <c r="F5" s="2">
        <v>1</v>
      </c>
      <c r="G5" s="3">
        <f>24.9*20</f>
        <v>498</v>
      </c>
      <c r="I5" s="1"/>
      <c r="J5" s="1"/>
    </row>
    <row r="6" spans="1:10" x14ac:dyDescent="0.5">
      <c r="A6" s="2">
        <v>2</v>
      </c>
      <c r="B6" s="4">
        <f t="shared" si="0"/>
        <v>2.4E-2</v>
      </c>
      <c r="C6" s="2">
        <v>4.0000000000000001E-3</v>
      </c>
      <c r="D6" s="2">
        <f t="shared" si="1"/>
        <v>2E-3</v>
      </c>
      <c r="E6">
        <v>2.375</v>
      </c>
      <c r="F6" s="2">
        <v>1</v>
      </c>
      <c r="G6" s="3">
        <f>234*20</f>
        <v>4680</v>
      </c>
      <c r="I6" s="1"/>
      <c r="J6" s="1"/>
    </row>
    <row r="7" spans="1:10" x14ac:dyDescent="0.5">
      <c r="A7" s="2">
        <v>2</v>
      </c>
      <c r="B7" s="4">
        <f t="shared" si="0"/>
        <v>4.2000000000000003E-2</v>
      </c>
      <c r="C7" s="2">
        <v>7.0000000000000001E-3</v>
      </c>
      <c r="D7" s="2">
        <f t="shared" si="1"/>
        <v>2E-3</v>
      </c>
      <c r="E7">
        <v>1.357142857142857</v>
      </c>
      <c r="F7" s="2">
        <v>1</v>
      </c>
      <c r="G7" s="3">
        <f>375.85*20</f>
        <v>7517</v>
      </c>
      <c r="I7" s="1"/>
      <c r="J7" s="1"/>
    </row>
    <row r="8" spans="1:10" x14ac:dyDescent="0.5">
      <c r="A8" s="2">
        <v>2</v>
      </c>
      <c r="B8" s="4">
        <f t="shared" si="0"/>
        <v>6.0000000000000001E-3</v>
      </c>
      <c r="C8" s="2">
        <v>1E-3</v>
      </c>
      <c r="D8" s="2">
        <f t="shared" si="1"/>
        <v>2E-3</v>
      </c>
      <c r="E8">
        <v>15</v>
      </c>
      <c r="F8" s="2">
        <v>1</v>
      </c>
      <c r="G8" s="3">
        <f>98.6*20</f>
        <v>1972</v>
      </c>
      <c r="I8" s="1"/>
      <c r="J8" s="1"/>
    </row>
    <row r="9" spans="1:10" x14ac:dyDescent="0.5">
      <c r="A9" s="2">
        <v>2</v>
      </c>
      <c r="B9" s="4">
        <f t="shared" si="0"/>
        <v>2.4E-2</v>
      </c>
      <c r="C9" s="2">
        <v>4.0000000000000001E-3</v>
      </c>
      <c r="D9" s="2">
        <f t="shared" si="1"/>
        <v>2E-3</v>
      </c>
      <c r="E9">
        <v>2.375</v>
      </c>
      <c r="F9" s="2">
        <v>1</v>
      </c>
      <c r="G9" s="3">
        <f>328.75*20</f>
        <v>6575</v>
      </c>
      <c r="I9" s="1"/>
      <c r="J9" s="1"/>
    </row>
    <row r="10" spans="1:10" x14ac:dyDescent="0.5">
      <c r="A10" s="2">
        <v>2</v>
      </c>
      <c r="B10" s="4">
        <f t="shared" si="0"/>
        <v>2.4E-2</v>
      </c>
      <c r="C10" s="2">
        <v>4.0000000000000001E-3</v>
      </c>
      <c r="D10" s="2">
        <f t="shared" si="1"/>
        <v>2E-3</v>
      </c>
      <c r="E10">
        <v>3.75</v>
      </c>
      <c r="F10" s="2">
        <v>1</v>
      </c>
      <c r="G10" s="3">
        <f>374.5*20</f>
        <v>7490</v>
      </c>
      <c r="I10" s="1"/>
      <c r="J10" s="1"/>
    </row>
    <row r="11" spans="1:10" x14ac:dyDescent="0.5">
      <c r="A11" s="2">
        <v>2</v>
      </c>
      <c r="B11" s="4">
        <f t="shared" si="0"/>
        <v>4.2000000000000003E-2</v>
      </c>
      <c r="C11" s="2">
        <v>7.0000000000000001E-3</v>
      </c>
      <c r="D11" s="2">
        <f t="shared" si="1"/>
        <v>2E-3</v>
      </c>
      <c r="E11">
        <v>0.5714285714285714</v>
      </c>
      <c r="F11" s="2">
        <v>1</v>
      </c>
      <c r="G11" s="3">
        <f>343.5*20</f>
        <v>6870</v>
      </c>
      <c r="I11" s="1"/>
      <c r="J11" s="1"/>
    </row>
    <row r="12" spans="1:10" x14ac:dyDescent="0.5">
      <c r="A12" s="2">
        <v>2</v>
      </c>
      <c r="B12" s="4">
        <f t="shared" si="0"/>
        <v>6.0000000000000001E-3</v>
      </c>
      <c r="C12" s="2">
        <v>1E-3</v>
      </c>
      <c r="D12" s="2">
        <f t="shared" si="1"/>
        <v>2E-3</v>
      </c>
      <c r="E12">
        <v>15</v>
      </c>
      <c r="F12" s="2">
        <v>1</v>
      </c>
      <c r="G12" s="3">
        <f>70.8*20</f>
        <v>1416</v>
      </c>
      <c r="I12" s="1"/>
      <c r="J12" s="1"/>
    </row>
    <row r="13" spans="1:10" x14ac:dyDescent="0.5">
      <c r="A13" s="2">
        <v>2</v>
      </c>
      <c r="B13" s="4">
        <f t="shared" si="0"/>
        <v>4.2000000000000003E-2</v>
      </c>
      <c r="C13" s="2">
        <v>7.0000000000000001E-3</v>
      </c>
      <c r="D13" s="2">
        <f t="shared" si="1"/>
        <v>2E-3</v>
      </c>
      <c r="E13">
        <v>2.1428571428571428</v>
      </c>
      <c r="F13" s="2">
        <v>1</v>
      </c>
      <c r="G13" s="3">
        <f>506*20</f>
        <v>10120</v>
      </c>
      <c r="I13" s="1"/>
      <c r="J13" s="1"/>
    </row>
    <row r="14" spans="1:10" x14ac:dyDescent="0.5">
      <c r="A14" s="2">
        <v>2</v>
      </c>
      <c r="B14" s="4">
        <f t="shared" si="0"/>
        <v>4.2000000000000003E-2</v>
      </c>
      <c r="C14" s="2">
        <v>7.0000000000000001E-3</v>
      </c>
      <c r="D14" s="2">
        <f t="shared" si="1"/>
        <v>2E-3</v>
      </c>
      <c r="E14">
        <v>2.1428571428571428</v>
      </c>
      <c r="F14" s="2">
        <v>1</v>
      </c>
      <c r="G14" s="3">
        <f>402.73*20</f>
        <v>8054.6</v>
      </c>
      <c r="I14" s="1"/>
      <c r="J14" s="1"/>
    </row>
    <row r="15" spans="1:10" x14ac:dyDescent="0.5">
      <c r="A15" s="2">
        <v>2</v>
      </c>
      <c r="B15" s="4">
        <f t="shared" si="0"/>
        <v>2.4E-2</v>
      </c>
      <c r="C15" s="2">
        <v>4.0000000000000001E-3</v>
      </c>
      <c r="D15" s="2">
        <f t="shared" si="1"/>
        <v>2E-3</v>
      </c>
      <c r="E15">
        <v>2.375</v>
      </c>
      <c r="F15" s="2">
        <v>1</v>
      </c>
      <c r="G15" s="3">
        <f>280.46*20</f>
        <v>5609.2</v>
      </c>
      <c r="I15" s="1"/>
      <c r="J15" s="1"/>
    </row>
    <row r="16" spans="1:10" x14ac:dyDescent="0.5">
      <c r="A16" s="2">
        <v>2</v>
      </c>
      <c r="B16" s="4">
        <f t="shared" si="0"/>
        <v>2.4E-2</v>
      </c>
      <c r="C16" s="2">
        <v>4.0000000000000001E-3</v>
      </c>
      <c r="D16" s="2">
        <f t="shared" si="1"/>
        <v>2E-3</v>
      </c>
      <c r="E16">
        <v>1</v>
      </c>
      <c r="F16" s="2">
        <v>1</v>
      </c>
      <c r="G16" s="3">
        <f>301.4*20</f>
        <v>6028</v>
      </c>
      <c r="I16" s="1"/>
      <c r="J16" s="1"/>
    </row>
    <row r="17" spans="1:10" x14ac:dyDescent="0.5">
      <c r="A17" s="2">
        <v>2</v>
      </c>
      <c r="B17" s="4">
        <f t="shared" si="0"/>
        <v>6.0000000000000001E-3</v>
      </c>
      <c r="C17" s="2">
        <v>1E-3</v>
      </c>
      <c r="D17" s="2">
        <f t="shared" si="1"/>
        <v>2E-3</v>
      </c>
      <c r="E17">
        <v>9.5</v>
      </c>
      <c r="F17" s="2">
        <v>1</v>
      </c>
      <c r="G17" s="3">
        <f>76.88*20</f>
        <v>1537.6</v>
      </c>
      <c r="I17" s="1"/>
      <c r="J17" s="1"/>
    </row>
    <row r="18" spans="1:10" x14ac:dyDescent="0.5">
      <c r="A18" s="2">
        <v>2</v>
      </c>
      <c r="B18" s="4">
        <f t="shared" si="0"/>
        <v>2.4E-2</v>
      </c>
      <c r="C18" s="2">
        <v>4.0000000000000001E-3</v>
      </c>
      <c r="D18" s="2">
        <f>0.002</f>
        <v>2E-3</v>
      </c>
      <c r="E18">
        <v>2.375</v>
      </c>
      <c r="F18" s="2">
        <v>1</v>
      </c>
      <c r="G18" s="3">
        <f>318*20</f>
        <v>6360</v>
      </c>
    </row>
    <row r="19" spans="1:10" x14ac:dyDescent="0.5">
      <c r="A19" s="2">
        <v>2</v>
      </c>
      <c r="B19" s="4">
        <f t="shared" si="0"/>
        <v>4.2000000000000003E-2</v>
      </c>
      <c r="C19" s="2">
        <v>7.0000000000000001E-3</v>
      </c>
      <c r="D19" s="2">
        <f>0.002</f>
        <v>2E-3</v>
      </c>
      <c r="E19">
        <v>0.5714285714285714</v>
      </c>
      <c r="F19" s="2">
        <v>1</v>
      </c>
      <c r="G19" s="3">
        <f>218.8*20</f>
        <v>4376</v>
      </c>
    </row>
    <row r="20" spans="1:10" x14ac:dyDescent="0.5">
      <c r="A20" s="2">
        <v>2</v>
      </c>
      <c r="B20" s="4">
        <f t="shared" si="0"/>
        <v>6.0000000000000001E-3</v>
      </c>
      <c r="C20" s="2">
        <v>1E-3</v>
      </c>
      <c r="D20" s="2">
        <f t="shared" ref="D20:D33" si="2">0.002</f>
        <v>2E-3</v>
      </c>
      <c r="E20">
        <v>4</v>
      </c>
      <c r="F20" s="2">
        <v>1</v>
      </c>
      <c r="G20" s="3">
        <f>165*20</f>
        <v>3300</v>
      </c>
    </row>
    <row r="21" spans="1:10" x14ac:dyDescent="0.5">
      <c r="A21" s="2">
        <v>2</v>
      </c>
      <c r="B21" s="4">
        <f t="shared" si="0"/>
        <v>6.0000000000000001E-3</v>
      </c>
      <c r="C21" s="2">
        <v>1E-3</v>
      </c>
      <c r="D21" s="2">
        <f t="shared" si="2"/>
        <v>2E-3</v>
      </c>
      <c r="E21">
        <v>4</v>
      </c>
      <c r="F21" s="2">
        <v>1</v>
      </c>
      <c r="G21" s="3">
        <f>57.244*20</f>
        <v>1144.8800000000001</v>
      </c>
    </row>
    <row r="22" spans="1:10" x14ac:dyDescent="0.5">
      <c r="A22" s="2">
        <v>2</v>
      </c>
      <c r="B22" s="4">
        <f t="shared" si="0"/>
        <v>2.4E-2</v>
      </c>
      <c r="C22" s="2">
        <v>4.0000000000000001E-3</v>
      </c>
      <c r="D22" s="2">
        <f t="shared" si="2"/>
        <v>2E-3</v>
      </c>
      <c r="E22">
        <v>2.375</v>
      </c>
      <c r="F22" s="2">
        <v>1</v>
      </c>
      <c r="G22" s="3">
        <f>427.6*20</f>
        <v>8552</v>
      </c>
    </row>
    <row r="23" spans="1:10" x14ac:dyDescent="0.5">
      <c r="A23" s="2">
        <v>2</v>
      </c>
      <c r="B23" s="4">
        <f t="shared" si="0"/>
        <v>4.2000000000000003E-2</v>
      </c>
      <c r="C23" s="2">
        <v>7.0000000000000001E-3</v>
      </c>
      <c r="D23" s="2">
        <f t="shared" si="2"/>
        <v>2E-3</v>
      </c>
      <c r="E23">
        <v>1.357142857142857</v>
      </c>
      <c r="F23" s="2">
        <v>1</v>
      </c>
      <c r="G23" s="3">
        <f>293.2*20</f>
        <v>5864</v>
      </c>
    </row>
    <row r="24" spans="1:10" x14ac:dyDescent="0.5">
      <c r="A24" s="2">
        <v>2</v>
      </c>
      <c r="B24" s="4">
        <f t="shared" si="0"/>
        <v>6.0000000000000001E-3</v>
      </c>
      <c r="C24" s="2">
        <v>1E-3</v>
      </c>
      <c r="D24" s="2">
        <f t="shared" si="2"/>
        <v>2E-3</v>
      </c>
      <c r="E24">
        <v>15</v>
      </c>
      <c r="F24" s="2">
        <v>1</v>
      </c>
      <c r="G24" s="3">
        <f>60.3*20</f>
        <v>1206</v>
      </c>
    </row>
    <row r="25" spans="1:10" x14ac:dyDescent="0.5">
      <c r="A25" s="2">
        <v>2</v>
      </c>
      <c r="B25" s="4">
        <f t="shared" si="0"/>
        <v>2.4E-2</v>
      </c>
      <c r="C25" s="2">
        <v>4.0000000000000001E-3</v>
      </c>
      <c r="D25" s="2">
        <f t="shared" si="2"/>
        <v>2E-3</v>
      </c>
      <c r="E25">
        <v>2.375</v>
      </c>
      <c r="F25" s="2">
        <v>1</v>
      </c>
      <c r="G25" s="3">
        <f>460.87*20</f>
        <v>9217.4</v>
      </c>
    </row>
    <row r="26" spans="1:10" x14ac:dyDescent="0.5">
      <c r="A26" s="2">
        <v>2</v>
      </c>
      <c r="B26" s="4">
        <f t="shared" si="0"/>
        <v>2.4E-2</v>
      </c>
      <c r="C26" s="2">
        <v>4.0000000000000001E-3</v>
      </c>
      <c r="D26" s="2">
        <f t="shared" si="2"/>
        <v>2E-3</v>
      </c>
      <c r="E26">
        <v>3.75</v>
      </c>
      <c r="F26" s="2">
        <v>1</v>
      </c>
      <c r="G26" s="3">
        <f>384*20</f>
        <v>7680</v>
      </c>
    </row>
    <row r="27" spans="1:10" x14ac:dyDescent="0.5">
      <c r="A27" s="2">
        <v>2</v>
      </c>
      <c r="B27" s="4">
        <f t="shared" si="0"/>
        <v>4.2000000000000003E-2</v>
      </c>
      <c r="C27" s="2">
        <v>7.0000000000000001E-3</v>
      </c>
      <c r="D27" s="2">
        <f t="shared" si="2"/>
        <v>2E-3</v>
      </c>
      <c r="E27">
        <v>0.5714285714285714</v>
      </c>
      <c r="F27" s="2">
        <v>1</v>
      </c>
      <c r="G27" s="3">
        <f>78*20</f>
        <v>1560</v>
      </c>
    </row>
    <row r="28" spans="1:10" x14ac:dyDescent="0.5">
      <c r="A28" s="2">
        <v>2</v>
      </c>
      <c r="B28" s="4">
        <f t="shared" si="0"/>
        <v>6.0000000000000001E-3</v>
      </c>
      <c r="C28" s="2">
        <v>1E-3</v>
      </c>
      <c r="D28" s="2">
        <f t="shared" si="2"/>
        <v>2E-3</v>
      </c>
      <c r="E28">
        <v>15</v>
      </c>
      <c r="F28" s="2">
        <v>1</v>
      </c>
      <c r="G28" s="3">
        <f>61.6*20</f>
        <v>1232</v>
      </c>
    </row>
    <row r="29" spans="1:10" x14ac:dyDescent="0.5">
      <c r="A29" s="2">
        <v>2</v>
      </c>
      <c r="B29" s="4">
        <f t="shared" si="0"/>
        <v>4.2000000000000003E-2</v>
      </c>
      <c r="C29" s="2">
        <v>7.0000000000000001E-3</v>
      </c>
      <c r="D29" s="2">
        <f t="shared" si="2"/>
        <v>2E-3</v>
      </c>
      <c r="E29">
        <v>2.1428571428571428</v>
      </c>
      <c r="F29" s="2">
        <v>1</v>
      </c>
      <c r="G29" s="3">
        <f>627*20</f>
        <v>12540</v>
      </c>
    </row>
    <row r="30" spans="1:10" x14ac:dyDescent="0.5">
      <c r="A30" s="2">
        <v>2</v>
      </c>
      <c r="B30" s="4">
        <f t="shared" si="0"/>
        <v>4.2000000000000003E-2</v>
      </c>
      <c r="C30" s="2">
        <v>7.0000000000000001E-3</v>
      </c>
      <c r="D30" s="2">
        <f t="shared" si="2"/>
        <v>2E-3</v>
      </c>
      <c r="E30">
        <v>2.1428571428571428</v>
      </c>
      <c r="F30" s="2">
        <v>1</v>
      </c>
      <c r="G30" s="3">
        <f>474.87*20</f>
        <v>9497.4</v>
      </c>
    </row>
    <row r="31" spans="1:10" x14ac:dyDescent="0.5">
      <c r="A31" s="2">
        <v>2</v>
      </c>
      <c r="B31" s="4">
        <f t="shared" si="0"/>
        <v>2.4E-2</v>
      </c>
      <c r="C31" s="2">
        <v>4.0000000000000001E-3</v>
      </c>
      <c r="D31" s="2">
        <f t="shared" si="2"/>
        <v>2E-3</v>
      </c>
      <c r="E31">
        <v>2.375</v>
      </c>
      <c r="F31" s="2">
        <v>1</v>
      </c>
      <c r="G31" s="3">
        <f>1192*5</f>
        <v>5960</v>
      </c>
    </row>
    <row r="32" spans="1:10" x14ac:dyDescent="0.5">
      <c r="A32" s="2">
        <v>2</v>
      </c>
      <c r="B32" s="4">
        <f t="shared" si="0"/>
        <v>2.4E-2</v>
      </c>
      <c r="C32" s="2">
        <v>4.0000000000000001E-3</v>
      </c>
      <c r="D32" s="2">
        <f t="shared" si="2"/>
        <v>2E-3</v>
      </c>
      <c r="E32">
        <v>1</v>
      </c>
      <c r="F32" s="2">
        <v>1</v>
      </c>
      <c r="G32" s="3">
        <f>576*20</f>
        <v>11520</v>
      </c>
    </row>
    <row r="33" spans="1:7" x14ac:dyDescent="0.5">
      <c r="A33" s="2">
        <v>2</v>
      </c>
      <c r="B33" s="4">
        <f t="shared" si="0"/>
        <v>6.0000000000000001E-3</v>
      </c>
      <c r="C33" s="2">
        <v>1E-3</v>
      </c>
      <c r="D33" s="2">
        <f t="shared" si="2"/>
        <v>2E-3</v>
      </c>
      <c r="E33">
        <v>9.5</v>
      </c>
      <c r="F33" s="2">
        <v>1</v>
      </c>
      <c r="G33" s="3">
        <f>60.36*20</f>
        <v>1207.2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blakney</dc:creator>
  <cp:lastModifiedBy>Kennedy Putra Kusumo</cp:lastModifiedBy>
  <cp:lastPrinted>2019-09-12T08:30:27Z</cp:lastPrinted>
  <dcterms:created xsi:type="dcterms:W3CDTF">2018-11-22T14:39:36Z</dcterms:created>
  <dcterms:modified xsi:type="dcterms:W3CDTF">2022-11-06T11:11:06Z</dcterms:modified>
</cp:coreProperties>
</file>