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ws\Here\Projects\Optical Odometer\Notes\"/>
    </mc:Choice>
  </mc:AlternateContent>
  <bookViews>
    <workbookView xWindow="0" yWindow="0" windowWidth="11832" windowHeight="3240"/>
  </bookViews>
  <sheets>
    <sheet name="Sheet1" sheetId="1" r:id="rId1"/>
  </sheets>
  <definedNames>
    <definedName name="na">Sheet1!$K$7</definedName>
    <definedName name="yres">Sheet1!$D$9</definedName>
    <definedName name="yres2">Sheet1!$K$7</definedName>
    <definedName name="yres3">Sheet1!$J$9</definedName>
    <definedName name="yres4">Sheet1!$O$7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D9" i="1" l="1"/>
  <c r="C9" i="1"/>
  <c r="D21" i="1"/>
  <c r="D20" i="1"/>
  <c r="D19" i="1"/>
  <c r="D18" i="1" l="1"/>
  <c r="J7" i="1"/>
  <c r="J8" i="1"/>
  <c r="D17" i="1"/>
  <c r="D16" i="1"/>
  <c r="J9" i="1" l="1"/>
  <c r="E18" i="1" s="1"/>
  <c r="G18" i="1" s="1"/>
  <c r="H18" i="1" s="1"/>
  <c r="E21" i="1"/>
  <c r="G21" i="1" s="1"/>
  <c r="H21" i="1" s="1"/>
  <c r="E20" i="1"/>
  <c r="G20" i="1" s="1"/>
  <c r="H20" i="1" s="1"/>
  <c r="E19" i="1"/>
  <c r="G19" i="1" s="1"/>
  <c r="H19" i="1" s="1"/>
  <c r="E17" i="1" l="1"/>
  <c r="G17" i="1" s="1"/>
  <c r="H17" i="1" s="1"/>
  <c r="E16" i="1"/>
  <c r="G16" i="1" s="1"/>
  <c r="H16" i="1" s="1"/>
</calcChain>
</file>

<file path=xl/sharedStrings.xml><?xml version="1.0" encoding="utf-8"?>
<sst xmlns="http://schemas.openxmlformats.org/spreadsheetml/2006/main" count="46" uniqueCount="34">
  <si>
    <t>image width</t>
  </si>
  <si>
    <t>Test data: Driveway 2</t>
  </si>
  <si>
    <t>image 1</t>
  </si>
  <si>
    <t>image 2</t>
  </si>
  <si>
    <t>image position on tape</t>
  </si>
  <si>
    <t>image shift</t>
  </si>
  <si>
    <t>m</t>
  </si>
  <si>
    <t>image height</t>
  </si>
  <si>
    <t>pix</t>
  </si>
  <si>
    <t>meters</t>
  </si>
  <si>
    <t>pixels</t>
  </si>
  <si>
    <t xml:space="preserve">retrieved </t>
  </si>
  <si>
    <t>measured</t>
  </si>
  <si>
    <t>error</t>
  </si>
  <si>
    <t>snr</t>
  </si>
  <si>
    <t>dB</t>
  </si>
  <si>
    <t>(roadTest2_cal.m)</t>
  </si>
  <si>
    <t>line 1</t>
  </si>
  <si>
    <t>line 2</t>
  </si>
  <si>
    <t>registration</t>
  </si>
  <si>
    <t>dy</t>
  </si>
  <si>
    <t>template</t>
  </si>
  <si>
    <t>image</t>
  </si>
  <si>
    <t>#</t>
  </si>
  <si>
    <t>Run 1: smooth concrete, shade</t>
  </si>
  <si>
    <t>shift</t>
  </si>
  <si>
    <t>resolution</t>
  </si>
  <si>
    <t>* This method was used to calibrate pixel resolution for the above results</t>
  </si>
  <si>
    <t xml:space="preserve">* calibration using tape measure with calibration marks plotted on image </t>
  </si>
  <si>
    <t>Calibration using calibration images with tape in image</t>
  </si>
  <si>
    <t>Camera height 37 cm</t>
  </si>
  <si>
    <t>mean</t>
  </si>
  <si>
    <t>mm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</si>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</sst>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23" sqref="H23"/>
    </sheetView>
  </sheetViews>
  <sheetFormatPr defaultRowHeight="14.4" x14ac:dyDescent="0.3"/>
  <cols>
    <col min="2" max="2" width="11" customWidth="1"/>
    <col min="3" max="3" width="10.77734375" customWidth="1"/>
    <col min="4" max="4" width="10" customWidth="1"/>
    <col min="5" max="5" width="9.5546875" bestFit="1" customWidth="1"/>
  </cols>
  <sheetData>
    <row r="1" spans="1:11" x14ac:dyDescent="0.3">
      <c r="B1" t="s">
        <v>1</v>
      </c>
    </row>
    <row r="2" spans="1:11" x14ac:dyDescent="0.3">
      <c r="A2" t="s">
        <v>24</v>
      </c>
    </row>
    <row r="3" spans="1:11" x14ac:dyDescent="0.3">
      <c r="A3" t="s">
        <v>30</v>
      </c>
    </row>
    <row r="4" spans="1:11" ht="29.4" customHeight="1" x14ac:dyDescent="0.3">
      <c r="B4" s="3" t="s">
        <v>29</v>
      </c>
      <c r="C4" s="3"/>
      <c r="D4" s="3"/>
      <c r="E4" s="3"/>
      <c r="F4" s="3"/>
      <c r="H4" s="3" t="s">
        <v>28</v>
      </c>
      <c r="I4" s="3"/>
      <c r="J4" s="3"/>
      <c r="K4" s="3"/>
    </row>
    <row r="5" spans="1:11" x14ac:dyDescent="0.3">
      <c r="D5" t="s">
        <v>16</v>
      </c>
    </row>
    <row r="6" spans="1:11" x14ac:dyDescent="0.3">
      <c r="C6" t="s">
        <v>0</v>
      </c>
      <c r="D6" t="s">
        <v>7</v>
      </c>
      <c r="E6" t="s">
        <v>0</v>
      </c>
      <c r="F6" t="s">
        <v>7</v>
      </c>
      <c r="H6" t="s">
        <v>17</v>
      </c>
      <c r="I6" t="s">
        <v>18</v>
      </c>
      <c r="J6" t="s">
        <v>20</v>
      </c>
    </row>
    <row r="7" spans="1:11" x14ac:dyDescent="0.3">
      <c r="B7" t="s">
        <v>9</v>
      </c>
      <c r="C7">
        <v>0.25600000000000001</v>
      </c>
      <c r="D7">
        <v>0.34499999999999997</v>
      </c>
      <c r="H7">
        <v>0.50800000000000001</v>
      </c>
      <c r="I7">
        <v>0.77</v>
      </c>
      <c r="J7">
        <f>I7-H7</f>
        <v>0.26200000000000001</v>
      </c>
    </row>
    <row r="8" spans="1:11" x14ac:dyDescent="0.3">
      <c r="B8" t="s">
        <v>10</v>
      </c>
      <c r="C8">
        <v>1200</v>
      </c>
      <c r="D8">
        <v>1600</v>
      </c>
      <c r="H8">
        <v>1300</v>
      </c>
      <c r="I8">
        <v>114</v>
      </c>
      <c r="J8">
        <f>H8-I8</f>
        <v>1186</v>
      </c>
    </row>
    <row r="9" spans="1:11" x14ac:dyDescent="0.3">
      <c r="B9" t="s">
        <v>26</v>
      </c>
      <c r="C9" s="1">
        <f>C8/C7</f>
        <v>4687.5</v>
      </c>
      <c r="D9" s="1">
        <f>D8/D7</f>
        <v>4637.68115942029</v>
      </c>
      <c r="J9">
        <f>J8/J7</f>
        <v>4526.7175572519081</v>
      </c>
    </row>
    <row r="12" spans="1:11" x14ac:dyDescent="0.3">
      <c r="A12" t="s">
        <v>21</v>
      </c>
      <c r="B12" t="s">
        <v>4</v>
      </c>
      <c r="D12" t="s">
        <v>5</v>
      </c>
      <c r="E12" t="s">
        <v>5</v>
      </c>
    </row>
    <row r="13" spans="1:11" x14ac:dyDescent="0.3">
      <c r="A13" t="s">
        <v>22</v>
      </c>
      <c r="B13" t="s">
        <v>2</v>
      </c>
      <c r="C13" t="s">
        <v>3</v>
      </c>
      <c r="D13" s="4" t="s">
        <v>12</v>
      </c>
      <c r="E13" s="4"/>
      <c r="F13" s="4" t="s">
        <v>11</v>
      </c>
      <c r="G13" s="4"/>
      <c r="H13" s="4"/>
      <c r="I13" t="s">
        <v>14</v>
      </c>
    </row>
    <row r="14" spans="1:11" x14ac:dyDescent="0.3">
      <c r="A14" t="s">
        <v>23</v>
      </c>
      <c r="B14" t="s">
        <v>19</v>
      </c>
      <c r="C14" t="s">
        <v>19</v>
      </c>
      <c r="D14" t="s">
        <v>25</v>
      </c>
      <c r="F14" t="s">
        <v>25</v>
      </c>
      <c r="G14" t="s">
        <v>13</v>
      </c>
      <c r="H14" t="s">
        <v>13</v>
      </c>
    </row>
    <row r="15" spans="1:11" x14ac:dyDescent="0.3">
      <c r="B15" t="s">
        <v>6</v>
      </c>
      <c r="C15" t="s">
        <v>6</v>
      </c>
      <c r="D15" t="s">
        <v>6</v>
      </c>
      <c r="E15" t="s">
        <v>8</v>
      </c>
      <c r="F15" t="s">
        <v>8</v>
      </c>
      <c r="G15" t="s">
        <v>8</v>
      </c>
      <c r="H15" t="s">
        <v>6</v>
      </c>
      <c r="I15" t="s">
        <v>15</v>
      </c>
    </row>
    <row r="16" spans="1:11" x14ac:dyDescent="0.3">
      <c r="A16">
        <v>5037</v>
      </c>
      <c r="B16">
        <v>0.50800000000000001</v>
      </c>
      <c r="C16">
        <v>0.77</v>
      </c>
      <c r="D16">
        <f t="shared" ref="D16:D21" si="0">C16-B16</f>
        <v>0.26200000000000001</v>
      </c>
      <c r="E16" s="2">
        <f t="shared" ref="E16:E21" si="1">D16*yres3</f>
        <v>1186</v>
      </c>
      <c r="F16">
        <v>1182</v>
      </c>
      <c r="G16" s="2">
        <f t="shared" ref="G16:G21" si="2">F16-E16</f>
        <v>-4</v>
      </c>
      <c r="H16">
        <f t="shared" ref="H16:H21" si="3">G16/yres3</f>
        <v>-8.8364249578414846E-4</v>
      </c>
      <c r="I16">
        <v>3.38</v>
      </c>
    </row>
    <row r="17" spans="1:9" x14ac:dyDescent="0.3">
      <c r="A17">
        <v>5047</v>
      </c>
      <c r="B17">
        <v>0.48299999999999998</v>
      </c>
      <c r="C17">
        <v>0.60599999999999998</v>
      </c>
      <c r="D17">
        <f t="shared" si="0"/>
        <v>0.123</v>
      </c>
      <c r="E17" s="2">
        <f t="shared" si="1"/>
        <v>556.78625954198469</v>
      </c>
      <c r="F17">
        <v>554</v>
      </c>
      <c r="G17" s="2">
        <f t="shared" si="2"/>
        <v>-2.7862595419846912</v>
      </c>
      <c r="H17">
        <f t="shared" si="3"/>
        <v>-6.1551433389543772E-4</v>
      </c>
      <c r="I17">
        <v>3.26</v>
      </c>
    </row>
    <row r="18" spans="1:9" x14ac:dyDescent="0.3">
      <c r="A18">
        <v>5056</v>
      </c>
      <c r="B18">
        <v>0.89400000000000002</v>
      </c>
      <c r="C18">
        <v>1.014</v>
      </c>
      <c r="D18">
        <f t="shared" si="0"/>
        <v>0.12</v>
      </c>
      <c r="E18" s="2">
        <f t="shared" si="1"/>
        <v>543.20610687022895</v>
      </c>
      <c r="F18">
        <v>542</v>
      </c>
      <c r="G18" s="2">
        <f t="shared" si="2"/>
        <v>-1.2061068702289504</v>
      </c>
      <c r="H18">
        <f t="shared" si="3"/>
        <v>-2.6644182124787945E-4</v>
      </c>
      <c r="I18">
        <v>2.81</v>
      </c>
    </row>
    <row r="19" spans="1:9" x14ac:dyDescent="0.3">
      <c r="A19">
        <v>5101</v>
      </c>
      <c r="B19">
        <v>1.0149999999999999</v>
      </c>
      <c r="C19">
        <v>1.1319999999999999</v>
      </c>
      <c r="D19">
        <f t="shared" si="0"/>
        <v>0.11699999999999999</v>
      </c>
      <c r="E19" s="2">
        <f t="shared" si="1"/>
        <v>529.62595419847321</v>
      </c>
      <c r="F19">
        <v>526</v>
      </c>
      <c r="G19" s="2">
        <f t="shared" si="2"/>
        <v>-3.6259541984732095</v>
      </c>
      <c r="H19">
        <f t="shared" si="3"/>
        <v>-8.0101180438446964E-4</v>
      </c>
      <c r="I19">
        <v>3.23</v>
      </c>
    </row>
    <row r="20" spans="1:9" x14ac:dyDescent="0.3">
      <c r="A20">
        <v>5107</v>
      </c>
      <c r="B20">
        <v>1.1319999999999999</v>
      </c>
      <c r="C20">
        <v>1.25</v>
      </c>
      <c r="D20">
        <f t="shared" si="0"/>
        <v>0.1180000000000001</v>
      </c>
      <c r="E20" s="2">
        <f t="shared" si="1"/>
        <v>534.15267175572569</v>
      </c>
      <c r="F20">
        <v>532</v>
      </c>
      <c r="G20" s="2">
        <f t="shared" si="2"/>
        <v>-2.1526717557256916</v>
      </c>
      <c r="H20">
        <f t="shared" si="3"/>
        <v>-4.7554806070837372E-4</v>
      </c>
      <c r="I20">
        <v>2.94</v>
      </c>
    </row>
    <row r="21" spans="1:9" x14ac:dyDescent="0.3">
      <c r="A21">
        <v>5114</v>
      </c>
      <c r="B21">
        <v>1.25</v>
      </c>
      <c r="C21">
        <v>1.3859999999999999</v>
      </c>
      <c r="D21">
        <f t="shared" si="0"/>
        <v>0.1359999999999999</v>
      </c>
      <c r="E21" s="2">
        <f t="shared" si="1"/>
        <v>615.633587786259</v>
      </c>
      <c r="F21">
        <v>620</v>
      </c>
      <c r="G21" s="2">
        <f t="shared" si="2"/>
        <v>4.3664122137410004</v>
      </c>
      <c r="H21">
        <f t="shared" si="3"/>
        <v>9.6458684654312154E-4</v>
      </c>
      <c r="I21">
        <v>2.61</v>
      </c>
    </row>
    <row r="22" spans="1:9" x14ac:dyDescent="0.3">
      <c r="G22" t="s">
        <v>31</v>
      </c>
      <c r="H22">
        <f>AVERAGE(H16:H21)*1000</f>
        <v>-0.34626194491286461</v>
      </c>
      <c r="I22" t="s">
        <v>32</v>
      </c>
    </row>
    <row r="23" spans="1:9" x14ac:dyDescent="0.3">
      <c r="G23" t="s">
        <v>33</v>
      </c>
      <c r="H23">
        <f>_xlfn.STDEV.P(H16:H21)*1000</f>
        <v>0.62041422265800161</v>
      </c>
      <c r="I23" t="s">
        <v>32</v>
      </c>
    </row>
    <row r="24" spans="1:9" x14ac:dyDescent="0.3">
      <c r="A24" t="s">
        <v>27</v>
      </c>
    </row>
  </sheetData>
  <mergeCells count="4">
    <mergeCell ref="H4:K4"/>
    <mergeCell ref="B4:F4"/>
    <mergeCell ref="F13:H1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na</vt:lpstr>
      <vt:lpstr>yres</vt:lpstr>
      <vt:lpstr>yres2</vt:lpstr>
      <vt:lpstr>yres3</vt:lpstr>
      <vt:lpstr>yres4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Kenneth</dc:creator>
  <cp:lastModifiedBy>Laws, Kenneth</cp:lastModifiedBy>
  <dcterms:created xsi:type="dcterms:W3CDTF">2017-10-18T23:31:57Z</dcterms:created>
  <dcterms:modified xsi:type="dcterms:W3CDTF">2017-10-19T22:24:20Z</dcterms:modified>
</cp:coreProperties>
</file>