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ws\Here\Projects\Optical Odometer\Notes\"/>
    </mc:Choice>
  </mc:AlternateContent>
  <bookViews>
    <workbookView xWindow="0" yWindow="0" windowWidth="11832" windowHeight="3240"/>
  </bookViews>
  <sheets>
    <sheet name="Sheet1" sheetId="1" r:id="rId1"/>
  </sheets>
  <definedNames>
    <definedName name="na">Sheet1!$F$7</definedName>
    <definedName name="yres">Sheet1!#REF!</definedName>
    <definedName name="yres2">Sheet1!$F$7</definedName>
    <definedName name="yres3">Sheet1!$E$9</definedName>
    <definedName name="yres4">Sheet1!$O$7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1" i="1"/>
  <c r="G20" i="1"/>
  <c r="H20" i="1" s="1"/>
  <c r="E20" i="1"/>
  <c r="D20" i="1"/>
  <c r="D17" i="1"/>
  <c r="E17" i="1" s="1"/>
  <c r="G17" i="1" s="1"/>
  <c r="H17" i="1" s="1"/>
  <c r="D18" i="1"/>
  <c r="E18" i="1" s="1"/>
  <c r="G18" i="1" s="1"/>
  <c r="H18" i="1" s="1"/>
  <c r="D19" i="1"/>
  <c r="E19" i="1" s="1"/>
  <c r="G19" i="1" s="1"/>
  <c r="H19" i="1" s="1"/>
  <c r="E7" i="1"/>
  <c r="E8" i="1" l="1"/>
  <c r="D16" i="1"/>
  <c r="E9" i="1" l="1"/>
  <c r="E16" i="1" l="1"/>
  <c r="G16" i="1" s="1"/>
  <c r="H16" i="1" s="1"/>
</calcChain>
</file>

<file path=xl/sharedStrings.xml><?xml version="1.0" encoding="utf-8"?>
<sst xmlns="http://schemas.openxmlformats.org/spreadsheetml/2006/main" count="39" uniqueCount="27">
  <si>
    <t>Test data: Driveway 2</t>
  </si>
  <si>
    <t>image 1</t>
  </si>
  <si>
    <t>image 2</t>
  </si>
  <si>
    <t>image position on tape</t>
  </si>
  <si>
    <t>image shift</t>
  </si>
  <si>
    <t>m</t>
  </si>
  <si>
    <t>pix</t>
  </si>
  <si>
    <t xml:space="preserve">retrieved </t>
  </si>
  <si>
    <t>measured</t>
  </si>
  <si>
    <t>error</t>
  </si>
  <si>
    <t>snr</t>
  </si>
  <si>
    <t>dB</t>
  </si>
  <si>
    <t>line 1</t>
  </si>
  <si>
    <t>line 2</t>
  </si>
  <si>
    <t>registration</t>
  </si>
  <si>
    <t>dy</t>
  </si>
  <si>
    <t>template</t>
  </si>
  <si>
    <t>image</t>
  </si>
  <si>
    <t>#</t>
  </si>
  <si>
    <t>shift</t>
  </si>
  <si>
    <t>* This method was used to calibrate pixel resolution for the above results</t>
  </si>
  <si>
    <t xml:space="preserve">* calibration using tape measure with calibration marks plotted on image </t>
  </si>
  <si>
    <t>Run 2: rough chip seal, shade</t>
  </si>
  <si>
    <t>mean error</t>
  </si>
  <si>
    <t>mm</t>
  </si>
  <si>
    <t>Camera height 60 cm</t>
  </si>
  <si>
    <t>std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</si>
</sst>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4" workbookViewId="0">
      <selection activeCell="K10" sqref="K10"/>
    </sheetView>
  </sheetViews>
  <sheetFormatPr defaultRowHeight="14.4" x14ac:dyDescent="0.3"/>
  <cols>
    <col min="2" max="2" width="11" customWidth="1"/>
    <col min="3" max="3" width="10.77734375" customWidth="1"/>
    <col min="4" max="4" width="10" customWidth="1"/>
    <col min="5" max="5" width="9.5546875" bestFit="1" customWidth="1"/>
    <col min="7" max="7" width="10" customWidth="1"/>
  </cols>
  <sheetData>
    <row r="1" spans="1:9" x14ac:dyDescent="0.3">
      <c r="B1" t="s">
        <v>0</v>
      </c>
    </row>
    <row r="2" spans="1:9" x14ac:dyDescent="0.3">
      <c r="A2" t="s">
        <v>22</v>
      </c>
    </row>
    <row r="3" spans="1:9" x14ac:dyDescent="0.3">
      <c r="A3" t="s">
        <v>25</v>
      </c>
    </row>
    <row r="4" spans="1:9" ht="29.4" customHeight="1" x14ac:dyDescent="0.3">
      <c r="C4" s="3" t="s">
        <v>21</v>
      </c>
      <c r="D4" s="3"/>
      <c r="E4" s="3"/>
      <c r="F4" s="3"/>
    </row>
    <row r="5" spans="1:9" x14ac:dyDescent="0.3">
      <c r="B5" t="s">
        <v>17</v>
      </c>
    </row>
    <row r="6" spans="1:9" x14ac:dyDescent="0.3">
      <c r="B6">
        <v>100436</v>
      </c>
      <c r="C6" t="s">
        <v>12</v>
      </c>
      <c r="D6" t="s">
        <v>13</v>
      </c>
      <c r="E6" t="s">
        <v>15</v>
      </c>
    </row>
    <row r="7" spans="1:9" x14ac:dyDescent="0.3">
      <c r="C7">
        <v>1.155</v>
      </c>
      <c r="D7">
        <v>0.93500000000000005</v>
      </c>
      <c r="E7">
        <f>-(D7-C7)</f>
        <v>0.21999999999999997</v>
      </c>
    </row>
    <row r="8" spans="1:9" x14ac:dyDescent="0.3">
      <c r="C8">
        <v>1300</v>
      </c>
      <c r="D8">
        <v>694</v>
      </c>
      <c r="E8">
        <f>C8-D8</f>
        <v>606</v>
      </c>
    </row>
    <row r="9" spans="1:9" x14ac:dyDescent="0.3">
      <c r="E9">
        <f>E8/E7</f>
        <v>2754.545454545455</v>
      </c>
    </row>
    <row r="12" spans="1:9" x14ac:dyDescent="0.3">
      <c r="A12" t="s">
        <v>16</v>
      </c>
      <c r="B12" t="s">
        <v>3</v>
      </c>
      <c r="D12" t="s">
        <v>4</v>
      </c>
      <c r="E12" t="s">
        <v>4</v>
      </c>
    </row>
    <row r="13" spans="1:9" x14ac:dyDescent="0.3">
      <c r="A13" t="s">
        <v>17</v>
      </c>
      <c r="B13" t="s">
        <v>1</v>
      </c>
      <c r="C13" t="s">
        <v>2</v>
      </c>
      <c r="D13" s="2" t="s">
        <v>8</v>
      </c>
      <c r="E13" s="2"/>
      <c r="F13" s="2" t="s">
        <v>7</v>
      </c>
      <c r="G13" s="2"/>
      <c r="H13" s="2"/>
      <c r="I13" t="s">
        <v>10</v>
      </c>
    </row>
    <row r="14" spans="1:9" x14ac:dyDescent="0.3">
      <c r="A14" t="s">
        <v>18</v>
      </c>
      <c r="B14" t="s">
        <v>14</v>
      </c>
      <c r="C14" t="s">
        <v>14</v>
      </c>
      <c r="D14" t="s">
        <v>19</v>
      </c>
      <c r="E14" t="s">
        <v>19</v>
      </c>
      <c r="F14" t="s">
        <v>19</v>
      </c>
      <c r="G14" t="s">
        <v>9</v>
      </c>
      <c r="H14" t="s">
        <v>9</v>
      </c>
    </row>
    <row r="15" spans="1:9" x14ac:dyDescent="0.3">
      <c r="B15" t="s">
        <v>5</v>
      </c>
      <c r="C15" t="s">
        <v>5</v>
      </c>
      <c r="D15" t="s">
        <v>5</v>
      </c>
      <c r="E15" t="s">
        <v>6</v>
      </c>
      <c r="F15" t="s">
        <v>6</v>
      </c>
      <c r="G15" t="s">
        <v>6</v>
      </c>
      <c r="H15" t="s">
        <v>5</v>
      </c>
      <c r="I15" t="s">
        <v>11</v>
      </c>
    </row>
    <row r="16" spans="1:9" x14ac:dyDescent="0.3">
      <c r="A16">
        <v>100436</v>
      </c>
      <c r="B16">
        <v>0.94399999999999995</v>
      </c>
      <c r="C16">
        <v>1.155</v>
      </c>
      <c r="D16">
        <f>C16-B16</f>
        <v>0.21100000000000008</v>
      </c>
      <c r="E16" s="1">
        <f>D16*yres3</f>
        <v>581.20909090909117</v>
      </c>
      <c r="F16">
        <v>606</v>
      </c>
      <c r="G16" s="1">
        <f>F16-E16</f>
        <v>24.790909090908826</v>
      </c>
      <c r="H16">
        <f>G16/yres3</f>
        <v>8.9999999999999022E-3</v>
      </c>
    </row>
    <row r="17" spans="1:9" x14ac:dyDescent="0.3">
      <c r="A17">
        <v>441</v>
      </c>
      <c r="B17">
        <v>1.155</v>
      </c>
      <c r="C17">
        <v>1.335</v>
      </c>
      <c r="D17">
        <f t="shared" ref="D17:D20" si="0">C17-B17</f>
        <v>0.17999999999999994</v>
      </c>
      <c r="E17" s="1">
        <f>D17*yres3</f>
        <v>495.8181818181817</v>
      </c>
      <c r="F17">
        <v>516</v>
      </c>
      <c r="G17" s="1">
        <f t="shared" ref="G17:G20" si="1">F17-E17</f>
        <v>20.181818181818301</v>
      </c>
      <c r="H17">
        <f>G17/yres3</f>
        <v>7.3267326732673688E-3</v>
      </c>
      <c r="I17">
        <v>3.7</v>
      </c>
    </row>
    <row r="18" spans="1:9" x14ac:dyDescent="0.3">
      <c r="A18">
        <v>445</v>
      </c>
      <c r="B18">
        <v>1.335</v>
      </c>
      <c r="C18">
        <v>1.56</v>
      </c>
      <c r="D18">
        <f t="shared" si="0"/>
        <v>0.22500000000000009</v>
      </c>
      <c r="E18" s="1">
        <f>D18*yres3</f>
        <v>619.77272727272759</v>
      </c>
      <c r="F18">
        <v>636</v>
      </c>
      <c r="G18" s="1">
        <f t="shared" si="1"/>
        <v>16.227272727272407</v>
      </c>
      <c r="H18">
        <f>G18/yres3</f>
        <v>5.891089108910774E-3</v>
      </c>
      <c r="I18">
        <v>4.4000000000000004</v>
      </c>
    </row>
    <row r="19" spans="1:9" x14ac:dyDescent="0.3">
      <c r="A19">
        <v>449</v>
      </c>
      <c r="B19">
        <v>1.56</v>
      </c>
      <c r="C19">
        <v>1.7549999999999999</v>
      </c>
      <c r="D19">
        <f t="shared" si="0"/>
        <v>0.19499999999999984</v>
      </c>
      <c r="E19" s="1">
        <f>D19*yres3</f>
        <v>537.13636363636328</v>
      </c>
      <c r="F19">
        <v>560</v>
      </c>
      <c r="G19" s="1">
        <f t="shared" si="1"/>
        <v>22.863636363636715</v>
      </c>
      <c r="H19">
        <f>G19/yres3</f>
        <v>8.3003300330034262E-3</v>
      </c>
      <c r="I19">
        <v>4.0999999999999996</v>
      </c>
    </row>
    <row r="20" spans="1:9" x14ac:dyDescent="0.3">
      <c r="A20">
        <v>454</v>
      </c>
      <c r="B20">
        <v>1.7549999999999999</v>
      </c>
      <c r="C20">
        <v>1.9750000000000001</v>
      </c>
      <c r="D20">
        <f t="shared" si="0"/>
        <v>0.2200000000000002</v>
      </c>
      <c r="E20" s="1">
        <f>D20*yres3</f>
        <v>606.00000000000068</v>
      </c>
      <c r="F20">
        <v>622</v>
      </c>
      <c r="G20" s="1">
        <f t="shared" ref="G20" si="2">F20-E20</f>
        <v>15.999999999999318</v>
      </c>
      <c r="H20">
        <f>G20/yres3</f>
        <v>5.8085808580855599E-3</v>
      </c>
      <c r="I20">
        <v>4</v>
      </c>
    </row>
    <row r="21" spans="1:9" x14ac:dyDescent="0.3">
      <c r="E21" s="1"/>
      <c r="G21" s="1" t="s">
        <v>23</v>
      </c>
      <c r="H21">
        <f>AVERAGE(H16:H20)*1000</f>
        <v>7.2653465346534061</v>
      </c>
      <c r="I21" t="s">
        <v>24</v>
      </c>
    </row>
    <row r="22" spans="1:9" x14ac:dyDescent="0.3">
      <c r="G22" t="s">
        <v>26</v>
      </c>
      <c r="H22">
        <f>_xlfn.STDEV.P(H16:H20)*1000</f>
        <v>1.2723782026853752</v>
      </c>
      <c r="I22" t="s">
        <v>24</v>
      </c>
    </row>
    <row r="24" spans="1:9" x14ac:dyDescent="0.3">
      <c r="A24" t="s">
        <v>20</v>
      </c>
    </row>
  </sheetData>
  <mergeCells count="3">
    <mergeCell ref="C4:F4"/>
    <mergeCell ref="F13:H13"/>
    <mergeCell ref="D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na</vt:lpstr>
      <vt:lpstr>yres2</vt:lpstr>
      <vt:lpstr>yres3</vt:lpstr>
      <vt:lpstr>yres4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Laws, Kenneth</dc:creator>
  <cp:lastModifiedBy>Laws, Kenneth</cp:lastModifiedBy>
  <dcterms:created xsi:type="dcterms:W3CDTF">2017-10-18T23:31:57Z</dcterms:created>
  <dcterms:modified xsi:type="dcterms:W3CDTF">2017-10-19T22:19:27Z</dcterms:modified>
</cp:coreProperties>
</file>