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72" windowWidth="28452" windowHeight="12708" activeTab="2"/>
  </bookViews>
  <sheets>
    <sheet name="Sheet1" sheetId="1" r:id="rId1"/>
    <sheet name="Sheet2" sheetId="2" r:id="rId2"/>
    <sheet name="Confusin Matrix Template" sheetId="3" r:id="rId3"/>
  </sheets>
  <calcPr calcId="144525"/>
</workbook>
</file>

<file path=xl/calcChain.xml><?xml version="1.0" encoding="utf-8"?>
<calcChain xmlns="http://schemas.openxmlformats.org/spreadsheetml/2006/main">
  <c r="D42" i="3" l="1"/>
  <c r="C42" i="3"/>
  <c r="B42" i="3"/>
  <c r="D40" i="3"/>
  <c r="C40" i="3"/>
  <c r="B40" i="3"/>
  <c r="D33" i="3"/>
  <c r="C33" i="3"/>
  <c r="B33" i="3"/>
  <c r="D31" i="3"/>
  <c r="C31" i="3"/>
  <c r="B31" i="3"/>
  <c r="D23" i="3"/>
  <c r="B23" i="3"/>
  <c r="C23" i="3"/>
  <c r="D21" i="3"/>
  <c r="C21" i="3"/>
  <c r="B21" i="3"/>
</calcChain>
</file>

<file path=xl/sharedStrings.xml><?xml version="1.0" encoding="utf-8"?>
<sst xmlns="http://schemas.openxmlformats.org/spreadsheetml/2006/main" count="82" uniqueCount="54">
  <si>
    <t>BMI</t>
  </si>
  <si>
    <t>Median</t>
  </si>
  <si>
    <t>Mean</t>
  </si>
  <si>
    <t>Max.</t>
  </si>
  <si>
    <t>No</t>
  </si>
  <si>
    <t>Yes</t>
  </si>
  <si>
    <t>Menopause before Age 45</t>
  </si>
  <si>
    <t>Prior Fracture</t>
  </si>
  <si>
    <t>Current or Former Smoker</t>
  </si>
  <si>
    <t>Fracture Within 1 Year of Entering Study</t>
  </si>
  <si>
    <t>Low</t>
  </si>
  <si>
    <t>Medium</t>
  </si>
  <si>
    <t>High</t>
  </si>
  <si>
    <t>Self Rated Risk of Fracture</t>
  </si>
  <si>
    <t>Mother Had Hip Fracture</t>
  </si>
  <si>
    <t>Required Arms to Stand from Chair</t>
  </si>
  <si>
    <t>Age</t>
  </si>
  <si>
    <t>3rd Qu.</t>
  </si>
  <si>
    <t>Min</t>
  </si>
  <si>
    <t>1st Qu.</t>
  </si>
  <si>
    <t>Before Discretizaton</t>
  </si>
  <si>
    <t>After Discretizaton</t>
  </si>
  <si>
    <t>[55,59)</t>
  </si>
  <si>
    <t>[59,63)</t>
  </si>
  <si>
    <t>[63,67)</t>
  </si>
  <si>
    <t>[67,72)</t>
  </si>
  <si>
    <t>[72,78)</t>
  </si>
  <si>
    <t>[78,90]</t>
  </si>
  <si>
    <t>[14.9,22.1)</t>
  </si>
  <si>
    <t>[22.1,24.1)</t>
  </si>
  <si>
    <t>[24.1,26.4)</t>
  </si>
  <si>
    <t>[26.4,29)</t>
  </si>
  <si>
    <t>[29,32.9)</t>
  </si>
  <si>
    <t>[32.9,49.1]</t>
  </si>
  <si>
    <t>Actual False</t>
  </si>
  <si>
    <t>Actual Positive</t>
  </si>
  <si>
    <t>Predicted False</t>
  </si>
  <si>
    <t>Predicted Positive</t>
  </si>
  <si>
    <t>Error Rate</t>
  </si>
  <si>
    <t>Accuracy</t>
  </si>
  <si>
    <t>Sensitivity</t>
  </si>
  <si>
    <t>Specificity</t>
  </si>
  <si>
    <t>Precision</t>
  </si>
  <si>
    <t>False Positive Rate</t>
  </si>
  <si>
    <t>Model 1 - Confusion Matrix</t>
  </si>
  <si>
    <t>Model 2 - Confusion Matrix</t>
  </si>
  <si>
    <t>Model 3 - Confusion Matrix</t>
  </si>
  <si>
    <t>actual</t>
  </si>
  <si>
    <t>TN</t>
  </si>
  <si>
    <t>TP</t>
  </si>
  <si>
    <t>FP</t>
  </si>
  <si>
    <t>FN</t>
  </si>
  <si>
    <t>note apparently confusion matrixs have no standard for formatting</t>
  </si>
  <si>
    <t>in R it comesout the default of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</si>
</sst>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10" fontId="0" fillId="0" borderId="19" xfId="1" applyNumberFormat="1" applyFont="1" applyBorder="1" applyAlignment="1">
      <alignment horizontal="center"/>
    </xf>
    <xf numFmtId="10" fontId="0" fillId="3" borderId="20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6" sqref="D16:N29"/>
    </sheetView>
  </sheetViews>
  <sheetFormatPr defaultColWidth="3.6640625" defaultRowHeight="14.4" x14ac:dyDescent="0.3"/>
  <cols>
    <col min="1" max="1" width="3.77734375" bestFit="1" customWidth="1"/>
    <col min="2" max="2" width="7.77734375" bestFit="1" customWidth="1"/>
    <col min="3" max="3" width="12.33203125" bestFit="1" customWidth="1"/>
    <col min="4" max="4" width="13.109375" customWidth="1"/>
    <col min="5" max="5" width="16.109375" customWidth="1"/>
    <col min="6" max="6" width="13.44140625" customWidth="1"/>
    <col min="7" max="7" width="19.44140625" customWidth="1"/>
    <col min="8" max="8" width="4.44140625" bestFit="1" customWidth="1"/>
    <col min="9" max="9" width="7.6640625" bestFit="1" customWidth="1"/>
    <col min="10" max="10" width="4.5546875" bestFit="1" customWidth="1"/>
  </cols>
  <sheetData>
    <row r="1" spans="1:10" s="15" customFormat="1" ht="34.200000000000003" customHeight="1" x14ac:dyDescent="0.3">
      <c r="A1" s="14"/>
      <c r="B1" s="16" t="s">
        <v>7</v>
      </c>
      <c r="C1" s="16" t="s">
        <v>6</v>
      </c>
      <c r="D1" s="16" t="s">
        <v>14</v>
      </c>
      <c r="E1" s="16" t="s">
        <v>15</v>
      </c>
      <c r="F1" s="16" t="s">
        <v>8</v>
      </c>
      <c r="G1" s="17" t="s">
        <v>9</v>
      </c>
      <c r="H1" s="18" t="s">
        <v>13</v>
      </c>
      <c r="I1" s="19"/>
      <c r="J1" s="20"/>
    </row>
    <row r="2" spans="1:10" x14ac:dyDescent="0.3">
      <c r="A2" s="21" t="s">
        <v>4</v>
      </c>
      <c r="B2" s="3">
        <v>374</v>
      </c>
      <c r="C2" s="3">
        <v>403</v>
      </c>
      <c r="D2" s="3">
        <v>435</v>
      </c>
      <c r="E2" s="3">
        <v>312</v>
      </c>
      <c r="F2" s="6">
        <v>465</v>
      </c>
      <c r="G2" s="7">
        <v>375</v>
      </c>
      <c r="H2" s="23" t="s">
        <v>10</v>
      </c>
      <c r="I2" s="24" t="s">
        <v>11</v>
      </c>
      <c r="J2" s="25" t="s">
        <v>12</v>
      </c>
    </row>
    <row r="3" spans="1:10" ht="15" thickBot="1" x14ac:dyDescent="0.35">
      <c r="A3" s="22" t="s">
        <v>5</v>
      </c>
      <c r="B3" s="9">
        <v>126</v>
      </c>
      <c r="C3" s="9">
        <v>97</v>
      </c>
      <c r="D3" s="9">
        <v>65</v>
      </c>
      <c r="E3" s="9">
        <v>188</v>
      </c>
      <c r="F3" s="9">
        <v>35</v>
      </c>
      <c r="G3" s="10">
        <v>125</v>
      </c>
      <c r="H3" s="11">
        <v>167</v>
      </c>
      <c r="I3" s="12">
        <v>186</v>
      </c>
      <c r="J3" s="13">
        <v>147</v>
      </c>
    </row>
    <row r="8" spans="1:10" x14ac:dyDescent="0.3">
      <c r="C8" s="1"/>
    </row>
  </sheetData>
  <mergeCells count="1"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6"/>
  <sheetViews>
    <sheetView workbookViewId="0">
      <selection activeCell="D42" sqref="D42"/>
    </sheetView>
  </sheetViews>
  <sheetFormatPr defaultRowHeight="14.4" x14ac:dyDescent="0.3"/>
  <cols>
    <col min="6" max="6" width="14.21875" customWidth="1"/>
  </cols>
  <sheetData>
    <row r="4" spans="4:7" ht="15" thickBot="1" x14ac:dyDescent="0.35"/>
    <row r="5" spans="4:7" ht="15" thickBot="1" x14ac:dyDescent="0.35">
      <c r="D5" s="34" t="s">
        <v>20</v>
      </c>
      <c r="E5" s="35"/>
      <c r="F5" s="35"/>
      <c r="G5" s="36"/>
    </row>
    <row r="6" spans="4:7" ht="15" thickBot="1" x14ac:dyDescent="0.35">
      <c r="D6" s="37" t="s">
        <v>16</v>
      </c>
      <c r="E6" s="38"/>
      <c r="F6" s="39" t="s">
        <v>0</v>
      </c>
      <c r="G6" s="38"/>
    </row>
    <row r="7" spans="4:7" x14ac:dyDescent="0.3">
      <c r="D7" s="26" t="s">
        <v>18</v>
      </c>
      <c r="E7" s="5">
        <v>55</v>
      </c>
      <c r="F7" s="26" t="s">
        <v>18</v>
      </c>
      <c r="G7" s="5">
        <v>14.88</v>
      </c>
    </row>
    <row r="8" spans="4:7" x14ac:dyDescent="0.3">
      <c r="D8" s="27" t="s">
        <v>19</v>
      </c>
      <c r="E8" s="7">
        <v>61</v>
      </c>
      <c r="F8" s="27" t="s">
        <v>19</v>
      </c>
      <c r="G8" s="7">
        <v>23.27</v>
      </c>
    </row>
    <row r="9" spans="4:7" x14ac:dyDescent="0.3">
      <c r="D9" s="28" t="s">
        <v>1</v>
      </c>
      <c r="E9" s="7">
        <v>67</v>
      </c>
      <c r="F9" s="27" t="s">
        <v>1</v>
      </c>
      <c r="G9" s="7">
        <v>26.42</v>
      </c>
    </row>
    <row r="10" spans="4:7" x14ac:dyDescent="0.3">
      <c r="D10" s="28" t="s">
        <v>2</v>
      </c>
      <c r="E10" s="7">
        <v>68.56</v>
      </c>
      <c r="F10" s="27" t="s">
        <v>2</v>
      </c>
      <c r="G10" s="7">
        <v>27.55</v>
      </c>
    </row>
    <row r="11" spans="4:7" x14ac:dyDescent="0.3">
      <c r="D11" s="28" t="s">
        <v>17</v>
      </c>
      <c r="E11" s="7">
        <v>76</v>
      </c>
      <c r="F11" s="27" t="s">
        <v>17</v>
      </c>
      <c r="G11" s="7">
        <v>30.79</v>
      </c>
    </row>
    <row r="12" spans="4:7" ht="15" thickBot="1" x14ac:dyDescent="0.35">
      <c r="D12" s="29" t="s">
        <v>3</v>
      </c>
      <c r="E12" s="10">
        <v>90</v>
      </c>
      <c r="F12" s="8" t="s">
        <v>3</v>
      </c>
      <c r="G12" s="10">
        <v>49.08</v>
      </c>
    </row>
    <row r="13" spans="4:7" ht="15" thickBot="1" x14ac:dyDescent="0.35">
      <c r="D13" s="32"/>
      <c r="E13" s="31"/>
      <c r="F13" s="31"/>
      <c r="G13" s="33"/>
    </row>
    <row r="14" spans="4:7" ht="15" thickBot="1" x14ac:dyDescent="0.35">
      <c r="D14" s="34" t="s">
        <v>21</v>
      </c>
      <c r="E14" s="35"/>
      <c r="F14" s="35"/>
      <c r="G14" s="36"/>
    </row>
    <row r="15" spans="4:7" ht="15" thickBot="1" x14ac:dyDescent="0.35">
      <c r="D15" s="37" t="s">
        <v>16</v>
      </c>
      <c r="E15" s="38"/>
      <c r="F15" s="37" t="s">
        <v>0</v>
      </c>
      <c r="G15" s="38"/>
    </row>
    <row r="16" spans="4:7" x14ac:dyDescent="0.3">
      <c r="D16" s="4" t="s">
        <v>22</v>
      </c>
      <c r="E16" s="30">
        <v>70</v>
      </c>
      <c r="F16" s="4" t="s">
        <v>28</v>
      </c>
      <c r="G16" s="30">
        <v>84</v>
      </c>
    </row>
    <row r="17" spans="4:10" x14ac:dyDescent="0.3">
      <c r="D17" s="27" t="s">
        <v>23</v>
      </c>
      <c r="E17" s="7">
        <v>94</v>
      </c>
      <c r="F17" s="27" t="s">
        <v>29</v>
      </c>
      <c r="G17" s="7">
        <v>83</v>
      </c>
    </row>
    <row r="18" spans="4:10" x14ac:dyDescent="0.3">
      <c r="D18" s="27" t="s">
        <v>24</v>
      </c>
      <c r="E18" s="7">
        <v>70</v>
      </c>
      <c r="F18" s="27" t="s">
        <v>30</v>
      </c>
      <c r="G18" s="7">
        <v>83</v>
      </c>
    </row>
    <row r="19" spans="4:10" x14ac:dyDescent="0.3">
      <c r="D19" s="27" t="s">
        <v>25</v>
      </c>
      <c r="E19" s="7">
        <v>92</v>
      </c>
      <c r="F19" s="27" t="s">
        <v>31</v>
      </c>
      <c r="G19" s="7">
        <v>83</v>
      </c>
    </row>
    <row r="20" spans="4:10" x14ac:dyDescent="0.3">
      <c r="D20" s="27" t="s">
        <v>26</v>
      </c>
      <c r="E20" s="7">
        <v>84</v>
      </c>
      <c r="F20" s="27" t="s">
        <v>32</v>
      </c>
      <c r="G20" s="7">
        <v>82</v>
      </c>
    </row>
    <row r="21" spans="4:10" ht="15" thickBot="1" x14ac:dyDescent="0.35">
      <c r="D21" s="8" t="s">
        <v>27</v>
      </c>
      <c r="E21" s="10">
        <v>90</v>
      </c>
      <c r="F21" s="8" t="s">
        <v>33</v>
      </c>
      <c r="G21" s="10">
        <v>85</v>
      </c>
    </row>
    <row r="25" spans="4:10" x14ac:dyDescent="0.3">
      <c r="J25" s="1"/>
    </row>
    <row r="26" spans="4:10" x14ac:dyDescent="0.3">
      <c r="J26" s="2"/>
    </row>
  </sheetData>
  <mergeCells count="7">
    <mergeCell ref="D6:E6"/>
    <mergeCell ref="F6:G6"/>
    <mergeCell ref="D5:G5"/>
    <mergeCell ref="D14:G14"/>
    <mergeCell ref="D15:E15"/>
    <mergeCell ref="F15:G15"/>
    <mergeCell ref="D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J42"/>
  <sheetViews>
    <sheetView tabSelected="1" topLeftCell="A10" workbookViewId="0">
      <selection activeCell="G22" sqref="G22"/>
    </sheetView>
  </sheetViews>
  <sheetFormatPr defaultRowHeight="14.4" x14ac:dyDescent="0.3"/>
  <cols>
    <col min="2" max="2" width="12.88671875" bestFit="1" customWidth="1"/>
    <col min="3" max="3" width="13.33203125" bestFit="1" customWidth="1"/>
    <col min="4" max="4" width="16.21875" bestFit="1" customWidth="1"/>
  </cols>
  <sheetData>
    <row r="14" spans="2:4" x14ac:dyDescent="0.3">
      <c r="C14" t="s">
        <v>47</v>
      </c>
    </row>
    <row r="15" spans="2:4" ht="15" thickBot="1" x14ac:dyDescent="0.35"/>
    <row r="16" spans="2:4" ht="15" thickBot="1" x14ac:dyDescent="0.35">
      <c r="B16" s="40" t="s">
        <v>44</v>
      </c>
      <c r="C16" s="41"/>
      <c r="D16" s="42"/>
    </row>
    <row r="17" spans="2:10" x14ac:dyDescent="0.3">
      <c r="B17" s="46"/>
      <c r="C17" s="47" t="s">
        <v>36</v>
      </c>
      <c r="D17" s="48" t="s">
        <v>37</v>
      </c>
    </row>
    <row r="18" spans="2:10" x14ac:dyDescent="0.3">
      <c r="B18" s="49" t="s">
        <v>34</v>
      </c>
      <c r="C18" s="3">
        <v>101</v>
      </c>
      <c r="D18" s="7">
        <v>9</v>
      </c>
      <c r="F18" t="s">
        <v>48</v>
      </c>
      <c r="G18" t="s">
        <v>50</v>
      </c>
    </row>
    <row r="19" spans="2:10" ht="15" thickBot="1" x14ac:dyDescent="0.35">
      <c r="B19" s="50" t="s">
        <v>35</v>
      </c>
      <c r="C19" s="9">
        <v>29</v>
      </c>
      <c r="D19" s="10">
        <v>9</v>
      </c>
      <c r="F19" t="s">
        <v>51</v>
      </c>
      <c r="G19" t="s">
        <v>49</v>
      </c>
    </row>
    <row r="20" spans="2:10" x14ac:dyDescent="0.3">
      <c r="B20" s="45" t="s">
        <v>38</v>
      </c>
      <c r="C20" s="45" t="s">
        <v>39</v>
      </c>
      <c r="D20" s="45" t="s">
        <v>40</v>
      </c>
      <c r="J20" t="s">
        <v>52</v>
      </c>
    </row>
    <row r="21" spans="2:10" ht="15" thickBot="1" x14ac:dyDescent="0.35">
      <c r="B21" s="44">
        <f>(D18+C19)/(C18+D18+C19+D19)</f>
        <v>0.25675675675675674</v>
      </c>
      <c r="C21" s="44">
        <f>(C18+D19)/(C18+D18+D19+C19)</f>
        <v>0.7432432432432432</v>
      </c>
      <c r="D21" s="44">
        <f>D19/(C19+D19)</f>
        <v>0.23684210526315788</v>
      </c>
      <c r="J21" t="s">
        <v>53</v>
      </c>
    </row>
    <row r="22" spans="2:10" x14ac:dyDescent="0.3">
      <c r="B22" s="43" t="s">
        <v>41</v>
      </c>
      <c r="C22" s="43" t="s">
        <v>42</v>
      </c>
      <c r="D22" s="43" t="s">
        <v>43</v>
      </c>
    </row>
    <row r="23" spans="2:10" ht="15" thickBot="1" x14ac:dyDescent="0.35">
      <c r="B23" s="44">
        <f>C18/(C18+D19)</f>
        <v>0.91818181818181821</v>
      </c>
      <c r="C23" s="44">
        <f>D19/(D19+D18)</f>
        <v>0.5</v>
      </c>
      <c r="D23" s="44">
        <f>D18/(C18+D18)</f>
        <v>8.1818181818181818E-2</v>
      </c>
    </row>
    <row r="25" spans="2:10" ht="15" thickBot="1" x14ac:dyDescent="0.35"/>
    <row r="26" spans="2:10" ht="15" thickBot="1" x14ac:dyDescent="0.35">
      <c r="B26" s="40" t="s">
        <v>45</v>
      </c>
      <c r="C26" s="41"/>
      <c r="D26" s="42"/>
    </row>
    <row r="27" spans="2:10" x14ac:dyDescent="0.3">
      <c r="B27" s="46"/>
      <c r="C27" s="47" t="s">
        <v>36</v>
      </c>
      <c r="D27" s="48" t="s">
        <v>37</v>
      </c>
    </row>
    <row r="28" spans="2:10" x14ac:dyDescent="0.3">
      <c r="B28" s="49" t="s">
        <v>34</v>
      </c>
      <c r="C28" s="3">
        <v>98</v>
      </c>
      <c r="D28" s="3">
        <v>21</v>
      </c>
    </row>
    <row r="29" spans="2:10" ht="15" thickBot="1" x14ac:dyDescent="0.35">
      <c r="B29" s="51" t="s">
        <v>35</v>
      </c>
      <c r="C29" s="52">
        <v>24</v>
      </c>
      <c r="D29" s="52">
        <v>11</v>
      </c>
    </row>
    <row r="30" spans="2:10" x14ac:dyDescent="0.3">
      <c r="B30" s="43" t="s">
        <v>38</v>
      </c>
      <c r="C30" s="43" t="s">
        <v>39</v>
      </c>
      <c r="D30" s="43" t="s">
        <v>40</v>
      </c>
    </row>
    <row r="31" spans="2:10" ht="15" thickBot="1" x14ac:dyDescent="0.35">
      <c r="B31" s="44">
        <f>(D28+C29)/(C28+D28+C29+D29)</f>
        <v>0.29220779220779219</v>
      </c>
      <c r="C31" s="44">
        <f>(C28+D29)/(C28+D28+D29+C29)</f>
        <v>0.70779220779220775</v>
      </c>
      <c r="D31" s="44">
        <f>D29/(C29+D29)</f>
        <v>0.31428571428571428</v>
      </c>
    </row>
    <row r="32" spans="2:10" x14ac:dyDescent="0.3">
      <c r="B32" s="43" t="s">
        <v>41</v>
      </c>
      <c r="C32" s="43" t="s">
        <v>42</v>
      </c>
      <c r="D32" s="43" t="s">
        <v>43</v>
      </c>
    </row>
    <row r="33" spans="2:4" ht="15" thickBot="1" x14ac:dyDescent="0.35">
      <c r="B33" s="44">
        <f>C28/(C28+D29)</f>
        <v>0.8990825688073395</v>
      </c>
      <c r="C33" s="44">
        <f>D29/(D29+D28)</f>
        <v>0.34375</v>
      </c>
      <c r="D33" s="44">
        <f>D28/(C28+D28)</f>
        <v>0.17647058823529413</v>
      </c>
    </row>
    <row r="34" spans="2:4" ht="15" thickBot="1" x14ac:dyDescent="0.35"/>
    <row r="35" spans="2:4" ht="15" thickBot="1" x14ac:dyDescent="0.35">
      <c r="B35" s="40" t="s">
        <v>46</v>
      </c>
      <c r="C35" s="41"/>
      <c r="D35" s="42"/>
    </row>
    <row r="36" spans="2:4" x14ac:dyDescent="0.3">
      <c r="B36" s="46"/>
      <c r="C36" s="47" t="s">
        <v>36</v>
      </c>
      <c r="D36" s="48" t="s">
        <v>37</v>
      </c>
    </row>
    <row r="37" spans="2:4" x14ac:dyDescent="0.3">
      <c r="B37" s="49" t="s">
        <v>34</v>
      </c>
      <c r="C37" s="3">
        <v>93</v>
      </c>
      <c r="D37" s="7">
        <v>10</v>
      </c>
    </row>
    <row r="38" spans="2:4" ht="15" thickBot="1" x14ac:dyDescent="0.35">
      <c r="B38" s="50" t="s">
        <v>35</v>
      </c>
      <c r="C38" s="9">
        <v>30</v>
      </c>
      <c r="D38" s="10">
        <v>12</v>
      </c>
    </row>
    <row r="39" spans="2:4" x14ac:dyDescent="0.3">
      <c r="B39" s="45" t="s">
        <v>38</v>
      </c>
      <c r="C39" s="45" t="s">
        <v>39</v>
      </c>
      <c r="D39" s="45" t="s">
        <v>40</v>
      </c>
    </row>
    <row r="40" spans="2:4" ht="15" thickBot="1" x14ac:dyDescent="0.35">
      <c r="B40" s="44">
        <f>(D37+C38)/(C37+D37+C38+D38)</f>
        <v>0.27586206896551724</v>
      </c>
      <c r="C40" s="44">
        <f>(C37+D38)/(C37+D37+D38+C38)</f>
        <v>0.72413793103448276</v>
      </c>
      <c r="D40" s="44">
        <f>D38/(C38+D38)</f>
        <v>0.2857142857142857</v>
      </c>
    </row>
    <row r="41" spans="2:4" x14ac:dyDescent="0.3">
      <c r="B41" s="43" t="s">
        <v>41</v>
      </c>
      <c r="C41" s="43" t="s">
        <v>42</v>
      </c>
      <c r="D41" s="43" t="s">
        <v>43</v>
      </c>
    </row>
    <row r="42" spans="2:4" ht="15" thickBot="1" x14ac:dyDescent="0.35">
      <c r="B42" s="44">
        <f>C37/(C37+D38)</f>
        <v>0.88571428571428568</v>
      </c>
      <c r="C42" s="44">
        <f>D38/(D38+D37)</f>
        <v>0.54545454545454541</v>
      </c>
      <c r="D42" s="44">
        <f>D37/(C37+D37)</f>
        <v>9.7087378640776698E-2</v>
      </c>
    </row>
  </sheetData>
  <mergeCells count="3">
    <mergeCell ref="B16:D16"/>
    <mergeCell ref="B26:D26"/>
    <mergeCell ref="B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Confusin Matrix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2018-10-14T03:38:26Z</dcterms:created>
  <dcterms:modified xsi:type="dcterms:W3CDTF">2018-10-14T21:27:14Z</dcterms:modified>
</cp:coreProperties>
</file>