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1" l="1"/>
  <c r="T15" i="1"/>
  <c r="S7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Q7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4" i="1"/>
  <c r="L1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C10" i="1"/>
  <c r="C11" i="1"/>
  <c r="L11" i="1" s="1"/>
  <c r="C12" i="1"/>
  <c r="L10" i="1" s="1"/>
  <c r="C13" i="1"/>
  <c r="L13" i="1" s="1"/>
  <c r="C14" i="1"/>
  <c r="C15" i="1"/>
  <c r="L15" i="1" s="1"/>
  <c r="C5" i="1"/>
  <c r="C6" i="1"/>
  <c r="C7" i="1"/>
  <c r="C8" i="1"/>
  <c r="C9" i="1"/>
  <c r="C4" i="1"/>
  <c r="L12" i="1" l="1"/>
  <c r="L5" i="1"/>
  <c r="K9" i="1"/>
  <c r="L4" i="1"/>
  <c r="K4" i="1"/>
  <c r="K12" i="1"/>
  <c r="M12" i="1" s="1"/>
  <c r="K8" i="1"/>
  <c r="L7" i="1"/>
  <c r="K15" i="1"/>
  <c r="M15" i="1" s="1"/>
  <c r="K11" i="1"/>
  <c r="M11" i="1" s="1"/>
  <c r="K7" i="1"/>
  <c r="L6" i="1"/>
  <c r="K13" i="1"/>
  <c r="M13" i="1" s="1"/>
  <c r="K5" i="1"/>
  <c r="M5" i="1" s="1"/>
  <c r="L8" i="1"/>
  <c r="K14" i="1"/>
  <c r="M14" i="1" s="1"/>
  <c r="K10" i="1"/>
  <c r="M10" i="1" s="1"/>
  <c r="K6" i="1"/>
  <c r="L9" i="1"/>
  <c r="M7" i="1" l="1"/>
  <c r="M6" i="1"/>
  <c r="M4" i="1"/>
  <c r="M8" i="1"/>
  <c r="M9" i="1"/>
  <c r="M16" i="1" l="1"/>
</calcChain>
</file>

<file path=xl/comments1.xml><?xml version="1.0" encoding="utf-8"?>
<comments xmlns="http://schemas.openxmlformats.org/spreadsheetml/2006/main">
  <authors>
    <author>Autor</author>
  </authors>
  <commentList>
    <comment ref="H9" authorId="0" shapeId="0">
      <text>
        <r>
          <rPr>
            <sz val="11"/>
            <color indexed="81"/>
            <rFont val="Franklin Gothic Demi"/>
            <family val="2"/>
          </rPr>
          <t>Efectivo despues de arqueo.</t>
        </r>
      </text>
    </comment>
  </commentList>
</comments>
</file>

<file path=xl/sharedStrings.xml><?xml version="1.0" encoding="utf-8"?>
<sst xmlns="http://schemas.openxmlformats.org/spreadsheetml/2006/main" count="59" uniqueCount="27">
  <si>
    <t>Fecha</t>
  </si>
  <si>
    <t>Descripción</t>
  </si>
  <si>
    <t>Ingreso</t>
  </si>
  <si>
    <t>Egreso</t>
  </si>
  <si>
    <t>Saldos</t>
  </si>
  <si>
    <t>Saldo inicial</t>
  </si>
  <si>
    <t>Venta de Herramientas</t>
  </si>
  <si>
    <t>Venta de repuestos</t>
  </si>
  <si>
    <t>Pago de Agua</t>
  </si>
  <si>
    <t>Pago de Gas</t>
  </si>
  <si>
    <t>Mes</t>
  </si>
  <si>
    <t>Saldo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</si>
  <si>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</si>
  <si>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</si>
  <si>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</si>
  <si>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</si>
  <si>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</si>
  <si>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</si>
  <si>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</si>
  <si>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</si>
  <si>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</si>
  <si>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</si>
  <si>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</si>
  <si>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</si>
  <si>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</si>
  <si>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Venta de Clavos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</si>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</sst>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7" formatCode="[$$-540A]#,##0.00"/>
    <numFmt numFmtId="168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Franklin Gothic Demi Cond"/>
      <family val="2"/>
    </font>
    <font>
      <sz val="11"/>
      <color indexed="81"/>
      <name val="Franklin Gothic Dem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7" fontId="0" fillId="0" borderId="1" xfId="1" applyNumberFormat="1" applyFont="1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14" fontId="0" fillId="3" borderId="1" xfId="0" applyNumberFormat="1" applyFill="1" applyBorder="1"/>
    <xf numFmtId="167" fontId="0" fillId="3" borderId="1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67" fontId="0" fillId="4" borderId="1" xfId="1" applyNumberFormat="1" applyFont="1" applyFill="1" applyBorder="1"/>
    <xf numFmtId="0" fontId="0" fillId="5" borderId="1" xfId="0" applyFill="1" applyBorder="1"/>
    <xf numFmtId="0" fontId="0" fillId="4" borderId="3" xfId="0" applyFill="1" applyBorder="1"/>
    <xf numFmtId="0" fontId="0" fillId="5" borderId="3" xfId="0" applyFill="1" applyBorder="1"/>
    <xf numFmtId="14" fontId="0" fillId="5" borderId="3" xfId="0" applyNumberFormat="1" applyFill="1" applyBorder="1"/>
    <xf numFmtId="167" fontId="0" fillId="5" borderId="3" xfId="1" applyNumberFormat="1" applyFont="1" applyFill="1" applyBorder="1"/>
    <xf numFmtId="168" fontId="0" fillId="0" borderId="0" xfId="0" applyNumberFormat="1"/>
    <xf numFmtId="167" fontId="0" fillId="0" borderId="3" xfId="0" applyNumberFormat="1" applyBorder="1"/>
    <xf numFmtId="167" fontId="0" fillId="4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167" fontId="0" fillId="0" borderId="1" xfId="1" applyNumberFormat="1" applyFont="1" applyFill="1" applyBorder="1"/>
    <xf numFmtId="0" fontId="0" fillId="4" borderId="0" xfId="0" applyFill="1"/>
    <xf numFmtId="167" fontId="0" fillId="3" borderId="1" xfId="0" applyNumberFormat="1" applyFill="1" applyBorder="1"/>
    <xf numFmtId="0" fontId="2" fillId="2" borderId="5" xfId="0" applyFont="1" applyFill="1" applyBorder="1" applyAlignment="1">
      <alignment horizontal="center"/>
    </xf>
    <xf numFmtId="167" fontId="0" fillId="5" borderId="1" xfId="0" applyNumberFormat="1" applyFill="1" applyBorder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27"/>
  <sheetViews>
    <sheetView tabSelected="1" workbookViewId="0">
      <pane ySplit="3" topLeftCell="A4" activePane="bottomLeft" state="frozen"/>
      <selection pane="bottomLeft" activeCell="T31" sqref="T31"/>
    </sheetView>
  </sheetViews>
  <sheetFormatPr baseColWidth="10" defaultColWidth="9.140625" defaultRowHeight="15" x14ac:dyDescent="0.25"/>
  <cols>
    <col min="3" max="3" width="11.42578125" customWidth="1"/>
    <col min="4" max="4" width="10.7109375" bestFit="1" customWidth="1"/>
    <col min="5" max="5" width="21.85546875" customWidth="1"/>
    <col min="6" max="6" width="11.140625" bestFit="1" customWidth="1"/>
    <col min="7" max="7" width="9.28515625" bestFit="1" customWidth="1"/>
    <col min="8" max="8" width="11.28515625" bestFit="1" customWidth="1"/>
    <col min="10" max="10" width="11.140625" customWidth="1"/>
    <col min="11" max="11" width="10.28515625" bestFit="1" customWidth="1"/>
    <col min="13" max="13" width="10.28515625" bestFit="1" customWidth="1"/>
    <col min="16" max="16" width="12.42578125" customWidth="1"/>
    <col min="17" max="17" width="10.140625" bestFit="1" customWidth="1"/>
    <col min="19" max="19" width="10.140625" bestFit="1" customWidth="1"/>
    <col min="20" max="20" width="11.85546875" bestFit="1" customWidth="1"/>
  </cols>
  <sheetData>
    <row r="3" spans="2:20" s="5" customFormat="1" ht="16.5" thickBot="1" x14ac:dyDescent="0.35">
      <c r="B3" s="20" t="s">
        <v>26</v>
      </c>
      <c r="C3" s="4" t="s">
        <v>10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J3" s="4" t="s">
        <v>10</v>
      </c>
      <c r="K3" s="4" t="s">
        <v>2</v>
      </c>
      <c r="L3" s="4" t="s">
        <v>3</v>
      </c>
      <c r="M3" s="4" t="s">
        <v>11</v>
      </c>
      <c r="O3" s="26" t="s">
        <v>26</v>
      </c>
      <c r="P3" s="26" t="s">
        <v>10</v>
      </c>
      <c r="Q3" s="26" t="s">
        <v>2</v>
      </c>
      <c r="R3" s="26" t="s">
        <v>3</v>
      </c>
      <c r="S3" s="26" t="s">
        <v>11</v>
      </c>
    </row>
    <row r="4" spans="2:20" x14ac:dyDescent="0.25">
      <c r="B4">
        <v>2021</v>
      </c>
      <c r="C4" s="14" t="str">
        <f>TEXT(D4,"mmmm")</f>
        <v>abril</v>
      </c>
      <c r="D4" s="15">
        <v>44292</v>
      </c>
      <c r="E4" s="14" t="s">
        <v>5</v>
      </c>
      <c r="F4" s="16">
        <v>10000</v>
      </c>
      <c r="G4" s="16"/>
      <c r="H4" s="16">
        <v>10000</v>
      </c>
      <c r="J4" s="3" t="s">
        <v>12</v>
      </c>
      <c r="K4" s="18">
        <f>SUMIF($C$4:$C$15,J4,$F$4:$F$15)</f>
        <v>0</v>
      </c>
      <c r="L4" s="18">
        <f>SUMIF(C4:C15,J4,G4:G15)</f>
        <v>0</v>
      </c>
      <c r="M4" s="18">
        <f>K4-L4</f>
        <v>0</v>
      </c>
      <c r="O4" s="9">
        <v>2021</v>
      </c>
      <c r="P4" s="13" t="s">
        <v>12</v>
      </c>
      <c r="Q4" s="19">
        <f>SUMIFS($F$4:$F$15,$B$4:$B$15,O4,$C$4:$C$15,P4)</f>
        <v>0</v>
      </c>
      <c r="R4" s="19">
        <f>SUMIFS($G$4:$G$15,$B$4:$B$15,O4,$C$4:$C$15,P4)</f>
        <v>0</v>
      </c>
      <c r="S4" s="19">
        <f>Q4-R4</f>
        <v>0</v>
      </c>
    </row>
    <row r="5" spans="2:20" x14ac:dyDescent="0.25">
      <c r="B5" s="1">
        <v>2021</v>
      </c>
      <c r="C5" s="9" t="str">
        <f t="shared" ref="C5:C15" si="0">TEXT(D5,"mmmm")</f>
        <v>abril</v>
      </c>
      <c r="D5" s="10">
        <v>44293</v>
      </c>
      <c r="E5" s="9" t="s">
        <v>6</v>
      </c>
      <c r="F5" s="11">
        <v>50</v>
      </c>
      <c r="G5" s="11"/>
      <c r="H5" s="11">
        <f>H4+F5-G5</f>
        <v>10050</v>
      </c>
      <c r="J5" s="1" t="s">
        <v>13</v>
      </c>
      <c r="K5" s="18">
        <f t="shared" ref="K5:K15" si="1">SUMIF($C$4:$C$15,J5,$F$4:$F$15)</f>
        <v>0</v>
      </c>
      <c r="L5" s="18">
        <f t="shared" ref="L5:L15" si="2">SUMIF(C5:C16,J5,G5:G16)</f>
        <v>0</v>
      </c>
      <c r="M5" s="18">
        <f t="shared" ref="M5:M15" si="3">K5-L5</f>
        <v>0</v>
      </c>
      <c r="O5" s="9">
        <v>2021</v>
      </c>
      <c r="P5" s="9" t="s">
        <v>13</v>
      </c>
      <c r="Q5" s="19">
        <f t="shared" ref="Q5:Q27" si="4">SUMIFS($F$4:$F$15,$B$4:$B$15,O5,$C$4:$C$15,P5)</f>
        <v>0</v>
      </c>
      <c r="R5" s="19">
        <f t="shared" ref="R5:R27" si="5">SUMIFS($G$4:$G$15,$B$4:$B$15,O5,$C$4:$C$15,P5)</f>
        <v>0</v>
      </c>
      <c r="S5" s="19">
        <f t="shared" ref="S5:S27" si="6">Q5-R5</f>
        <v>0</v>
      </c>
    </row>
    <row r="6" spans="2:20" x14ac:dyDescent="0.25">
      <c r="B6" s="1">
        <v>2021</v>
      </c>
      <c r="C6" s="9" t="str">
        <f t="shared" si="0"/>
        <v>abril</v>
      </c>
      <c r="D6" s="10">
        <v>44294</v>
      </c>
      <c r="E6" s="9" t="s">
        <v>7</v>
      </c>
      <c r="F6" s="11">
        <v>50</v>
      </c>
      <c r="G6" s="11"/>
      <c r="H6" s="11">
        <f t="shared" ref="H6:H15" si="7">H5+F6-G6</f>
        <v>10100</v>
      </c>
      <c r="J6" s="3" t="s">
        <v>14</v>
      </c>
      <c r="K6" s="18">
        <f t="shared" si="1"/>
        <v>0</v>
      </c>
      <c r="L6" s="18">
        <f t="shared" si="2"/>
        <v>0</v>
      </c>
      <c r="M6" s="18">
        <f t="shared" si="3"/>
        <v>0</v>
      </c>
      <c r="O6" s="9">
        <v>2021</v>
      </c>
      <c r="P6" s="13" t="s">
        <v>14</v>
      </c>
      <c r="Q6" s="19">
        <f t="shared" si="4"/>
        <v>0</v>
      </c>
      <c r="R6" s="19">
        <f t="shared" si="5"/>
        <v>0</v>
      </c>
      <c r="S6" s="19">
        <f t="shared" si="6"/>
        <v>0</v>
      </c>
    </row>
    <row r="7" spans="2:20" x14ac:dyDescent="0.25">
      <c r="B7" s="1">
        <v>2021</v>
      </c>
      <c r="C7" s="9" t="str">
        <f t="shared" si="0"/>
        <v>mayo</v>
      </c>
      <c r="D7" s="10">
        <v>44325</v>
      </c>
      <c r="E7" s="9" t="s">
        <v>25</v>
      </c>
      <c r="F7" s="11">
        <v>100</v>
      </c>
      <c r="G7" s="24"/>
      <c r="H7" s="11">
        <f t="shared" si="7"/>
        <v>10200</v>
      </c>
      <c r="J7" s="1" t="s">
        <v>15</v>
      </c>
      <c r="K7" s="18">
        <f t="shared" si="1"/>
        <v>10100</v>
      </c>
      <c r="L7" s="18">
        <f t="shared" si="2"/>
        <v>0</v>
      </c>
      <c r="M7" s="18">
        <f t="shared" si="3"/>
        <v>10100</v>
      </c>
      <c r="O7" s="9">
        <v>2021</v>
      </c>
      <c r="P7" s="9" t="s">
        <v>15</v>
      </c>
      <c r="Q7" s="19">
        <f>SUMIFS($F$4:$F$15,$B$4:$B$15,O7,$C$4:$C$15,P7)</f>
        <v>10100</v>
      </c>
      <c r="R7" s="19">
        <f t="shared" si="5"/>
        <v>0</v>
      </c>
      <c r="S7" s="19">
        <f>Q7-R7</f>
        <v>10100</v>
      </c>
    </row>
    <row r="8" spans="2:20" x14ac:dyDescent="0.25">
      <c r="B8" s="1">
        <v>2022</v>
      </c>
      <c r="C8" s="6" t="str">
        <f t="shared" si="0"/>
        <v>mayo</v>
      </c>
      <c r="D8" s="7">
        <v>44691</v>
      </c>
      <c r="E8" s="6" t="s">
        <v>8</v>
      </c>
      <c r="F8" s="25"/>
      <c r="G8" s="8">
        <v>200</v>
      </c>
      <c r="H8" s="8">
        <f t="shared" si="7"/>
        <v>10000</v>
      </c>
      <c r="J8" s="3" t="s">
        <v>16</v>
      </c>
      <c r="K8" s="18">
        <f t="shared" si="1"/>
        <v>100</v>
      </c>
      <c r="L8" s="18">
        <f t="shared" si="2"/>
        <v>350</v>
      </c>
      <c r="M8" s="18">
        <f t="shared" si="3"/>
        <v>-250</v>
      </c>
      <c r="O8" s="9">
        <v>2021</v>
      </c>
      <c r="P8" s="13" t="s">
        <v>16</v>
      </c>
      <c r="Q8" s="19">
        <f t="shared" si="4"/>
        <v>100</v>
      </c>
      <c r="R8" s="19">
        <f t="shared" si="5"/>
        <v>0</v>
      </c>
      <c r="S8" s="19">
        <f t="shared" si="6"/>
        <v>100</v>
      </c>
    </row>
    <row r="9" spans="2:20" x14ac:dyDescent="0.25">
      <c r="B9" s="1">
        <v>2022</v>
      </c>
      <c r="C9" s="6" t="str">
        <f t="shared" si="0"/>
        <v>mayo</v>
      </c>
      <c r="D9" s="7">
        <v>44692</v>
      </c>
      <c r="E9" s="6" t="s">
        <v>9</v>
      </c>
      <c r="F9" s="25"/>
      <c r="G9" s="8">
        <v>150</v>
      </c>
      <c r="H9" s="8">
        <f t="shared" si="7"/>
        <v>9850</v>
      </c>
      <c r="J9" s="1" t="s">
        <v>17</v>
      </c>
      <c r="K9" s="18">
        <f t="shared" si="1"/>
        <v>0</v>
      </c>
      <c r="L9" s="18">
        <f t="shared" si="2"/>
        <v>0</v>
      </c>
      <c r="M9" s="18">
        <f t="shared" si="3"/>
        <v>0</v>
      </c>
      <c r="O9" s="9">
        <v>2021</v>
      </c>
      <c r="P9" s="9" t="s">
        <v>17</v>
      </c>
      <c r="Q9" s="19">
        <f t="shared" si="4"/>
        <v>0</v>
      </c>
      <c r="R9" s="19">
        <f t="shared" si="5"/>
        <v>0</v>
      </c>
      <c r="S9" s="19">
        <f t="shared" si="6"/>
        <v>0</v>
      </c>
    </row>
    <row r="10" spans="2:20" x14ac:dyDescent="0.25">
      <c r="B10" s="1"/>
      <c r="C10" s="21" t="str">
        <f>TEXT(D10,"mmmm")</f>
        <v>enero</v>
      </c>
      <c r="D10" s="1"/>
      <c r="E10" s="1"/>
      <c r="F10" s="2"/>
      <c r="G10" s="2"/>
      <c r="H10" s="23">
        <f t="shared" si="7"/>
        <v>9850</v>
      </c>
      <c r="J10" s="3" t="s">
        <v>18</v>
      </c>
      <c r="K10" s="18">
        <f t="shared" si="1"/>
        <v>0</v>
      </c>
      <c r="L10" s="18">
        <f t="shared" si="2"/>
        <v>0</v>
      </c>
      <c r="M10" s="18">
        <f t="shared" si="3"/>
        <v>0</v>
      </c>
      <c r="O10" s="9">
        <v>2021</v>
      </c>
      <c r="P10" s="13" t="s">
        <v>18</v>
      </c>
      <c r="Q10" s="19">
        <f t="shared" si="4"/>
        <v>0</v>
      </c>
      <c r="R10" s="19">
        <f t="shared" si="5"/>
        <v>0</v>
      </c>
      <c r="S10" s="19">
        <f t="shared" si="6"/>
        <v>0</v>
      </c>
    </row>
    <row r="11" spans="2:20" x14ac:dyDescent="0.25">
      <c r="B11" s="1"/>
      <c r="C11" s="22" t="str">
        <f t="shared" si="0"/>
        <v>enero</v>
      </c>
      <c r="D11" s="1"/>
      <c r="E11" s="1"/>
      <c r="F11" s="2"/>
      <c r="G11" s="2"/>
      <c r="H11" s="23">
        <f t="shared" si="7"/>
        <v>9850</v>
      </c>
      <c r="J11" s="1" t="s">
        <v>19</v>
      </c>
      <c r="K11" s="18">
        <f t="shared" si="1"/>
        <v>0</v>
      </c>
      <c r="L11" s="18">
        <f t="shared" si="2"/>
        <v>0</v>
      </c>
      <c r="M11" s="18">
        <f t="shared" si="3"/>
        <v>0</v>
      </c>
      <c r="O11" s="9">
        <v>2021</v>
      </c>
      <c r="P11" s="9" t="s">
        <v>19</v>
      </c>
      <c r="Q11" s="19">
        <f t="shared" si="4"/>
        <v>0</v>
      </c>
      <c r="R11" s="19">
        <f t="shared" si="5"/>
        <v>0</v>
      </c>
      <c r="S11" s="19">
        <f t="shared" si="6"/>
        <v>0</v>
      </c>
    </row>
    <row r="12" spans="2:20" x14ac:dyDescent="0.25">
      <c r="B12" s="1"/>
      <c r="C12" s="22" t="str">
        <f t="shared" si="0"/>
        <v>enero</v>
      </c>
      <c r="D12" s="1"/>
      <c r="E12" s="1"/>
      <c r="F12" s="2"/>
      <c r="G12" s="2"/>
      <c r="H12" s="23">
        <f t="shared" si="7"/>
        <v>9850</v>
      </c>
      <c r="J12" s="3" t="s">
        <v>20</v>
      </c>
      <c r="K12" s="18">
        <f t="shared" si="1"/>
        <v>0</v>
      </c>
      <c r="L12" s="18">
        <f t="shared" si="2"/>
        <v>0</v>
      </c>
      <c r="M12" s="18">
        <f t="shared" si="3"/>
        <v>0</v>
      </c>
      <c r="O12" s="9">
        <v>2021</v>
      </c>
      <c r="P12" s="13" t="s">
        <v>20</v>
      </c>
      <c r="Q12" s="19">
        <f t="shared" si="4"/>
        <v>0</v>
      </c>
      <c r="R12" s="19">
        <f t="shared" si="5"/>
        <v>0</v>
      </c>
      <c r="S12" s="19">
        <f t="shared" si="6"/>
        <v>0</v>
      </c>
    </row>
    <row r="13" spans="2:20" x14ac:dyDescent="0.25">
      <c r="B13" s="1"/>
      <c r="C13" s="22" t="str">
        <f t="shared" si="0"/>
        <v>enero</v>
      </c>
      <c r="D13" s="1"/>
      <c r="E13" s="1"/>
      <c r="F13" s="2"/>
      <c r="G13" s="2"/>
      <c r="H13" s="23">
        <f t="shared" si="7"/>
        <v>9850</v>
      </c>
      <c r="J13" s="1" t="s">
        <v>21</v>
      </c>
      <c r="K13" s="18">
        <f t="shared" si="1"/>
        <v>0</v>
      </c>
      <c r="L13" s="18">
        <f t="shared" si="2"/>
        <v>0</v>
      </c>
      <c r="M13" s="18">
        <f t="shared" si="3"/>
        <v>0</v>
      </c>
      <c r="O13" s="9">
        <v>2021</v>
      </c>
      <c r="P13" s="9" t="s">
        <v>21</v>
      </c>
      <c r="Q13" s="19">
        <f t="shared" si="4"/>
        <v>0</v>
      </c>
      <c r="R13" s="19">
        <f t="shared" si="5"/>
        <v>0</v>
      </c>
      <c r="S13" s="19">
        <f t="shared" si="6"/>
        <v>0</v>
      </c>
    </row>
    <row r="14" spans="2:20" x14ac:dyDescent="0.25">
      <c r="B14" s="1"/>
      <c r="C14" s="22" t="str">
        <f t="shared" si="0"/>
        <v>enero</v>
      </c>
      <c r="D14" s="1"/>
      <c r="E14" s="1"/>
      <c r="F14" s="2"/>
      <c r="G14" s="2"/>
      <c r="H14" s="23">
        <f t="shared" si="7"/>
        <v>9850</v>
      </c>
      <c r="J14" s="3" t="s">
        <v>22</v>
      </c>
      <c r="K14" s="18">
        <f t="shared" si="1"/>
        <v>0</v>
      </c>
      <c r="L14" s="18">
        <f t="shared" si="2"/>
        <v>0</v>
      </c>
      <c r="M14" s="18">
        <f t="shared" si="3"/>
        <v>0</v>
      </c>
      <c r="O14" s="9">
        <v>2021</v>
      </c>
      <c r="P14" s="13" t="s">
        <v>22</v>
      </c>
      <c r="Q14" s="19">
        <f t="shared" si="4"/>
        <v>0</v>
      </c>
      <c r="R14" s="19">
        <f t="shared" si="5"/>
        <v>0</v>
      </c>
      <c r="S14" s="19">
        <f t="shared" si="6"/>
        <v>0</v>
      </c>
    </row>
    <row r="15" spans="2:20" x14ac:dyDescent="0.25">
      <c r="B15" s="1"/>
      <c r="C15" s="22" t="str">
        <f t="shared" si="0"/>
        <v>enero</v>
      </c>
      <c r="D15" s="1"/>
      <c r="E15" s="1"/>
      <c r="F15" s="2"/>
      <c r="G15" s="2"/>
      <c r="H15" s="23">
        <f t="shared" si="7"/>
        <v>9850</v>
      </c>
      <c r="J15" s="1" t="s">
        <v>23</v>
      </c>
      <c r="K15" s="18">
        <f t="shared" si="1"/>
        <v>0</v>
      </c>
      <c r="L15" s="18">
        <f t="shared" si="2"/>
        <v>0</v>
      </c>
      <c r="M15" s="18">
        <f t="shared" si="3"/>
        <v>0</v>
      </c>
      <c r="O15" s="9">
        <v>2021</v>
      </c>
      <c r="P15" s="9" t="s">
        <v>23</v>
      </c>
      <c r="Q15" s="19">
        <f t="shared" si="4"/>
        <v>0</v>
      </c>
      <c r="R15" s="19">
        <f t="shared" si="5"/>
        <v>0</v>
      </c>
      <c r="S15" s="19">
        <f t="shared" si="6"/>
        <v>0</v>
      </c>
      <c r="T15" s="28">
        <f>SUM(S4:S15)</f>
        <v>10200</v>
      </c>
    </row>
    <row r="16" spans="2:20" x14ac:dyDescent="0.25">
      <c r="M16" s="17">
        <f>SUM(M4:M15)</f>
        <v>9850</v>
      </c>
      <c r="O16" s="12">
        <v>2022</v>
      </c>
      <c r="P16" s="12" t="s">
        <v>12</v>
      </c>
      <c r="Q16" s="27">
        <f t="shared" si="4"/>
        <v>0</v>
      </c>
      <c r="R16" s="27">
        <f t="shared" si="5"/>
        <v>0</v>
      </c>
      <c r="S16" s="27">
        <f t="shared" si="6"/>
        <v>0</v>
      </c>
    </row>
    <row r="17" spans="13:20" x14ac:dyDescent="0.25">
      <c r="M17" t="s">
        <v>24</v>
      </c>
      <c r="O17" s="12">
        <v>2022</v>
      </c>
      <c r="P17" s="12" t="s">
        <v>13</v>
      </c>
      <c r="Q17" s="27">
        <f t="shared" si="4"/>
        <v>0</v>
      </c>
      <c r="R17" s="27">
        <f t="shared" si="5"/>
        <v>0</v>
      </c>
      <c r="S17" s="27">
        <f t="shared" si="6"/>
        <v>0</v>
      </c>
    </row>
    <row r="18" spans="13:20" x14ac:dyDescent="0.25">
      <c r="O18" s="12">
        <v>2022</v>
      </c>
      <c r="P18" s="12" t="s">
        <v>14</v>
      </c>
      <c r="Q18" s="27">
        <f t="shared" si="4"/>
        <v>0</v>
      </c>
      <c r="R18" s="27">
        <f t="shared" si="5"/>
        <v>0</v>
      </c>
      <c r="S18" s="27">
        <f t="shared" si="6"/>
        <v>0</v>
      </c>
    </row>
    <row r="19" spans="13:20" x14ac:dyDescent="0.25">
      <c r="O19" s="12">
        <v>2022</v>
      </c>
      <c r="P19" s="12" t="s">
        <v>15</v>
      </c>
      <c r="Q19" s="27">
        <f t="shared" si="4"/>
        <v>0</v>
      </c>
      <c r="R19" s="27">
        <f t="shared" si="5"/>
        <v>0</v>
      </c>
      <c r="S19" s="27">
        <f t="shared" si="6"/>
        <v>0</v>
      </c>
    </row>
    <row r="20" spans="13:20" x14ac:dyDescent="0.25">
      <c r="O20" s="12">
        <v>2022</v>
      </c>
      <c r="P20" s="12" t="s">
        <v>16</v>
      </c>
      <c r="Q20" s="27">
        <f t="shared" si="4"/>
        <v>0</v>
      </c>
      <c r="R20" s="27">
        <f t="shared" si="5"/>
        <v>350</v>
      </c>
      <c r="S20" s="27">
        <f t="shared" si="6"/>
        <v>-350</v>
      </c>
    </row>
    <row r="21" spans="13:20" x14ac:dyDescent="0.25">
      <c r="O21" s="12">
        <v>2022</v>
      </c>
      <c r="P21" s="12" t="s">
        <v>17</v>
      </c>
      <c r="Q21" s="27">
        <f t="shared" si="4"/>
        <v>0</v>
      </c>
      <c r="R21" s="27">
        <f t="shared" si="5"/>
        <v>0</v>
      </c>
      <c r="S21" s="27">
        <f t="shared" si="6"/>
        <v>0</v>
      </c>
    </row>
    <row r="22" spans="13:20" x14ac:dyDescent="0.25">
      <c r="O22" s="12">
        <v>2022</v>
      </c>
      <c r="P22" s="12" t="s">
        <v>18</v>
      </c>
      <c r="Q22" s="27">
        <f t="shared" si="4"/>
        <v>0</v>
      </c>
      <c r="R22" s="27">
        <f t="shared" si="5"/>
        <v>0</v>
      </c>
      <c r="S22" s="27">
        <f t="shared" si="6"/>
        <v>0</v>
      </c>
    </row>
    <row r="23" spans="13:20" x14ac:dyDescent="0.25">
      <c r="O23" s="12">
        <v>2022</v>
      </c>
      <c r="P23" s="12" t="s">
        <v>19</v>
      </c>
      <c r="Q23" s="27">
        <f t="shared" si="4"/>
        <v>0</v>
      </c>
      <c r="R23" s="27">
        <f t="shared" si="5"/>
        <v>0</v>
      </c>
      <c r="S23" s="27">
        <f t="shared" si="6"/>
        <v>0</v>
      </c>
    </row>
    <row r="24" spans="13:20" x14ac:dyDescent="0.25">
      <c r="O24" s="12">
        <v>2022</v>
      </c>
      <c r="P24" s="12" t="s">
        <v>20</v>
      </c>
      <c r="Q24" s="27">
        <f t="shared" si="4"/>
        <v>0</v>
      </c>
      <c r="R24" s="27">
        <f t="shared" si="5"/>
        <v>0</v>
      </c>
      <c r="S24" s="27">
        <f t="shared" si="6"/>
        <v>0</v>
      </c>
    </row>
    <row r="25" spans="13:20" x14ac:dyDescent="0.25">
      <c r="O25" s="12">
        <v>2022</v>
      </c>
      <c r="P25" s="12" t="s">
        <v>21</v>
      </c>
      <c r="Q25" s="27">
        <f t="shared" si="4"/>
        <v>0</v>
      </c>
      <c r="R25" s="27">
        <f t="shared" si="5"/>
        <v>0</v>
      </c>
      <c r="S25" s="27">
        <f t="shared" si="6"/>
        <v>0</v>
      </c>
    </row>
    <row r="26" spans="13:20" x14ac:dyDescent="0.25">
      <c r="O26" s="12">
        <v>2022</v>
      </c>
      <c r="P26" s="12" t="s">
        <v>22</v>
      </c>
      <c r="Q26" s="27">
        <f t="shared" si="4"/>
        <v>0</v>
      </c>
      <c r="R26" s="27">
        <f t="shared" si="5"/>
        <v>0</v>
      </c>
      <c r="S26" s="27">
        <f t="shared" si="6"/>
        <v>0</v>
      </c>
    </row>
    <row r="27" spans="13:20" x14ac:dyDescent="0.25">
      <c r="O27" s="12">
        <v>2022</v>
      </c>
      <c r="P27" s="12" t="s">
        <v>23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8">
        <f>SUM(S16:S27)</f>
        <v>-350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2021-08-18T02:07:12Z</dcterms:modified>
</cp:coreProperties>
</file>