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alumni-my.sharepoint.com/personal/kbt127_ku_dk/Documents/work/Projekter/De nye søer/data/vegetation/raw data/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14" i="1" l="1"/>
  <c r="Q114" i="1"/>
  <c r="J114" i="1"/>
  <c r="AA113" i="1"/>
  <c r="J113" i="1"/>
  <c r="AA112" i="1"/>
  <c r="J112" i="1"/>
  <c r="AA111" i="1"/>
  <c r="J111" i="1"/>
  <c r="AA110" i="1"/>
  <c r="J110" i="1"/>
  <c r="AA109" i="1"/>
  <c r="J109" i="1"/>
  <c r="AA108" i="1"/>
  <c r="J108" i="1"/>
  <c r="AA107" i="1"/>
  <c r="J107" i="1"/>
  <c r="AA106" i="1"/>
  <c r="J106" i="1"/>
  <c r="AA105" i="1"/>
  <c r="J105" i="1"/>
  <c r="AA104" i="1"/>
  <c r="J104" i="1"/>
  <c r="AA103" i="1"/>
  <c r="J103" i="1"/>
  <c r="AA101" i="1"/>
  <c r="J101" i="1"/>
  <c r="AA100" i="1"/>
  <c r="J100" i="1"/>
  <c r="AA99" i="1"/>
  <c r="J99" i="1"/>
  <c r="AA98" i="1"/>
  <c r="J98" i="1"/>
  <c r="AA97" i="1"/>
  <c r="J97" i="1"/>
  <c r="AA96" i="1"/>
  <c r="J96" i="1"/>
  <c r="AA93" i="1"/>
  <c r="J93" i="1"/>
  <c r="AA92" i="1"/>
  <c r="J92" i="1"/>
  <c r="AA91" i="1"/>
  <c r="J91" i="1"/>
  <c r="AA90" i="1"/>
  <c r="J90" i="1"/>
  <c r="AA89" i="1"/>
  <c r="J89" i="1"/>
  <c r="AA88" i="1"/>
  <c r="J88" i="1"/>
  <c r="AA87" i="1"/>
  <c r="J87" i="1"/>
  <c r="AA86" i="1"/>
  <c r="J86" i="1"/>
  <c r="AA85" i="1"/>
  <c r="J85" i="1"/>
  <c r="AA84" i="1"/>
  <c r="J84" i="1"/>
  <c r="AA83" i="1"/>
  <c r="J83" i="1"/>
  <c r="AA82" i="1"/>
  <c r="J82" i="1"/>
  <c r="AA81" i="1"/>
  <c r="J81" i="1"/>
  <c r="AA80" i="1"/>
  <c r="J80" i="1"/>
  <c r="AA79" i="1"/>
  <c r="J79" i="1"/>
  <c r="AA78" i="1"/>
  <c r="J78" i="1"/>
  <c r="AA77" i="1"/>
  <c r="J77" i="1"/>
  <c r="AA76" i="1"/>
  <c r="J76" i="1"/>
  <c r="AA75" i="1"/>
  <c r="J75" i="1"/>
  <c r="AA74" i="1"/>
  <c r="J74" i="1"/>
  <c r="AA73" i="1"/>
  <c r="J73" i="1"/>
  <c r="AA72" i="1"/>
  <c r="J72" i="1"/>
  <c r="AA71" i="1"/>
  <c r="J71" i="1"/>
  <c r="AA70" i="1"/>
  <c r="J70" i="1"/>
  <c r="AA69" i="1"/>
  <c r="J69" i="1"/>
  <c r="AA68" i="1"/>
  <c r="J68" i="1"/>
  <c r="AA67" i="1"/>
  <c r="J67" i="1"/>
  <c r="AA66" i="1"/>
  <c r="J66" i="1"/>
  <c r="AA65" i="1"/>
  <c r="J65" i="1"/>
  <c r="AA64" i="1"/>
  <c r="J64" i="1"/>
  <c r="AA63" i="1"/>
  <c r="J63" i="1"/>
  <c r="AA62" i="1"/>
  <c r="J62" i="1"/>
  <c r="AA61" i="1"/>
  <c r="J61" i="1"/>
  <c r="AA60" i="1"/>
  <c r="J60" i="1"/>
  <c r="AA59" i="1"/>
  <c r="J59" i="1"/>
  <c r="AA58" i="1"/>
  <c r="J58" i="1"/>
  <c r="AA57" i="1"/>
  <c r="J57" i="1"/>
  <c r="AA56" i="1"/>
  <c r="J56" i="1"/>
  <c r="AA55" i="1"/>
  <c r="J55" i="1"/>
  <c r="AA54" i="1"/>
  <c r="J54" i="1"/>
  <c r="AA53" i="1"/>
  <c r="J53" i="1"/>
  <c r="AA52" i="1"/>
  <c r="J52" i="1"/>
  <c r="AA51" i="1"/>
  <c r="J51" i="1"/>
  <c r="AA50" i="1"/>
  <c r="J50" i="1"/>
  <c r="AA49" i="1"/>
  <c r="J49" i="1"/>
  <c r="AA48" i="1"/>
  <c r="J48" i="1"/>
  <c r="AA47" i="1"/>
  <c r="J47" i="1"/>
  <c r="AA46" i="1"/>
  <c r="J46" i="1"/>
  <c r="AA45" i="1"/>
  <c r="J45" i="1"/>
  <c r="AA44" i="1"/>
  <c r="J44" i="1"/>
  <c r="AA43" i="1"/>
  <c r="J43" i="1"/>
  <c r="AA42" i="1"/>
  <c r="J42" i="1"/>
  <c r="AA41" i="1"/>
  <c r="J41" i="1"/>
  <c r="AA40" i="1"/>
  <c r="J40" i="1"/>
  <c r="AA39" i="1"/>
  <c r="J39" i="1"/>
  <c r="AA38" i="1"/>
  <c r="J38" i="1"/>
  <c r="AA37" i="1"/>
  <c r="J37" i="1"/>
  <c r="AA36" i="1"/>
  <c r="J36" i="1"/>
  <c r="AA35" i="1"/>
  <c r="J35" i="1"/>
  <c r="AA34" i="1"/>
  <c r="J34" i="1"/>
  <c r="AA33" i="1"/>
  <c r="J33" i="1"/>
  <c r="AA32" i="1"/>
  <c r="J32" i="1"/>
  <c r="AA31" i="1"/>
  <c r="J31" i="1"/>
  <c r="AA30" i="1"/>
  <c r="J30" i="1"/>
  <c r="AA29" i="1"/>
  <c r="J29" i="1"/>
  <c r="AA28" i="1"/>
  <c r="J28" i="1"/>
  <c r="AA27" i="1"/>
  <c r="J27" i="1"/>
  <c r="AA26" i="1"/>
  <c r="J26" i="1"/>
  <c r="AA25" i="1"/>
  <c r="J25" i="1"/>
  <c r="AA24" i="1"/>
  <c r="J24" i="1"/>
  <c r="AA23" i="1"/>
  <c r="J23" i="1"/>
  <c r="AA22" i="1"/>
  <c r="J22" i="1"/>
  <c r="AA21" i="1"/>
  <c r="J21" i="1"/>
  <c r="AA20" i="1"/>
  <c r="J20" i="1"/>
  <c r="AA19" i="1"/>
  <c r="J19" i="1"/>
  <c r="AA18" i="1"/>
  <c r="J18" i="1"/>
  <c r="AA17" i="1"/>
  <c r="J17" i="1"/>
  <c r="AA16" i="1"/>
  <c r="J16" i="1"/>
  <c r="AA15" i="1"/>
  <c r="J15" i="1"/>
  <c r="AA14" i="1"/>
  <c r="J14" i="1"/>
  <c r="AA13" i="1"/>
  <c r="J13" i="1"/>
  <c r="AA12" i="1"/>
  <c r="J12" i="1"/>
  <c r="AA11" i="1"/>
  <c r="J11" i="1"/>
  <c r="AA10" i="1"/>
  <c r="J10" i="1"/>
  <c r="AA9" i="1"/>
  <c r="J9" i="1"/>
  <c r="AA8" i="1"/>
  <c r="J8" i="1"/>
  <c r="AA7" i="1"/>
  <c r="J7" i="1"/>
  <c r="AA6" i="1"/>
  <c r="J6" i="1"/>
  <c r="AA5" i="1"/>
  <c r="J5" i="1"/>
  <c r="AA4" i="1"/>
  <c r="J4" i="1"/>
  <c r="AA3" i="1"/>
  <c r="J3" i="1"/>
  <c r="AA2" i="1"/>
  <c r="J2" i="1"/>
</calcChain>
</file>

<file path=xl/comments1.xml><?xml version="1.0" encoding="utf-8"?>
<comments xmlns="http://schemas.openxmlformats.org/spreadsheetml/2006/main">
  <authors>
    <author>Lars Båstrup-Spohr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Lars Båstrup-Spohr:</t>
        </r>
        <r>
          <rPr>
            <sz val="9"/>
            <color indexed="81"/>
            <rFont val="Tahoma"/>
            <charset val="1"/>
          </rPr>
          <t xml:space="preserve">
O= supplerende</t>
        </r>
      </text>
    </comment>
    <comment ref="Y1" authorId="0" shapeId="0">
      <text>
        <r>
          <rPr>
            <b/>
            <sz val="9"/>
            <color indexed="81"/>
            <rFont val="Tahoma"/>
            <charset val="1"/>
          </rPr>
          <t>Lars Båstrup-Spohr:</t>
        </r>
        <r>
          <rPr>
            <sz val="9"/>
            <color indexed="81"/>
            <rFont val="Tahoma"/>
            <charset val="1"/>
          </rPr>
          <t xml:space="preserve">
planter der kan forekomme under vand er medtaget som submerged. 1=vandplante, 0= flydeblad, 2 =ingentingen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Lars Båstrup-Spohr:</t>
        </r>
        <r>
          <rPr>
            <sz val="9"/>
            <color indexed="81"/>
            <rFont val="Tahoma"/>
            <family val="2"/>
          </rPr>
          <t xml:space="preserve">
ikke noteret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Lars Båstrup-Spohr:</t>
        </r>
        <r>
          <rPr>
            <sz val="9"/>
            <color indexed="81"/>
            <rFont val="Tahoma"/>
            <family val="2"/>
          </rPr>
          <t xml:space="preserve">
ikke noteret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Lars Båstrup-Spohr:</t>
        </r>
        <r>
          <rPr>
            <sz val="9"/>
            <color indexed="81"/>
            <rFont val="Tahoma"/>
            <charset val="1"/>
          </rPr>
          <t xml:space="preserve">
45 i bogen(4541 i gps)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Lars Båstrup-Spohr:</t>
        </r>
        <r>
          <rPr>
            <sz val="9"/>
            <color indexed="81"/>
            <rFont val="Tahoma"/>
            <family val="2"/>
          </rPr>
          <t xml:space="preserve">
ikke noteret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Lars Båstrup-Spohr:</t>
        </r>
        <r>
          <rPr>
            <sz val="9"/>
            <color indexed="81"/>
            <rFont val="Tahoma"/>
            <family val="2"/>
          </rPr>
          <t xml:space="preserve">
ikke noteret</t>
        </r>
      </text>
    </comment>
    <comment ref="D39" authorId="0" shapeId="0">
      <text>
        <r>
          <rPr>
            <b/>
            <sz val="9"/>
            <color indexed="81"/>
            <rFont val="Tahoma"/>
            <charset val="1"/>
          </rPr>
          <t>Lars Båstrup-Spohr:</t>
        </r>
        <r>
          <rPr>
            <sz val="9"/>
            <color indexed="81"/>
            <rFont val="Tahoma"/>
            <charset val="1"/>
          </rPr>
          <t xml:space="preserve">
45 i bogen(4541 i gps)</t>
        </r>
      </text>
    </comment>
    <comment ref="J46" authorId="0" shapeId="0">
      <text>
        <r>
          <rPr>
            <b/>
            <sz val="9"/>
            <color indexed="81"/>
            <rFont val="Tahoma"/>
            <family val="2"/>
          </rPr>
          <t>Lars Båstrup-Spohr:</t>
        </r>
        <r>
          <rPr>
            <sz val="9"/>
            <color indexed="81"/>
            <rFont val="Tahoma"/>
            <family val="2"/>
          </rPr>
          <t xml:space="preserve">
ikke noteret</t>
        </r>
      </text>
    </comment>
    <comment ref="P46" authorId="0" shapeId="0">
      <text>
        <r>
          <rPr>
            <b/>
            <sz val="9"/>
            <color indexed="81"/>
            <rFont val="Tahoma"/>
            <family val="2"/>
          </rPr>
          <t>Lars Båstrup-Spohr:</t>
        </r>
        <r>
          <rPr>
            <sz val="9"/>
            <color indexed="81"/>
            <rFont val="Tahoma"/>
            <family val="2"/>
          </rPr>
          <t xml:space="preserve">
ikke noteret</t>
        </r>
      </text>
    </comment>
    <comment ref="D55" authorId="0" shapeId="0">
      <text>
        <r>
          <rPr>
            <b/>
            <sz val="9"/>
            <color indexed="81"/>
            <rFont val="Tahoma"/>
            <charset val="1"/>
          </rPr>
          <t>Lars Båstrup-Spohr:</t>
        </r>
        <r>
          <rPr>
            <sz val="9"/>
            <color indexed="81"/>
            <rFont val="Tahoma"/>
            <charset val="1"/>
          </rPr>
          <t xml:space="preserve">
67 i bog (671 i gps)</t>
        </r>
      </text>
    </comment>
    <comment ref="D56" authorId="0" shapeId="0">
      <text>
        <r>
          <rPr>
            <b/>
            <sz val="9"/>
            <color indexed="81"/>
            <rFont val="Tahoma"/>
            <charset val="1"/>
          </rPr>
          <t>Lars Båstrup-Spohr:</t>
        </r>
        <r>
          <rPr>
            <sz val="9"/>
            <color indexed="81"/>
            <rFont val="Tahoma"/>
            <charset val="1"/>
          </rPr>
          <t xml:space="preserve">
46 i bog (4611 i gps)
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>Lars Båstrup-Spohr:</t>
        </r>
        <r>
          <rPr>
            <sz val="9"/>
            <color indexed="81"/>
            <rFont val="Tahoma"/>
            <family val="2"/>
          </rPr>
          <t xml:space="preserve">
ikke noteret</t>
        </r>
      </text>
    </comment>
    <comment ref="P59" authorId="0" shapeId="0">
      <text>
        <r>
          <rPr>
            <b/>
            <sz val="9"/>
            <color indexed="81"/>
            <rFont val="Tahoma"/>
            <family val="2"/>
          </rPr>
          <t>Lars Båstrup-Spohr:</t>
        </r>
        <r>
          <rPr>
            <sz val="9"/>
            <color indexed="81"/>
            <rFont val="Tahoma"/>
            <family val="2"/>
          </rPr>
          <t xml:space="preserve">
ikke noteret</t>
        </r>
      </text>
    </comment>
    <comment ref="D62" authorId="0" shapeId="0">
      <text>
        <r>
          <rPr>
            <b/>
            <sz val="9"/>
            <color indexed="81"/>
            <rFont val="Tahoma"/>
            <charset val="1"/>
          </rPr>
          <t>Lars Båstrup-Spohr:</t>
        </r>
        <r>
          <rPr>
            <sz val="9"/>
            <color indexed="81"/>
            <rFont val="Tahoma"/>
            <charset val="1"/>
          </rPr>
          <t xml:space="preserve">
45 i bogen(4541 i gps)</t>
        </r>
      </text>
    </comment>
    <comment ref="H62" authorId="0" shapeId="0">
      <text>
        <r>
          <rPr>
            <b/>
            <sz val="9"/>
            <color indexed="81"/>
            <rFont val="Tahoma"/>
            <charset val="1"/>
          </rPr>
          <t>Lars Båstrup-Spohr:</t>
        </r>
        <r>
          <rPr>
            <sz val="9"/>
            <color indexed="81"/>
            <rFont val="Tahoma"/>
            <charset val="1"/>
          </rPr>
          <t xml:space="preserve">
noteret to gang med 10%</t>
        </r>
      </text>
    </comment>
    <comment ref="D63" authorId="0" shapeId="0">
      <text>
        <r>
          <rPr>
            <b/>
            <sz val="9"/>
            <color indexed="81"/>
            <rFont val="Tahoma"/>
            <charset val="1"/>
          </rPr>
          <t>Lars Båstrup-Spohr:</t>
        </r>
        <r>
          <rPr>
            <sz val="9"/>
            <color indexed="81"/>
            <rFont val="Tahoma"/>
            <charset val="1"/>
          </rPr>
          <t xml:space="preserve">
46 i bog (4611 i gps)
</t>
        </r>
      </text>
    </comment>
    <comment ref="D84" authorId="0" shapeId="0">
      <text>
        <r>
          <rPr>
            <b/>
            <sz val="9"/>
            <color indexed="81"/>
            <rFont val="Tahoma"/>
            <charset val="1"/>
          </rPr>
          <t>Lars Båstrup-Spohr:</t>
        </r>
        <r>
          <rPr>
            <sz val="9"/>
            <color indexed="81"/>
            <rFont val="Tahoma"/>
            <charset val="1"/>
          </rPr>
          <t xml:space="preserve">
45 i bogen(4541 i gps)</t>
        </r>
      </text>
    </comment>
    <comment ref="D92" authorId="0" shapeId="0">
      <text>
        <r>
          <rPr>
            <b/>
            <sz val="9"/>
            <color indexed="81"/>
            <rFont val="Tahoma"/>
            <charset val="1"/>
          </rPr>
          <t>Lars Båstrup-Spohr:</t>
        </r>
        <r>
          <rPr>
            <sz val="9"/>
            <color indexed="81"/>
            <rFont val="Tahoma"/>
            <charset val="1"/>
          </rPr>
          <t xml:space="preserve">
45 i bogen(4541 i gps)</t>
        </r>
      </text>
    </comment>
    <comment ref="D93" authorId="0" shapeId="0">
      <text>
        <r>
          <rPr>
            <b/>
            <sz val="9"/>
            <color indexed="81"/>
            <rFont val="Tahoma"/>
            <charset val="1"/>
          </rPr>
          <t>Lars Båstrup-Spohr:</t>
        </r>
        <r>
          <rPr>
            <sz val="9"/>
            <color indexed="81"/>
            <rFont val="Tahoma"/>
            <charset val="1"/>
          </rPr>
          <t xml:space="preserve">
46 i bog (4611 i gps)
</t>
        </r>
      </text>
    </comment>
    <comment ref="D101" authorId="0" shapeId="0">
      <text>
        <r>
          <rPr>
            <b/>
            <sz val="9"/>
            <color indexed="81"/>
            <rFont val="Tahoma"/>
            <charset val="1"/>
          </rPr>
          <t>Lars Båstrup-Spohr:</t>
        </r>
        <r>
          <rPr>
            <sz val="9"/>
            <color indexed="81"/>
            <rFont val="Tahoma"/>
            <charset val="1"/>
          </rPr>
          <t xml:space="preserve">
45 i bogen(4541 i gps)</t>
        </r>
      </text>
    </comment>
    <comment ref="D113" authorId="0" shapeId="0">
      <text>
        <r>
          <rPr>
            <b/>
            <sz val="9"/>
            <color indexed="81"/>
            <rFont val="Tahoma"/>
            <charset val="1"/>
          </rPr>
          <t>Lars Båstrup-Spohr:</t>
        </r>
        <r>
          <rPr>
            <sz val="9"/>
            <color indexed="81"/>
            <rFont val="Tahoma"/>
            <charset val="1"/>
          </rPr>
          <t xml:space="preserve">
65 i bog (651 i gps</t>
        </r>
      </text>
    </comment>
    <comment ref="D114" authorId="0" shapeId="0">
      <text>
        <r>
          <rPr>
            <b/>
            <sz val="9"/>
            <color indexed="81"/>
            <rFont val="Tahoma"/>
            <charset val="1"/>
          </rPr>
          <t>Lars Båstrup-Spohr:</t>
        </r>
        <r>
          <rPr>
            <sz val="9"/>
            <color indexed="81"/>
            <rFont val="Tahoma"/>
            <charset val="1"/>
          </rPr>
          <t xml:space="preserve">
66 i bog (661 i gps)</t>
        </r>
      </text>
    </comment>
  </commentList>
</comments>
</file>

<file path=xl/sharedStrings.xml><?xml version="1.0" encoding="utf-8"?>
<sst xmlns="http://schemas.openxmlformats.org/spreadsheetml/2006/main" count="356" uniqueCount="67">
  <si>
    <t>Nymølle Sø</t>
  </si>
  <si>
    <t>Vejbred-Skeblad</t>
  </si>
  <si>
    <t>Alisma plantango-aquatica</t>
  </si>
  <si>
    <t>Vandstjerne sp.</t>
  </si>
  <si>
    <t>Callitriche sp.</t>
  </si>
  <si>
    <t>Ru kransnål</t>
  </si>
  <si>
    <t>Chara aspera</t>
  </si>
  <si>
    <t>Buttornet Kransnål</t>
  </si>
  <si>
    <t>Chara contraria</t>
  </si>
  <si>
    <t>Skør kransnål</t>
  </si>
  <si>
    <t>Chara globularis</t>
  </si>
  <si>
    <t>Stivtornet Kransnål</t>
  </si>
  <si>
    <t>Chara hispida</t>
  </si>
  <si>
    <t>Korttornet kransnål</t>
  </si>
  <si>
    <t>Chara papillosa</t>
  </si>
  <si>
    <t>Busket Kransnål</t>
  </si>
  <si>
    <t>Chara virgata</t>
  </si>
  <si>
    <t>Almindelig Kransnål</t>
  </si>
  <si>
    <t>Chara vulgaris</t>
  </si>
  <si>
    <t>Trådalger</t>
  </si>
  <si>
    <t>Chlorophyceae</t>
  </si>
  <si>
    <t>Hestehale</t>
  </si>
  <si>
    <t>Hippuris vulgaris</t>
  </si>
  <si>
    <t>Aks-tusindblad</t>
  </si>
  <si>
    <t>Myriophyllum spicatum</t>
  </si>
  <si>
    <t>Liden Vandaks</t>
  </si>
  <si>
    <t>Potamogeton berchtoldii</t>
  </si>
  <si>
    <t>Kruset vandaks</t>
  </si>
  <si>
    <t>Potamogeton crispus</t>
  </si>
  <si>
    <t>Svømmende vandaks</t>
  </si>
  <si>
    <t>Potamogeton natans</t>
  </si>
  <si>
    <t>Spinkel vandaks</t>
  </si>
  <si>
    <t>Potamogeton pusillus</t>
  </si>
  <si>
    <t>Almindelig vandranunkel</t>
  </si>
  <si>
    <t>Ranunculus cf. aqautilis</t>
  </si>
  <si>
    <t>Børstebladet Vandaks</t>
  </si>
  <si>
    <t>Stuckenia pectinata</t>
  </si>
  <si>
    <t>Ærenpris (vand/lancet)</t>
  </si>
  <si>
    <t>Veronica sp.</t>
  </si>
  <si>
    <t>Almindelig vandkrans</t>
  </si>
  <si>
    <t>Zannichellia palustris</t>
  </si>
  <si>
    <t>Lokalitet</t>
  </si>
  <si>
    <t>Dato</t>
  </si>
  <si>
    <t>Transekt</t>
  </si>
  <si>
    <t>Punkt</t>
  </si>
  <si>
    <t>Total dækningsgrad %</t>
  </si>
  <si>
    <t>Art dansk</t>
  </si>
  <si>
    <t>Art latin</t>
  </si>
  <si>
    <t>Dækningsgrad art%</t>
  </si>
  <si>
    <t>Dækningsgrad 0-6</t>
  </si>
  <si>
    <t>Skudhøjde [m]</t>
  </si>
  <si>
    <t>Dybde [m]</t>
  </si>
  <si>
    <t>Rørsump [m]</t>
  </si>
  <si>
    <t>Sediment [m]</t>
  </si>
  <si>
    <t>Estimeret dybde, inde i rørskov</t>
  </si>
  <si>
    <t>For meget veg til plut</t>
  </si>
  <si>
    <t>Skudhøjde [cm]</t>
  </si>
  <si>
    <t>Dybde [cm]</t>
  </si>
  <si>
    <t>Rørsump [cm]</t>
  </si>
  <si>
    <t>Sediment [cm]</t>
  </si>
  <si>
    <t>Vores punkter</t>
  </si>
  <si>
    <t>long</t>
  </si>
  <si>
    <t>lat</t>
  </si>
  <si>
    <t>dybde interval</t>
  </si>
  <si>
    <t>Undervandsplante</t>
  </si>
  <si>
    <t>gennemsnitlig skudhøjde</t>
  </si>
  <si>
    <t>RPV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</si>
</sst>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/>
    <xf numFmtId="14" fontId="0" fillId="0" borderId="0" xfId="0" applyNumberFormat="1"/>
    <xf numFmtId="0" fontId="1" fillId="0" borderId="0" xfId="0" applyFont="1" applyFill="1" applyBorder="1"/>
    <xf numFmtId="0" fontId="0" fillId="0" borderId="0" xfId="0" applyFont="1"/>
    <xf numFmtId="0" fontId="0" fillId="0" borderId="0" xfId="0" applyBorder="1"/>
    <xf numFmtId="0" fontId="1" fillId="0" borderId="0" xfId="0" applyFont="1"/>
    <xf numFmtId="0" fontId="1" fillId="0" borderId="1" xfId="0" applyFont="1" applyFill="1" applyBorder="1"/>
    <xf numFmtId="0" fontId="0" fillId="0" borderId="1" xfId="0" applyBorder="1"/>
    <xf numFmtId="0" fontId="2" fillId="0" borderId="0" xfId="0" applyFont="1"/>
    <xf numFmtId="0" fontId="0" fillId="0" borderId="0" xfId="0" applyFill="1"/>
    <xf numFmtId="0" fontId="7" fillId="0" borderId="0" xfId="0" applyFont="1"/>
    <xf numFmtId="0" fontId="7" fillId="0" borderId="0" xfId="0" applyFont="1" applyBorder="1"/>
    <xf numFmtId="0" fontId="7" fillId="0" borderId="1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4"/>
  <sheetViews>
    <sheetView tabSelected="1" workbookViewId="0">
      <selection activeCell="O4" sqref="O4"/>
    </sheetView>
  </sheetViews>
  <sheetFormatPr defaultRowHeight="15" x14ac:dyDescent="0.25"/>
  <cols>
    <col min="2" max="2" width="10.42578125" bestFit="1" customWidth="1"/>
  </cols>
  <sheetData>
    <row r="1" spans="1:27" ht="15.75" x14ac:dyDescent="0.25">
      <c r="A1" s="11" t="s">
        <v>41</v>
      </c>
      <c r="B1" s="11" t="s">
        <v>42</v>
      </c>
      <c r="C1" s="11" t="s">
        <v>43</v>
      </c>
      <c r="D1" s="11" t="s">
        <v>44</v>
      </c>
      <c r="E1" s="11" t="s">
        <v>45</v>
      </c>
      <c r="F1" s="11" t="s">
        <v>46</v>
      </c>
      <c r="G1" s="11" t="s">
        <v>47</v>
      </c>
      <c r="H1" s="11" t="s">
        <v>48</v>
      </c>
      <c r="I1" s="11" t="s">
        <v>49</v>
      </c>
      <c r="J1" s="12" t="s">
        <v>50</v>
      </c>
      <c r="K1" s="11" t="s">
        <v>51</v>
      </c>
      <c r="L1" s="11" t="s">
        <v>52</v>
      </c>
      <c r="M1" s="11" t="s">
        <v>53</v>
      </c>
      <c r="N1" s="11" t="s">
        <v>54</v>
      </c>
      <c r="O1" s="11" t="s">
        <v>55</v>
      </c>
      <c r="P1" s="13" t="s">
        <v>56</v>
      </c>
      <c r="Q1" s="11" t="s">
        <v>57</v>
      </c>
      <c r="R1" s="11" t="s">
        <v>58</v>
      </c>
      <c r="S1" s="11" t="s">
        <v>59</v>
      </c>
      <c r="T1" s="14" t="s">
        <v>43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ht="15.75" x14ac:dyDescent="0.25">
      <c r="A2" s="1" t="s">
        <v>0</v>
      </c>
      <c r="B2" s="2">
        <v>43640</v>
      </c>
      <c r="D2" s="1">
        <v>27</v>
      </c>
      <c r="E2" s="3">
        <v>60</v>
      </c>
      <c r="F2" s="4" t="s">
        <v>1</v>
      </c>
      <c r="G2" s="4" t="s">
        <v>2</v>
      </c>
      <c r="H2" s="1">
        <v>1</v>
      </c>
      <c r="I2" s="5"/>
      <c r="J2" s="6">
        <f>P2/100</f>
        <v>0.05</v>
      </c>
      <c r="K2">
        <v>0.53</v>
      </c>
      <c r="P2" s="7">
        <v>5</v>
      </c>
      <c r="Q2" s="3">
        <v>53</v>
      </c>
      <c r="V2">
        <v>12.1536308526992</v>
      </c>
      <c r="W2">
        <v>55.629538586363097</v>
      </c>
      <c r="X2">
        <v>1</v>
      </c>
      <c r="Y2">
        <v>1</v>
      </c>
      <c r="Z2">
        <v>0.17500000000000002</v>
      </c>
      <c r="AA2">
        <f>((E2)*Z2)/K2</f>
        <v>19.811320754716984</v>
      </c>
    </row>
    <row r="3" spans="1:27" ht="15.75" x14ac:dyDescent="0.25">
      <c r="A3" s="1" t="s">
        <v>0</v>
      </c>
      <c r="B3" s="2">
        <v>43640</v>
      </c>
      <c r="D3" s="1">
        <v>27</v>
      </c>
      <c r="E3" s="3">
        <v>60</v>
      </c>
      <c r="F3" t="s">
        <v>3</v>
      </c>
      <c r="G3" s="4" t="s">
        <v>4</v>
      </c>
      <c r="H3" s="1">
        <v>1</v>
      </c>
      <c r="I3" s="5"/>
      <c r="J3" s="6">
        <f>P3/100</f>
        <v>0.05</v>
      </c>
      <c r="K3">
        <v>0.53</v>
      </c>
      <c r="P3" s="7">
        <v>5</v>
      </c>
      <c r="Q3" s="3">
        <v>53</v>
      </c>
      <c r="V3">
        <v>12.1536308526992</v>
      </c>
      <c r="W3">
        <v>55.629538586363097</v>
      </c>
      <c r="X3">
        <v>1</v>
      </c>
      <c r="Y3">
        <v>1</v>
      </c>
      <c r="Z3">
        <v>0.17500000000000002</v>
      </c>
      <c r="AA3">
        <f>((E3)*Z3)/K3</f>
        <v>19.811320754716984</v>
      </c>
    </row>
    <row r="4" spans="1:27" ht="15.75" x14ac:dyDescent="0.25">
      <c r="A4" s="1" t="s">
        <v>0</v>
      </c>
      <c r="B4" s="2">
        <v>43640</v>
      </c>
      <c r="D4" s="1">
        <v>28</v>
      </c>
      <c r="E4" s="3">
        <v>40</v>
      </c>
      <c r="F4" t="s">
        <v>3</v>
      </c>
      <c r="G4" s="4" t="s">
        <v>4</v>
      </c>
      <c r="H4" s="1">
        <v>1</v>
      </c>
      <c r="I4" s="5"/>
      <c r="J4" s="6">
        <f>P4/100</f>
        <v>0.5</v>
      </c>
      <c r="K4">
        <v>2</v>
      </c>
      <c r="P4" s="7">
        <v>50</v>
      </c>
      <c r="Q4" s="3">
        <v>200</v>
      </c>
      <c r="V4">
        <v>12.152982763946</v>
      </c>
      <c r="W4">
        <v>55.629186630249002</v>
      </c>
      <c r="X4">
        <v>2.5</v>
      </c>
      <c r="Y4">
        <v>1</v>
      </c>
      <c r="Z4">
        <v>0.31666666666666665</v>
      </c>
      <c r="AA4">
        <f>((E4)*Z4)/K4</f>
        <v>6.333333333333333</v>
      </c>
    </row>
    <row r="5" spans="1:27" ht="15.75" x14ac:dyDescent="0.25">
      <c r="A5" s="1" t="s">
        <v>0</v>
      </c>
      <c r="B5" s="2">
        <v>43640</v>
      </c>
      <c r="D5" s="1">
        <v>29</v>
      </c>
      <c r="E5" s="3">
        <v>100</v>
      </c>
      <c r="F5" t="s">
        <v>3</v>
      </c>
      <c r="G5" s="4" t="s">
        <v>4</v>
      </c>
      <c r="H5" s="1">
        <v>1</v>
      </c>
      <c r="I5" s="5"/>
      <c r="J5" s="6">
        <f>P5/100</f>
        <v>0.15</v>
      </c>
      <c r="K5">
        <v>0.76</v>
      </c>
      <c r="P5" s="7">
        <v>15</v>
      </c>
      <c r="Q5" s="3">
        <v>76</v>
      </c>
      <c r="V5">
        <v>12.153571005910599</v>
      </c>
      <c r="W5">
        <v>55.629189480096102</v>
      </c>
      <c r="X5">
        <v>1</v>
      </c>
      <c r="Y5">
        <v>1</v>
      </c>
      <c r="Z5">
        <v>0.34999999999999992</v>
      </c>
      <c r="AA5">
        <f>((E5)*Z5)/K5</f>
        <v>46.052631578947356</v>
      </c>
    </row>
    <row r="6" spans="1:27" ht="15.75" x14ac:dyDescent="0.25">
      <c r="A6" s="1" t="s">
        <v>0</v>
      </c>
      <c r="B6" s="2">
        <v>43640</v>
      </c>
      <c r="D6" s="1">
        <v>30</v>
      </c>
      <c r="E6" s="3">
        <v>10</v>
      </c>
      <c r="F6" t="s">
        <v>3</v>
      </c>
      <c r="G6" s="4" t="s">
        <v>4</v>
      </c>
      <c r="H6" s="1">
        <v>1</v>
      </c>
      <c r="I6" s="5"/>
      <c r="J6" s="6">
        <f>P6/100</f>
        <v>0.1</v>
      </c>
      <c r="K6">
        <v>0.7</v>
      </c>
      <c r="P6" s="7">
        <v>10</v>
      </c>
      <c r="Q6" s="3">
        <v>70</v>
      </c>
      <c r="V6">
        <v>12.1529539301991</v>
      </c>
      <c r="W6">
        <v>55.6288278009742</v>
      </c>
      <c r="X6">
        <v>1</v>
      </c>
      <c r="Y6">
        <v>1</v>
      </c>
      <c r="Z6">
        <v>0.1</v>
      </c>
      <c r="AA6">
        <f>((E6)*Z6)/K6</f>
        <v>1.4285714285714286</v>
      </c>
    </row>
    <row r="7" spans="1:27" ht="15.75" x14ac:dyDescent="0.25">
      <c r="A7" s="1" t="s">
        <v>0</v>
      </c>
      <c r="B7" s="2">
        <v>43640</v>
      </c>
      <c r="D7" s="1">
        <v>42</v>
      </c>
      <c r="E7" s="3">
        <v>50</v>
      </c>
      <c r="F7" t="s">
        <v>3</v>
      </c>
      <c r="G7" s="4" t="s">
        <v>4</v>
      </c>
      <c r="H7" s="1">
        <v>50</v>
      </c>
      <c r="I7" s="5"/>
      <c r="J7" s="6">
        <f>P7/100</f>
        <v>0.5</v>
      </c>
      <c r="K7">
        <v>1.4</v>
      </c>
      <c r="P7" s="7">
        <v>50</v>
      </c>
      <c r="Q7" s="3">
        <v>140</v>
      </c>
      <c r="V7">
        <v>12.152896262705299</v>
      </c>
      <c r="W7">
        <v>55.628109974786597</v>
      </c>
      <c r="X7">
        <v>1.5</v>
      </c>
      <c r="Y7">
        <v>1</v>
      </c>
      <c r="Z7">
        <v>0.41666666666666669</v>
      </c>
      <c r="AA7">
        <f>((E7)*Z7)/K7</f>
        <v>14.880952380952383</v>
      </c>
    </row>
    <row r="8" spans="1:27" ht="15.75" x14ac:dyDescent="0.25">
      <c r="A8" s="1" t="s">
        <v>0</v>
      </c>
      <c r="B8" s="2">
        <v>43640</v>
      </c>
      <c r="D8" s="1">
        <v>59</v>
      </c>
      <c r="E8" s="3">
        <v>50</v>
      </c>
      <c r="F8" t="s">
        <v>3</v>
      </c>
      <c r="G8" s="4" t="s">
        <v>4</v>
      </c>
      <c r="H8" s="1">
        <v>1</v>
      </c>
      <c r="I8" s="5"/>
      <c r="J8" s="6">
        <f>P8/100</f>
        <v>0.05</v>
      </c>
      <c r="K8">
        <v>1.63</v>
      </c>
      <c r="P8" s="7">
        <v>5</v>
      </c>
      <c r="Q8" s="3">
        <v>163</v>
      </c>
      <c r="V8">
        <v>12.152837924659201</v>
      </c>
      <c r="W8">
        <v>55.627383263781603</v>
      </c>
      <c r="X8">
        <v>2</v>
      </c>
      <c r="Y8">
        <v>1</v>
      </c>
      <c r="Z8">
        <v>0.125</v>
      </c>
      <c r="AA8">
        <f>((E8)*Z8)/K8</f>
        <v>3.834355828220859</v>
      </c>
    </row>
    <row r="9" spans="1:27" ht="15.75" x14ac:dyDescent="0.25">
      <c r="A9" s="1" t="s">
        <v>0</v>
      </c>
      <c r="B9" s="2">
        <v>43640</v>
      </c>
      <c r="D9" s="1">
        <v>53</v>
      </c>
      <c r="E9" s="3">
        <v>100</v>
      </c>
      <c r="F9" t="s">
        <v>5</v>
      </c>
      <c r="G9" s="4" t="s">
        <v>6</v>
      </c>
      <c r="H9" s="1">
        <v>20</v>
      </c>
      <c r="I9" s="5"/>
      <c r="J9" s="6">
        <f>P9/100</f>
        <v>0.15</v>
      </c>
      <c r="K9">
        <v>0.69</v>
      </c>
      <c r="P9" s="8">
        <v>15</v>
      </c>
      <c r="Q9" s="3">
        <v>69</v>
      </c>
      <c r="V9">
        <v>12.1541367843747</v>
      </c>
      <c r="W9">
        <v>55.627727508544901</v>
      </c>
      <c r="X9">
        <v>1</v>
      </c>
      <c r="Y9">
        <v>1</v>
      </c>
      <c r="Z9">
        <v>0.19999999999999998</v>
      </c>
      <c r="AA9">
        <f>((E9)*Z9)/K9</f>
        <v>28.985507246376812</v>
      </c>
    </row>
    <row r="10" spans="1:27" ht="15.75" x14ac:dyDescent="0.25">
      <c r="A10" s="1" t="s">
        <v>0</v>
      </c>
      <c r="B10" s="2">
        <v>43640</v>
      </c>
      <c r="D10" s="1">
        <v>39</v>
      </c>
      <c r="E10" s="3">
        <v>70</v>
      </c>
      <c r="F10" s="1" t="s">
        <v>7</v>
      </c>
      <c r="G10" s="3" t="s">
        <v>8</v>
      </c>
      <c r="H10" s="1">
        <v>30</v>
      </c>
      <c r="I10" s="5"/>
      <c r="J10" s="6">
        <f>P10/100</f>
        <v>0.1</v>
      </c>
      <c r="K10">
        <v>0.43</v>
      </c>
      <c r="P10" s="7">
        <v>10</v>
      </c>
      <c r="Q10" s="3">
        <v>43</v>
      </c>
      <c r="V10">
        <v>12.1579995844513</v>
      </c>
      <c r="W10">
        <v>55.62833821401</v>
      </c>
      <c r="X10">
        <v>0.5</v>
      </c>
      <c r="Y10">
        <v>1</v>
      </c>
      <c r="Z10">
        <v>0.1</v>
      </c>
      <c r="AA10">
        <f>((E10)*Z10)/K10</f>
        <v>16.279069767441861</v>
      </c>
    </row>
    <row r="11" spans="1:27" ht="15.75" x14ac:dyDescent="0.25">
      <c r="A11" s="1" t="s">
        <v>0</v>
      </c>
      <c r="B11" s="2">
        <v>43640</v>
      </c>
      <c r="D11" s="1">
        <v>44</v>
      </c>
      <c r="E11" s="3">
        <v>40</v>
      </c>
      <c r="F11" t="s">
        <v>7</v>
      </c>
      <c r="G11" s="3" t="s">
        <v>8</v>
      </c>
      <c r="H11" s="1">
        <v>1</v>
      </c>
      <c r="I11" s="5"/>
      <c r="J11" s="6">
        <f>P11/100</f>
        <v>0.05</v>
      </c>
      <c r="K11">
        <v>0.2</v>
      </c>
      <c r="P11" s="7">
        <v>5</v>
      </c>
      <c r="Q11" s="3">
        <v>20</v>
      </c>
      <c r="V11">
        <v>12.154164193198</v>
      </c>
      <c r="W11">
        <v>55.628068400546901</v>
      </c>
      <c r="X11">
        <v>0.5</v>
      </c>
      <c r="Y11">
        <v>1</v>
      </c>
      <c r="Z11">
        <v>8.7499999999999994E-2</v>
      </c>
      <c r="AA11">
        <f>((E11)*Z11)/K11</f>
        <v>17.5</v>
      </c>
    </row>
    <row r="12" spans="1:27" ht="15.75" x14ac:dyDescent="0.25">
      <c r="A12" s="1" t="s">
        <v>0</v>
      </c>
      <c r="B12" s="2">
        <v>43640</v>
      </c>
      <c r="D12" s="1">
        <v>47</v>
      </c>
      <c r="E12" s="3">
        <v>100</v>
      </c>
      <c r="F12" t="s">
        <v>7</v>
      </c>
      <c r="G12" s="3" t="s">
        <v>8</v>
      </c>
      <c r="H12" s="1">
        <v>10</v>
      </c>
      <c r="I12" s="5"/>
      <c r="J12" s="6">
        <f>P12/100</f>
        <v>0.15</v>
      </c>
      <c r="K12">
        <v>0.81</v>
      </c>
      <c r="P12" s="7">
        <v>15</v>
      </c>
      <c r="Q12" s="3">
        <v>81</v>
      </c>
      <c r="V12">
        <v>12.1560678072273</v>
      </c>
      <c r="W12">
        <v>55.628028418868702</v>
      </c>
      <c r="X12">
        <v>1</v>
      </c>
      <c r="Y12">
        <v>1</v>
      </c>
      <c r="Z12">
        <v>0.19999999999999998</v>
      </c>
      <c r="AA12">
        <f>((E12)*Z12)/K12</f>
        <v>24.691358024691358</v>
      </c>
    </row>
    <row r="13" spans="1:27" ht="15.75" x14ac:dyDescent="0.25">
      <c r="A13" s="1" t="s">
        <v>0</v>
      </c>
      <c r="B13" s="2">
        <v>43640</v>
      </c>
      <c r="D13" s="1">
        <v>55</v>
      </c>
      <c r="E13" s="3">
        <v>100</v>
      </c>
      <c r="F13" t="s">
        <v>7</v>
      </c>
      <c r="G13" s="3" t="s">
        <v>8</v>
      </c>
      <c r="H13" s="1">
        <v>25</v>
      </c>
      <c r="I13" s="5"/>
      <c r="J13" s="6">
        <f>P13/100</f>
        <v>0.1</v>
      </c>
      <c r="K13">
        <v>0.66</v>
      </c>
      <c r="P13" s="8">
        <v>10</v>
      </c>
      <c r="Q13" s="3">
        <v>66</v>
      </c>
      <c r="V13">
        <v>12.155421227216699</v>
      </c>
      <c r="W13">
        <v>55.627694400027302</v>
      </c>
      <c r="X13">
        <v>1</v>
      </c>
      <c r="Y13">
        <v>1</v>
      </c>
      <c r="Z13">
        <v>0.13749999999999998</v>
      </c>
      <c r="AA13">
        <f>((E13)*Z13)/K13</f>
        <v>20.833333333333329</v>
      </c>
    </row>
    <row r="14" spans="1:27" ht="15.75" x14ac:dyDescent="0.25">
      <c r="A14" s="1" t="s">
        <v>0</v>
      </c>
      <c r="B14" s="2">
        <v>43640</v>
      </c>
      <c r="D14" s="1">
        <v>56</v>
      </c>
      <c r="E14" s="3">
        <v>80</v>
      </c>
      <c r="F14" t="s">
        <v>7</v>
      </c>
      <c r="G14" s="3" t="s">
        <v>8</v>
      </c>
      <c r="H14" s="1">
        <v>25</v>
      </c>
      <c r="I14" s="5"/>
      <c r="J14" s="6">
        <f>P14/100</f>
        <v>0.05</v>
      </c>
      <c r="K14">
        <v>0.19</v>
      </c>
      <c r="P14" s="8">
        <v>5</v>
      </c>
      <c r="Q14" s="3">
        <v>19</v>
      </c>
      <c r="V14">
        <v>12.156038973480401</v>
      </c>
      <c r="W14">
        <v>55.627669505774897</v>
      </c>
      <c r="X14">
        <v>0.5</v>
      </c>
      <c r="Y14">
        <v>1</v>
      </c>
      <c r="Z14">
        <v>0.06</v>
      </c>
      <c r="AA14">
        <f>((E14)*Z14)/K14</f>
        <v>25.263157894736842</v>
      </c>
    </row>
    <row r="15" spans="1:27" ht="15.75" x14ac:dyDescent="0.25">
      <c r="A15" s="1" t="s">
        <v>0</v>
      </c>
      <c r="B15" s="2">
        <v>43640</v>
      </c>
      <c r="D15" s="1">
        <v>4541</v>
      </c>
      <c r="E15" s="3">
        <v>75</v>
      </c>
      <c r="F15" t="s">
        <v>7</v>
      </c>
      <c r="G15" s="3" t="s">
        <v>8</v>
      </c>
      <c r="H15" s="1">
        <v>45</v>
      </c>
      <c r="I15" s="5"/>
      <c r="J15" s="6">
        <f>P15/100</f>
        <v>0.05</v>
      </c>
      <c r="K15">
        <v>0.16</v>
      </c>
      <c r="P15" s="7">
        <v>5</v>
      </c>
      <c r="Q15" s="3">
        <v>16</v>
      </c>
      <c r="V15">
        <v>12.154766768217</v>
      </c>
      <c r="W15">
        <v>55.628052894025998</v>
      </c>
      <c r="X15">
        <v>0.5</v>
      </c>
      <c r="Y15">
        <v>1</v>
      </c>
      <c r="Z15">
        <v>8.3333333333333329E-2</v>
      </c>
      <c r="AA15">
        <f>((E15)*Z15)/K15</f>
        <v>39.0625</v>
      </c>
    </row>
    <row r="16" spans="1:27" ht="15.75" x14ac:dyDescent="0.25">
      <c r="A16" s="1" t="s">
        <v>0</v>
      </c>
      <c r="B16" s="2">
        <v>43640</v>
      </c>
      <c r="D16" s="1">
        <v>28</v>
      </c>
      <c r="E16" s="3">
        <v>40</v>
      </c>
      <c r="F16" t="s">
        <v>9</v>
      </c>
      <c r="G16" s="3" t="s">
        <v>10</v>
      </c>
      <c r="H16" s="1">
        <v>1</v>
      </c>
      <c r="I16" s="5"/>
      <c r="J16" s="6">
        <f>P16/100</f>
        <v>0.25</v>
      </c>
      <c r="K16">
        <v>2</v>
      </c>
      <c r="P16" s="7">
        <v>25</v>
      </c>
      <c r="Q16" s="3">
        <v>200</v>
      </c>
      <c r="V16">
        <v>12.152982763946</v>
      </c>
      <c r="W16">
        <v>55.629186630249002</v>
      </c>
      <c r="X16">
        <v>2.5</v>
      </c>
      <c r="Y16">
        <v>1</v>
      </c>
      <c r="Z16">
        <v>0.31666666666666665</v>
      </c>
      <c r="AA16">
        <f>((E16)*Z16)/K16</f>
        <v>6.333333333333333</v>
      </c>
    </row>
    <row r="17" spans="1:27" ht="15.75" x14ac:dyDescent="0.25">
      <c r="A17" s="1" t="s">
        <v>0</v>
      </c>
      <c r="B17" s="2">
        <v>43640</v>
      </c>
      <c r="D17" s="1">
        <v>31</v>
      </c>
      <c r="E17" s="3">
        <v>40</v>
      </c>
      <c r="F17" t="s">
        <v>9</v>
      </c>
      <c r="G17" s="3" t="s">
        <v>10</v>
      </c>
      <c r="H17" s="1">
        <v>1</v>
      </c>
      <c r="I17" s="5"/>
      <c r="J17" s="6">
        <f>P17/100</f>
        <v>0.1</v>
      </c>
      <c r="K17">
        <v>0.53</v>
      </c>
      <c r="P17" s="7">
        <v>10</v>
      </c>
      <c r="Q17" s="3">
        <v>53</v>
      </c>
      <c r="V17">
        <v>12.1535876020789</v>
      </c>
      <c r="W17">
        <v>55.628802487626601</v>
      </c>
      <c r="X17">
        <v>1</v>
      </c>
      <c r="Y17">
        <v>1</v>
      </c>
      <c r="Z17">
        <v>7.5000000000000011E-2</v>
      </c>
      <c r="AA17">
        <f>((E17)*Z17)/K17</f>
        <v>5.6603773584905666</v>
      </c>
    </row>
    <row r="18" spans="1:27" ht="15.75" x14ac:dyDescent="0.25">
      <c r="A18" s="1" t="s">
        <v>0</v>
      </c>
      <c r="B18" s="2">
        <v>43640</v>
      </c>
      <c r="D18" s="1">
        <v>33</v>
      </c>
      <c r="E18" s="3">
        <v>10</v>
      </c>
      <c r="F18" t="s">
        <v>9</v>
      </c>
      <c r="G18" s="3" t="s">
        <v>10</v>
      </c>
      <c r="H18" s="1">
        <v>5</v>
      </c>
      <c r="I18" s="5"/>
      <c r="J18" s="6">
        <f>P18/100</f>
        <v>0.1</v>
      </c>
      <c r="K18">
        <v>1.1499999999999999</v>
      </c>
      <c r="P18" s="7">
        <v>10</v>
      </c>
      <c r="Q18" s="3">
        <v>115</v>
      </c>
      <c r="V18">
        <v>12.1541944518685</v>
      </c>
      <c r="W18">
        <v>55.628445250913501</v>
      </c>
      <c r="X18">
        <v>1.5</v>
      </c>
      <c r="Y18">
        <v>1</v>
      </c>
      <c r="Z18">
        <v>0.1</v>
      </c>
      <c r="AA18">
        <f>((E18)*Z18)/K18</f>
        <v>0.86956521739130443</v>
      </c>
    </row>
    <row r="19" spans="1:27" ht="15.75" x14ac:dyDescent="0.25">
      <c r="A19" s="1" t="s">
        <v>0</v>
      </c>
      <c r="B19" s="2">
        <v>43640</v>
      </c>
      <c r="D19" s="1">
        <v>35</v>
      </c>
      <c r="E19" s="3">
        <v>80</v>
      </c>
      <c r="F19" s="1" t="s">
        <v>9</v>
      </c>
      <c r="G19" s="3" t="s">
        <v>10</v>
      </c>
      <c r="H19" s="1">
        <v>80</v>
      </c>
      <c r="I19" s="5"/>
      <c r="J19" s="6">
        <f>P19/100</f>
        <v>0.15</v>
      </c>
      <c r="K19">
        <v>0.94</v>
      </c>
      <c r="P19" s="7">
        <v>15</v>
      </c>
      <c r="Q19" s="3">
        <v>94</v>
      </c>
      <c r="V19">
        <v>12.1554623823612</v>
      </c>
      <c r="W19">
        <v>55.628403592854703</v>
      </c>
      <c r="X19">
        <v>1</v>
      </c>
      <c r="Y19">
        <v>1</v>
      </c>
      <c r="Z19">
        <v>0.15</v>
      </c>
      <c r="AA19">
        <f>((E19)*Z19)/K19</f>
        <v>12.765957446808512</v>
      </c>
    </row>
    <row r="20" spans="1:27" ht="15.75" x14ac:dyDescent="0.25">
      <c r="A20" s="1" t="s">
        <v>0</v>
      </c>
      <c r="B20" s="2">
        <v>43640</v>
      </c>
      <c r="D20" s="1">
        <v>36</v>
      </c>
      <c r="E20" s="3">
        <v>30</v>
      </c>
      <c r="F20" s="1" t="s">
        <v>9</v>
      </c>
      <c r="G20" s="3" t="s">
        <v>10</v>
      </c>
      <c r="H20" s="1">
        <v>30</v>
      </c>
      <c r="I20" s="5"/>
      <c r="J20" s="6">
        <f>P20/100</f>
        <v>0.15</v>
      </c>
      <c r="K20">
        <v>1.23</v>
      </c>
      <c r="P20" s="7">
        <v>15</v>
      </c>
      <c r="Q20" s="3">
        <v>123</v>
      </c>
      <c r="V20">
        <v>12.1560966409742</v>
      </c>
      <c r="W20">
        <v>55.628387248143497</v>
      </c>
      <c r="X20">
        <v>1.5</v>
      </c>
      <c r="Y20">
        <v>1</v>
      </c>
      <c r="Z20">
        <v>0.15</v>
      </c>
      <c r="AA20">
        <f>((E20)*Z20)/K20</f>
        <v>3.6585365853658538</v>
      </c>
    </row>
    <row r="21" spans="1:27" ht="15.75" x14ac:dyDescent="0.25">
      <c r="A21" s="1" t="s">
        <v>0</v>
      </c>
      <c r="B21" s="2">
        <v>43640</v>
      </c>
      <c r="D21" s="1">
        <v>37</v>
      </c>
      <c r="E21" s="3">
        <v>100</v>
      </c>
      <c r="F21" s="1" t="s">
        <v>9</v>
      </c>
      <c r="G21" s="3" t="s">
        <v>10</v>
      </c>
      <c r="H21" s="1">
        <v>80</v>
      </c>
      <c r="I21" s="5"/>
      <c r="J21" s="6">
        <f>P21/100</f>
        <v>0.25</v>
      </c>
      <c r="K21">
        <v>1.4</v>
      </c>
      <c r="P21" s="7">
        <v>25</v>
      </c>
      <c r="Q21" s="3">
        <v>140</v>
      </c>
      <c r="V21">
        <v>12.156715895980501</v>
      </c>
      <c r="W21">
        <v>55.6283802911639</v>
      </c>
      <c r="X21">
        <v>1.5</v>
      </c>
      <c r="Y21">
        <v>1</v>
      </c>
      <c r="Z21">
        <v>0.25</v>
      </c>
      <c r="AA21">
        <f>((E21)*Z21)/K21</f>
        <v>17.857142857142858</v>
      </c>
    </row>
    <row r="22" spans="1:27" ht="15.75" x14ac:dyDescent="0.25">
      <c r="A22" s="1" t="s">
        <v>0</v>
      </c>
      <c r="B22" s="2">
        <v>43640</v>
      </c>
      <c r="D22" s="1">
        <v>38</v>
      </c>
      <c r="E22" s="3">
        <v>100</v>
      </c>
      <c r="F22" s="1" t="s">
        <v>9</v>
      </c>
      <c r="G22" s="3" t="s">
        <v>10</v>
      </c>
      <c r="H22" s="1">
        <v>100</v>
      </c>
      <c r="I22" s="5"/>
      <c r="J22" s="6">
        <f>P22/100</f>
        <v>0.2</v>
      </c>
      <c r="K22">
        <v>1.26</v>
      </c>
      <c r="P22" s="7">
        <v>20</v>
      </c>
      <c r="Q22" s="3">
        <v>126</v>
      </c>
      <c r="V22">
        <v>12.1573811676353</v>
      </c>
      <c r="W22">
        <v>55.628354223445001</v>
      </c>
      <c r="X22">
        <v>1.5</v>
      </c>
      <c r="Y22">
        <v>1</v>
      </c>
      <c r="Z22">
        <v>0.2</v>
      </c>
      <c r="AA22">
        <f>((E22)*Z22)/K22</f>
        <v>15.873015873015873</v>
      </c>
    </row>
    <row r="23" spans="1:27" ht="15.75" x14ac:dyDescent="0.25">
      <c r="A23" s="1" t="s">
        <v>0</v>
      </c>
      <c r="B23" s="2">
        <v>43640</v>
      </c>
      <c r="D23" s="1">
        <v>39</v>
      </c>
      <c r="E23" s="3">
        <v>70</v>
      </c>
      <c r="F23" s="1" t="s">
        <v>9</v>
      </c>
      <c r="G23" s="3" t="s">
        <v>10</v>
      </c>
      <c r="H23" s="1">
        <v>1</v>
      </c>
      <c r="I23" s="5"/>
      <c r="J23" s="6">
        <f>P23/100</f>
        <v>0.1</v>
      </c>
      <c r="K23">
        <v>0.43</v>
      </c>
      <c r="P23" s="7">
        <v>10</v>
      </c>
      <c r="Q23" s="3">
        <v>43</v>
      </c>
      <c r="V23">
        <v>12.1579995844513</v>
      </c>
      <c r="W23">
        <v>55.62833821401</v>
      </c>
      <c r="X23">
        <v>0.5</v>
      </c>
      <c r="Y23">
        <v>1</v>
      </c>
      <c r="Z23">
        <v>0.1</v>
      </c>
      <c r="AA23">
        <f>((E23)*Z23)/K23</f>
        <v>16.279069767441861</v>
      </c>
    </row>
    <row r="24" spans="1:27" ht="15.75" x14ac:dyDescent="0.25">
      <c r="A24" s="1" t="s">
        <v>0</v>
      </c>
      <c r="B24" s="2">
        <v>43640</v>
      </c>
      <c r="D24" s="1">
        <v>40</v>
      </c>
      <c r="E24" s="3">
        <v>100</v>
      </c>
      <c r="F24" s="1" t="s">
        <v>9</v>
      </c>
      <c r="G24" s="3" t="s">
        <v>10</v>
      </c>
      <c r="H24" s="1">
        <v>100</v>
      </c>
      <c r="I24" s="5"/>
      <c r="J24" s="6">
        <f>P24/100</f>
        <v>0.1</v>
      </c>
      <c r="K24">
        <v>0.51</v>
      </c>
      <c r="P24" s="7">
        <v>10</v>
      </c>
      <c r="Q24" s="3">
        <v>51</v>
      </c>
      <c r="V24">
        <v>12.1586497686803</v>
      </c>
      <c r="W24">
        <v>55.628321534022596</v>
      </c>
      <c r="X24">
        <v>1</v>
      </c>
      <c r="Y24">
        <v>1</v>
      </c>
      <c r="Z24">
        <v>0.1</v>
      </c>
      <c r="AA24">
        <f>((E24)*Z24)/K24</f>
        <v>19.607843137254903</v>
      </c>
    </row>
    <row r="25" spans="1:27" ht="15.75" x14ac:dyDescent="0.25">
      <c r="A25" s="1" t="s">
        <v>0</v>
      </c>
      <c r="B25" s="2">
        <v>43640</v>
      </c>
      <c r="D25" s="1">
        <v>41</v>
      </c>
      <c r="E25" s="3">
        <v>5</v>
      </c>
      <c r="F25" s="1" t="s">
        <v>9</v>
      </c>
      <c r="G25" s="3" t="s">
        <v>10</v>
      </c>
      <c r="H25" s="5">
        <v>1</v>
      </c>
      <c r="J25" s="6">
        <f>P25/100</f>
        <v>0.05</v>
      </c>
      <c r="K25">
        <v>0.43</v>
      </c>
      <c r="P25" s="7">
        <v>5</v>
      </c>
      <c r="Q25" s="3">
        <v>43</v>
      </c>
      <c r="V25">
        <v>12.159236501902299</v>
      </c>
      <c r="W25">
        <v>55.628306362777899</v>
      </c>
      <c r="X25">
        <v>0.5</v>
      </c>
      <c r="Y25">
        <v>1</v>
      </c>
      <c r="Z25">
        <v>0.05</v>
      </c>
      <c r="AA25">
        <f>((E25)*Z25)/K25</f>
        <v>0.58139534883720934</v>
      </c>
    </row>
    <row r="26" spans="1:27" ht="15.75" x14ac:dyDescent="0.25">
      <c r="A26" s="1" t="s">
        <v>0</v>
      </c>
      <c r="B26" s="2">
        <v>43640</v>
      </c>
      <c r="D26" s="1">
        <v>43</v>
      </c>
      <c r="E26" s="3">
        <v>80</v>
      </c>
      <c r="F26" t="s">
        <v>9</v>
      </c>
      <c r="G26" s="3" t="s">
        <v>10</v>
      </c>
      <c r="H26" s="1">
        <v>30</v>
      </c>
      <c r="I26" s="5"/>
      <c r="J26" s="6">
        <f>P26/100</f>
        <v>0.05</v>
      </c>
      <c r="K26">
        <v>0.99</v>
      </c>
      <c r="P26" s="7">
        <v>5</v>
      </c>
      <c r="Q26" s="3">
        <v>99</v>
      </c>
      <c r="V26">
        <v>12.1534988377243</v>
      </c>
      <c r="W26">
        <v>55.628094552084796</v>
      </c>
      <c r="X26">
        <v>1</v>
      </c>
      <c r="Y26">
        <v>1</v>
      </c>
      <c r="Z26">
        <v>7.5000000000000011E-2</v>
      </c>
      <c r="AA26">
        <f>((E26)*Z26)/K26</f>
        <v>6.0606060606060614</v>
      </c>
    </row>
    <row r="27" spans="1:27" ht="15.75" x14ac:dyDescent="0.25">
      <c r="A27" s="1" t="s">
        <v>0</v>
      </c>
      <c r="B27" s="2">
        <v>43640</v>
      </c>
      <c r="D27" s="1">
        <v>47</v>
      </c>
      <c r="E27" s="3">
        <v>100</v>
      </c>
      <c r="F27" t="s">
        <v>9</v>
      </c>
      <c r="G27" s="3" t="s">
        <v>10</v>
      </c>
      <c r="H27" s="1">
        <v>90</v>
      </c>
      <c r="I27" s="5"/>
      <c r="J27" s="6">
        <f>P27/100</f>
        <v>0.15</v>
      </c>
      <c r="K27">
        <v>0.81</v>
      </c>
      <c r="P27" s="7">
        <v>15</v>
      </c>
      <c r="Q27" s="3">
        <v>81</v>
      </c>
      <c r="V27">
        <v>12.1560678072273</v>
      </c>
      <c r="W27">
        <v>55.628028418868702</v>
      </c>
      <c r="X27">
        <v>1</v>
      </c>
      <c r="Y27">
        <v>1</v>
      </c>
      <c r="Z27">
        <v>0.19999999999999998</v>
      </c>
      <c r="AA27">
        <f>((E27)*Z27)/K27</f>
        <v>24.691358024691358</v>
      </c>
    </row>
    <row r="28" spans="1:27" ht="15.75" x14ac:dyDescent="0.25">
      <c r="A28" s="1" t="s">
        <v>0</v>
      </c>
      <c r="B28" s="2">
        <v>43640</v>
      </c>
      <c r="D28" s="1">
        <v>48</v>
      </c>
      <c r="E28" s="3">
        <v>80</v>
      </c>
      <c r="F28" t="s">
        <v>9</v>
      </c>
      <c r="G28" s="3" t="s">
        <v>10</v>
      </c>
      <c r="H28" s="1">
        <v>80</v>
      </c>
      <c r="I28" s="5"/>
      <c r="J28" s="6">
        <f>P28/100</f>
        <v>0.2</v>
      </c>
      <c r="K28">
        <v>1.2</v>
      </c>
      <c r="P28" s="7">
        <v>20</v>
      </c>
      <c r="Q28" s="3">
        <v>120</v>
      </c>
      <c r="V28">
        <v>12.1566855534911</v>
      </c>
      <c r="W28">
        <v>55.628003524616297</v>
      </c>
      <c r="X28">
        <v>1.5</v>
      </c>
      <c r="Y28">
        <v>1</v>
      </c>
      <c r="Z28">
        <v>0.2</v>
      </c>
      <c r="AA28">
        <f>((E28)*Z28)/K28</f>
        <v>13.333333333333334</v>
      </c>
    </row>
    <row r="29" spans="1:27" ht="15.75" x14ac:dyDescent="0.25">
      <c r="A29" s="1" t="s">
        <v>0</v>
      </c>
      <c r="B29" s="2">
        <v>43640</v>
      </c>
      <c r="D29" s="1">
        <v>50</v>
      </c>
      <c r="E29" s="3">
        <v>100</v>
      </c>
      <c r="F29" t="s">
        <v>9</v>
      </c>
      <c r="G29" s="3" t="s">
        <v>10</v>
      </c>
      <c r="H29" s="1">
        <v>90</v>
      </c>
      <c r="I29" s="5"/>
      <c r="J29" s="6">
        <f>P29/100</f>
        <v>0.25</v>
      </c>
      <c r="K29">
        <v>0.68</v>
      </c>
      <c r="P29" s="7">
        <v>25</v>
      </c>
      <c r="Q29" s="3">
        <v>68</v>
      </c>
      <c r="V29">
        <v>12.1579548250883</v>
      </c>
      <c r="W29">
        <v>55.6279798038303</v>
      </c>
      <c r="X29">
        <v>1</v>
      </c>
      <c r="Y29">
        <v>1</v>
      </c>
      <c r="Z29">
        <v>0.25</v>
      </c>
      <c r="AA29">
        <f>((E29)*Z29)/K29</f>
        <v>36.764705882352942</v>
      </c>
    </row>
    <row r="30" spans="1:27" ht="15.75" x14ac:dyDescent="0.25">
      <c r="A30" s="1" t="s">
        <v>0</v>
      </c>
      <c r="B30" s="2">
        <v>43640</v>
      </c>
      <c r="D30" s="1">
        <v>53</v>
      </c>
      <c r="E30" s="3">
        <v>100</v>
      </c>
      <c r="F30" t="s">
        <v>9</v>
      </c>
      <c r="G30" s="3" t="s">
        <v>10</v>
      </c>
      <c r="H30" s="1">
        <v>30</v>
      </c>
      <c r="I30" s="5"/>
      <c r="J30" s="6">
        <f>P30/100</f>
        <v>0.15</v>
      </c>
      <c r="K30">
        <v>0.69</v>
      </c>
      <c r="P30" s="8">
        <v>15</v>
      </c>
      <c r="Q30" s="3">
        <v>69</v>
      </c>
      <c r="V30">
        <v>12.1541367843747</v>
      </c>
      <c r="W30">
        <v>55.627727508544901</v>
      </c>
      <c r="X30">
        <v>1</v>
      </c>
      <c r="Y30">
        <v>1</v>
      </c>
      <c r="Z30">
        <v>0.19999999999999998</v>
      </c>
      <c r="AA30">
        <f>((E30)*Z30)/K30</f>
        <v>28.985507246376812</v>
      </c>
    </row>
    <row r="31" spans="1:27" ht="15.75" x14ac:dyDescent="0.25">
      <c r="A31" s="1" t="s">
        <v>0</v>
      </c>
      <c r="B31" s="2">
        <v>43640</v>
      </c>
      <c r="D31" s="1">
        <v>55</v>
      </c>
      <c r="E31" s="3">
        <v>100</v>
      </c>
      <c r="F31" t="s">
        <v>9</v>
      </c>
      <c r="G31" s="3" t="s">
        <v>10</v>
      </c>
      <c r="H31" s="1">
        <v>75</v>
      </c>
      <c r="I31" s="5"/>
      <c r="J31" s="6">
        <f>P31/100</f>
        <v>0.1</v>
      </c>
      <c r="K31">
        <v>0.66</v>
      </c>
      <c r="P31" s="8">
        <v>10</v>
      </c>
      <c r="Q31" s="3">
        <v>66</v>
      </c>
      <c r="V31">
        <v>12.155421227216699</v>
      </c>
      <c r="W31">
        <v>55.627694400027302</v>
      </c>
      <c r="X31">
        <v>1</v>
      </c>
      <c r="Y31">
        <v>1</v>
      </c>
      <c r="Z31">
        <v>0.13749999999999998</v>
      </c>
      <c r="AA31">
        <f>((E31)*Z31)/K31</f>
        <v>20.833333333333329</v>
      </c>
    </row>
    <row r="32" spans="1:27" ht="15.75" x14ac:dyDescent="0.25">
      <c r="A32" s="1" t="s">
        <v>0</v>
      </c>
      <c r="B32" s="2">
        <v>43640</v>
      </c>
      <c r="D32" s="1">
        <v>56</v>
      </c>
      <c r="E32" s="3">
        <v>80</v>
      </c>
      <c r="F32" t="s">
        <v>9</v>
      </c>
      <c r="G32" s="3" t="s">
        <v>10</v>
      </c>
      <c r="H32" s="1">
        <v>25</v>
      </c>
      <c r="I32" s="5"/>
      <c r="J32" s="6">
        <f>P32/100</f>
        <v>0.05</v>
      </c>
      <c r="K32">
        <v>0.19</v>
      </c>
      <c r="P32" s="8">
        <v>5</v>
      </c>
      <c r="Q32" s="3">
        <v>19</v>
      </c>
      <c r="V32">
        <v>12.156038973480401</v>
      </c>
      <c r="W32">
        <v>55.627669505774897</v>
      </c>
      <c r="X32">
        <v>0.5</v>
      </c>
      <c r="Y32">
        <v>1</v>
      </c>
      <c r="Z32">
        <v>0.06</v>
      </c>
      <c r="AA32">
        <f>((E32)*Z32)/K32</f>
        <v>25.263157894736842</v>
      </c>
    </row>
    <row r="33" spans="1:27" ht="15.75" x14ac:dyDescent="0.25">
      <c r="A33" s="1" t="s">
        <v>0</v>
      </c>
      <c r="B33" s="2">
        <v>43640</v>
      </c>
      <c r="D33" s="1">
        <v>57</v>
      </c>
      <c r="E33" s="3">
        <v>100</v>
      </c>
      <c r="F33" t="s">
        <v>9</v>
      </c>
      <c r="G33" s="3" t="s">
        <v>10</v>
      </c>
      <c r="H33" s="1">
        <v>80</v>
      </c>
      <c r="I33" s="5"/>
      <c r="J33" s="6">
        <f>P33/100</f>
        <v>0.15</v>
      </c>
      <c r="K33">
        <v>0.47</v>
      </c>
      <c r="P33" s="8">
        <v>15</v>
      </c>
      <c r="Q33" s="3">
        <v>47</v>
      </c>
      <c r="V33">
        <v>12.156657390296401</v>
      </c>
      <c r="W33">
        <v>55.627653580158899</v>
      </c>
      <c r="X33">
        <v>0.5</v>
      </c>
      <c r="Y33">
        <v>1</v>
      </c>
      <c r="Z33">
        <v>0.13333333333333333</v>
      </c>
      <c r="AA33">
        <f>((E33)*Z33)/K33</f>
        <v>28.368794326241137</v>
      </c>
    </row>
    <row r="34" spans="1:27" ht="15.75" x14ac:dyDescent="0.25">
      <c r="A34" s="1" t="s">
        <v>0</v>
      </c>
      <c r="B34" s="2">
        <v>43640</v>
      </c>
      <c r="D34" s="1">
        <v>63</v>
      </c>
      <c r="E34" s="3">
        <v>50</v>
      </c>
      <c r="F34" t="s">
        <v>9</v>
      </c>
      <c r="G34" s="3" t="s">
        <v>10</v>
      </c>
      <c r="H34" s="1">
        <v>20</v>
      </c>
      <c r="I34" s="5"/>
      <c r="J34" s="6">
        <f>P34/100</f>
        <v>0.15</v>
      </c>
      <c r="K34">
        <v>1.1399999999999999</v>
      </c>
      <c r="P34" s="8">
        <v>15</v>
      </c>
      <c r="Q34" s="3">
        <v>114</v>
      </c>
      <c r="V34">
        <v>12.1553606260567</v>
      </c>
      <c r="W34">
        <v>55.627336325123899</v>
      </c>
      <c r="X34">
        <v>1.5</v>
      </c>
      <c r="Y34">
        <v>1</v>
      </c>
      <c r="Z34">
        <v>0.19999999999999998</v>
      </c>
      <c r="AA34">
        <f>((E34)*Z34)/K34</f>
        <v>8.7719298245614041</v>
      </c>
    </row>
    <row r="35" spans="1:27" ht="15.75" x14ac:dyDescent="0.25">
      <c r="A35" s="1" t="s">
        <v>0</v>
      </c>
      <c r="B35" s="2">
        <v>43640</v>
      </c>
      <c r="D35" s="1">
        <v>64</v>
      </c>
      <c r="E35" s="3">
        <v>10</v>
      </c>
      <c r="F35" t="s">
        <v>9</v>
      </c>
      <c r="G35" s="3" t="s">
        <v>10</v>
      </c>
      <c r="H35" s="1">
        <v>5</v>
      </c>
      <c r="I35" s="5"/>
      <c r="J35" s="6">
        <f>P35/100</f>
        <v>0.05</v>
      </c>
      <c r="K35">
        <v>1.1299999999999999</v>
      </c>
      <c r="P35" s="8">
        <v>5</v>
      </c>
      <c r="Q35" s="3">
        <v>113</v>
      </c>
      <c r="V35">
        <v>12.1560093853622</v>
      </c>
      <c r="W35">
        <v>55.627301707863801</v>
      </c>
      <c r="X35">
        <v>1.5</v>
      </c>
      <c r="Y35">
        <v>1</v>
      </c>
      <c r="Z35">
        <v>0.05</v>
      </c>
      <c r="AA35">
        <f>((E35)*Z35)/K35</f>
        <v>0.44247787610619471</v>
      </c>
    </row>
    <row r="36" spans="1:27" ht="15.75" x14ac:dyDescent="0.25">
      <c r="A36" s="1" t="s">
        <v>0</v>
      </c>
      <c r="B36" s="2">
        <v>43640</v>
      </c>
      <c r="D36" s="1">
        <v>72</v>
      </c>
      <c r="E36" s="3">
        <v>100</v>
      </c>
      <c r="F36" t="s">
        <v>9</v>
      </c>
      <c r="G36" s="3" t="s">
        <v>10</v>
      </c>
      <c r="H36" s="1">
        <v>100</v>
      </c>
      <c r="I36" s="5"/>
      <c r="J36" s="6">
        <f>P36/100</f>
        <v>0.25</v>
      </c>
      <c r="K36">
        <v>1.66</v>
      </c>
      <c r="P36" s="7">
        <v>25</v>
      </c>
      <c r="Q36" s="3">
        <v>166</v>
      </c>
      <c r="V36">
        <v>12.1534311119467</v>
      </c>
      <c r="W36">
        <v>55.626657810062099</v>
      </c>
      <c r="X36">
        <v>2</v>
      </c>
      <c r="Y36">
        <v>1</v>
      </c>
      <c r="Z36">
        <v>0.3</v>
      </c>
      <c r="AA36">
        <f>((E36)*Z36)/K36</f>
        <v>18.072289156626507</v>
      </c>
    </row>
    <row r="37" spans="1:27" ht="15.75" x14ac:dyDescent="0.25">
      <c r="A37" s="1" t="s">
        <v>0</v>
      </c>
      <c r="B37" s="2">
        <v>43640</v>
      </c>
      <c r="D37" s="1">
        <v>73</v>
      </c>
      <c r="E37" s="3">
        <v>50</v>
      </c>
      <c r="F37" t="s">
        <v>9</v>
      </c>
      <c r="G37" s="3" t="s">
        <v>10</v>
      </c>
      <c r="H37" s="1">
        <v>50</v>
      </c>
      <c r="I37" s="5"/>
      <c r="J37" s="6">
        <f>P37/100</f>
        <v>0.4</v>
      </c>
      <c r="K37">
        <v>3</v>
      </c>
      <c r="P37" s="8">
        <v>40</v>
      </c>
      <c r="Q37" s="3">
        <v>300</v>
      </c>
      <c r="V37">
        <v>12.154033603146599</v>
      </c>
      <c r="W37">
        <v>55.626642303541303</v>
      </c>
      <c r="X37">
        <v>3</v>
      </c>
      <c r="Y37">
        <v>1</v>
      </c>
      <c r="Z37">
        <v>0.4</v>
      </c>
      <c r="AA37">
        <f>((E37)*Z37)/K37</f>
        <v>6.666666666666667</v>
      </c>
    </row>
    <row r="38" spans="1:27" ht="15.75" x14ac:dyDescent="0.25">
      <c r="A38" s="1" t="s">
        <v>0</v>
      </c>
      <c r="B38" s="2">
        <v>43640</v>
      </c>
      <c r="D38" s="1">
        <v>74</v>
      </c>
      <c r="E38" s="3">
        <v>100</v>
      </c>
      <c r="F38" t="s">
        <v>9</v>
      </c>
      <c r="G38" s="3" t="s">
        <v>10</v>
      </c>
      <c r="H38" s="1">
        <v>100</v>
      </c>
      <c r="I38" s="5"/>
      <c r="J38" s="6">
        <f>P38/100</f>
        <v>0.3</v>
      </c>
      <c r="K38">
        <v>1.86</v>
      </c>
      <c r="P38" s="8">
        <v>30</v>
      </c>
      <c r="Q38" s="3">
        <v>186</v>
      </c>
      <c r="V38">
        <v>12.1546679455786</v>
      </c>
      <c r="W38">
        <v>55.626625958830097</v>
      </c>
      <c r="X38">
        <v>2</v>
      </c>
      <c r="Y38">
        <v>1</v>
      </c>
      <c r="Z38">
        <v>0.3</v>
      </c>
      <c r="AA38">
        <f>((E38)*Z38)/K38</f>
        <v>16.129032258064516</v>
      </c>
    </row>
    <row r="39" spans="1:27" ht="15.75" x14ac:dyDescent="0.25">
      <c r="A39" s="1" t="s">
        <v>0</v>
      </c>
      <c r="B39" s="2">
        <v>43640</v>
      </c>
      <c r="D39" s="1">
        <v>4541</v>
      </c>
      <c r="E39" s="3">
        <v>75</v>
      </c>
      <c r="F39" t="s">
        <v>9</v>
      </c>
      <c r="G39" s="3" t="s">
        <v>10</v>
      </c>
      <c r="H39" s="1">
        <v>10</v>
      </c>
      <c r="I39" s="5"/>
      <c r="J39" s="6">
        <f>P39/100</f>
        <v>0.05</v>
      </c>
      <c r="K39">
        <v>0.16</v>
      </c>
      <c r="P39" s="7">
        <v>5</v>
      </c>
      <c r="Q39" s="3">
        <v>16</v>
      </c>
      <c r="V39">
        <v>12.154766768217</v>
      </c>
      <c r="W39">
        <v>55.628052894025998</v>
      </c>
      <c r="X39">
        <v>0.5</v>
      </c>
      <c r="Y39">
        <v>1</v>
      </c>
      <c r="Z39">
        <v>8.3333333333333329E-2</v>
      </c>
      <c r="AA39">
        <f>((E39)*Z39)/K39</f>
        <v>39.0625</v>
      </c>
    </row>
    <row r="40" spans="1:27" ht="15.75" x14ac:dyDescent="0.25">
      <c r="A40" s="1" t="s">
        <v>0</v>
      </c>
      <c r="B40" s="2">
        <v>43640</v>
      </c>
      <c r="D40" s="1">
        <v>39</v>
      </c>
      <c r="E40" s="3">
        <v>70</v>
      </c>
      <c r="F40" s="1" t="s">
        <v>11</v>
      </c>
      <c r="G40" t="s">
        <v>12</v>
      </c>
      <c r="H40" s="1">
        <v>5</v>
      </c>
      <c r="I40" s="5"/>
      <c r="J40" s="6">
        <f>P40/100</f>
        <v>0.1</v>
      </c>
      <c r="K40">
        <v>0.43</v>
      </c>
      <c r="P40" s="7">
        <v>10</v>
      </c>
      <c r="Q40" s="3">
        <v>43</v>
      </c>
      <c r="V40">
        <v>12.1579995844513</v>
      </c>
      <c r="W40">
        <v>55.62833821401</v>
      </c>
      <c r="X40">
        <v>0.5</v>
      </c>
      <c r="Y40">
        <v>1</v>
      </c>
      <c r="Z40">
        <v>0.1</v>
      </c>
      <c r="AA40">
        <f>((E40)*Z40)/K40</f>
        <v>16.279069767441861</v>
      </c>
    </row>
    <row r="41" spans="1:27" ht="15.75" x14ac:dyDescent="0.25">
      <c r="A41" s="1" t="s">
        <v>0</v>
      </c>
      <c r="B41" s="2">
        <v>43640</v>
      </c>
      <c r="D41" s="1">
        <v>72</v>
      </c>
      <c r="E41" s="3">
        <v>100</v>
      </c>
      <c r="F41" t="s">
        <v>13</v>
      </c>
      <c r="G41" t="s">
        <v>14</v>
      </c>
      <c r="H41" s="1">
        <v>1</v>
      </c>
      <c r="I41" s="5"/>
      <c r="J41" s="6">
        <f>P41/100</f>
        <v>0.35</v>
      </c>
      <c r="K41">
        <v>1.66</v>
      </c>
      <c r="P41" s="7">
        <v>35</v>
      </c>
      <c r="Q41" s="3">
        <v>166</v>
      </c>
      <c r="V41">
        <v>12.1534311119467</v>
      </c>
      <c r="W41">
        <v>55.626657810062099</v>
      </c>
      <c r="X41">
        <v>2</v>
      </c>
      <c r="Y41">
        <v>1</v>
      </c>
      <c r="Z41">
        <v>0.3</v>
      </c>
      <c r="AA41">
        <f>((E41)*Z41)/K41</f>
        <v>18.072289156626507</v>
      </c>
    </row>
    <row r="42" spans="1:27" ht="15.75" x14ac:dyDescent="0.25">
      <c r="A42" s="1" t="s">
        <v>0</v>
      </c>
      <c r="B42" s="2">
        <v>43640</v>
      </c>
      <c r="D42" s="1">
        <v>37</v>
      </c>
      <c r="E42" s="3">
        <v>100</v>
      </c>
      <c r="F42" s="1" t="s">
        <v>15</v>
      </c>
      <c r="G42" s="9" t="s">
        <v>16</v>
      </c>
      <c r="H42" s="1">
        <v>20</v>
      </c>
      <c r="I42" s="5"/>
      <c r="J42" s="6">
        <f>P42/100</f>
        <v>0.25</v>
      </c>
      <c r="K42">
        <v>1.4</v>
      </c>
      <c r="P42" s="7">
        <v>25</v>
      </c>
      <c r="Q42" s="3">
        <v>140</v>
      </c>
      <c r="V42">
        <v>12.156715895980501</v>
      </c>
      <c r="W42">
        <v>55.6283802911639</v>
      </c>
      <c r="X42">
        <v>1.5</v>
      </c>
      <c r="Y42">
        <v>1</v>
      </c>
      <c r="Z42">
        <v>0.25</v>
      </c>
      <c r="AA42">
        <f>((E42)*Z42)/K42</f>
        <v>17.857142857142858</v>
      </c>
    </row>
    <row r="43" spans="1:27" ht="15.75" x14ac:dyDescent="0.25">
      <c r="A43" s="1" t="s">
        <v>0</v>
      </c>
      <c r="B43" s="2">
        <v>43640</v>
      </c>
      <c r="D43" s="1">
        <v>39</v>
      </c>
      <c r="E43" s="3">
        <v>70</v>
      </c>
      <c r="F43" s="1" t="s">
        <v>15</v>
      </c>
      <c r="G43" s="9" t="s">
        <v>16</v>
      </c>
      <c r="H43" s="1">
        <v>35</v>
      </c>
      <c r="I43" s="5"/>
      <c r="J43" s="6">
        <f>P43/100</f>
        <v>0.1</v>
      </c>
      <c r="K43">
        <v>0.43</v>
      </c>
      <c r="P43" s="7">
        <v>10</v>
      </c>
      <c r="Q43" s="3">
        <v>43</v>
      </c>
      <c r="V43">
        <v>12.1579995844513</v>
      </c>
      <c r="W43">
        <v>55.62833821401</v>
      </c>
      <c r="X43">
        <v>0.5</v>
      </c>
      <c r="Y43">
        <v>1</v>
      </c>
      <c r="Z43">
        <v>0.1</v>
      </c>
      <c r="AA43">
        <f>((E43)*Z43)/K43</f>
        <v>16.279069767441861</v>
      </c>
    </row>
    <row r="44" spans="1:27" ht="15.75" x14ac:dyDescent="0.25">
      <c r="A44" s="1" t="s">
        <v>0</v>
      </c>
      <c r="B44" s="2">
        <v>43640</v>
      </c>
      <c r="D44" s="1">
        <v>49</v>
      </c>
      <c r="E44" s="3">
        <v>100</v>
      </c>
      <c r="F44" t="s">
        <v>15</v>
      </c>
      <c r="G44" s="9" t="s">
        <v>16</v>
      </c>
      <c r="H44" s="1">
        <v>100</v>
      </c>
      <c r="I44" s="5"/>
      <c r="J44" s="6">
        <f>P44/100</f>
        <v>0.15</v>
      </c>
      <c r="K44">
        <v>1.18</v>
      </c>
      <c r="P44" s="7">
        <v>15</v>
      </c>
      <c r="Q44" s="3">
        <v>118</v>
      </c>
      <c r="V44">
        <v>12.157319812104101</v>
      </c>
      <c r="W44">
        <v>55.627987179905098</v>
      </c>
      <c r="X44">
        <v>1.5</v>
      </c>
      <c r="Y44">
        <v>1</v>
      </c>
      <c r="Z44">
        <v>0.15</v>
      </c>
      <c r="AA44">
        <f>((E44)*Z44)/K44</f>
        <v>12.711864406779661</v>
      </c>
    </row>
    <row r="45" spans="1:27" ht="15.75" x14ac:dyDescent="0.25">
      <c r="A45" s="1" t="s">
        <v>0</v>
      </c>
      <c r="B45" s="2">
        <v>43640</v>
      </c>
      <c r="D45" s="1">
        <v>50</v>
      </c>
      <c r="E45" s="3">
        <v>100</v>
      </c>
      <c r="F45" t="s">
        <v>15</v>
      </c>
      <c r="G45" s="9" t="s">
        <v>16</v>
      </c>
      <c r="H45" s="1">
        <v>10</v>
      </c>
      <c r="I45" s="5"/>
      <c r="J45" s="6">
        <f>P45/100</f>
        <v>0.25</v>
      </c>
      <c r="K45">
        <v>0.68</v>
      </c>
      <c r="P45" s="7">
        <v>25</v>
      </c>
      <c r="Q45" s="3">
        <v>68</v>
      </c>
      <c r="V45">
        <v>12.1579548250883</v>
      </c>
      <c r="W45">
        <v>55.6279798038303</v>
      </c>
      <c r="X45">
        <v>1</v>
      </c>
      <c r="Y45">
        <v>1</v>
      </c>
      <c r="Z45">
        <v>0.25</v>
      </c>
      <c r="AA45">
        <f>((E45)*Z45)/K45</f>
        <v>36.764705882352942</v>
      </c>
    </row>
    <row r="46" spans="1:27" ht="15.75" x14ac:dyDescent="0.25">
      <c r="A46" s="1" t="s">
        <v>0</v>
      </c>
      <c r="B46" s="2">
        <v>43640</v>
      </c>
      <c r="D46" s="1">
        <v>53</v>
      </c>
      <c r="E46" s="3">
        <v>100</v>
      </c>
      <c r="F46" t="s">
        <v>15</v>
      </c>
      <c r="G46" s="9" t="s">
        <v>16</v>
      </c>
      <c r="H46" s="1">
        <v>30</v>
      </c>
      <c r="I46" s="5"/>
      <c r="J46" s="6">
        <f>P46/100</f>
        <v>0.15</v>
      </c>
      <c r="K46">
        <v>0.69</v>
      </c>
      <c r="P46" s="8">
        <v>15</v>
      </c>
      <c r="Q46" s="3">
        <v>69</v>
      </c>
      <c r="V46">
        <v>12.1541367843747</v>
      </c>
      <c r="W46">
        <v>55.627727508544901</v>
      </c>
      <c r="X46">
        <v>1</v>
      </c>
      <c r="Y46">
        <v>1</v>
      </c>
      <c r="Z46">
        <v>0.19999999999999998</v>
      </c>
      <c r="AA46">
        <f>((E46)*Z46)/K46</f>
        <v>28.985507246376812</v>
      </c>
    </row>
    <row r="47" spans="1:27" ht="15.75" x14ac:dyDescent="0.25">
      <c r="A47" s="1" t="s">
        <v>0</v>
      </c>
      <c r="B47" s="2">
        <v>43640</v>
      </c>
      <c r="D47" s="1">
        <v>61</v>
      </c>
      <c r="E47" s="3">
        <v>100</v>
      </c>
      <c r="F47" t="s">
        <v>15</v>
      </c>
      <c r="G47" s="9" t="s">
        <v>16</v>
      </c>
      <c r="H47" s="1">
        <v>100</v>
      </c>
      <c r="I47" s="5"/>
      <c r="J47" s="6">
        <f>P47/100</f>
        <v>0.1</v>
      </c>
      <c r="K47">
        <v>1.61</v>
      </c>
      <c r="P47" s="8">
        <v>10</v>
      </c>
      <c r="Q47" s="3">
        <v>161</v>
      </c>
      <c r="V47">
        <v>12.1540906000882</v>
      </c>
      <c r="W47">
        <v>55.627351077273403</v>
      </c>
      <c r="X47">
        <v>2</v>
      </c>
      <c r="Y47">
        <v>1</v>
      </c>
      <c r="Z47">
        <v>6.0000000000000005E-2</v>
      </c>
      <c r="AA47">
        <f>((E47)*Z47)/K47</f>
        <v>3.7267080745341619</v>
      </c>
    </row>
    <row r="48" spans="1:27" ht="15.75" x14ac:dyDescent="0.25">
      <c r="A48" s="1" t="s">
        <v>0</v>
      </c>
      <c r="B48" s="2">
        <v>43640</v>
      </c>
      <c r="D48" s="1">
        <v>64</v>
      </c>
      <c r="E48" s="3">
        <v>10</v>
      </c>
      <c r="F48" t="s">
        <v>15</v>
      </c>
      <c r="G48" s="9" t="s">
        <v>16</v>
      </c>
      <c r="H48" s="1">
        <v>5</v>
      </c>
      <c r="I48" s="5"/>
      <c r="J48" s="6">
        <f>P48/100</f>
        <v>0.05</v>
      </c>
      <c r="K48">
        <v>1.1299999999999999</v>
      </c>
      <c r="P48" s="8">
        <v>5</v>
      </c>
      <c r="Q48" s="3">
        <v>113</v>
      </c>
      <c r="V48">
        <v>12.1560093853622</v>
      </c>
      <c r="W48">
        <v>55.627301707863801</v>
      </c>
      <c r="X48">
        <v>1.5</v>
      </c>
      <c r="Y48">
        <v>1</v>
      </c>
      <c r="Z48">
        <v>0.05</v>
      </c>
      <c r="AA48">
        <f>((E48)*Z48)/K48</f>
        <v>0.44247787610619471</v>
      </c>
    </row>
    <row r="49" spans="1:27" ht="15.75" x14ac:dyDescent="0.25">
      <c r="A49" s="1" t="s">
        <v>0</v>
      </c>
      <c r="B49" s="2">
        <v>43640</v>
      </c>
      <c r="D49" s="1">
        <v>69</v>
      </c>
      <c r="E49" s="3">
        <v>80</v>
      </c>
      <c r="F49" t="s">
        <v>15</v>
      </c>
      <c r="G49" s="9" t="s">
        <v>16</v>
      </c>
      <c r="H49" s="1">
        <v>80</v>
      </c>
      <c r="I49" s="5"/>
      <c r="J49" s="6">
        <f>P49/100</f>
        <v>0.15</v>
      </c>
      <c r="K49">
        <v>1.66</v>
      </c>
      <c r="P49" s="8">
        <v>15</v>
      </c>
      <c r="Q49" s="3">
        <v>166</v>
      </c>
      <c r="V49">
        <v>12.155346963554599</v>
      </c>
      <c r="W49">
        <v>55.626968108117502</v>
      </c>
      <c r="X49">
        <v>2</v>
      </c>
      <c r="Y49">
        <v>1</v>
      </c>
      <c r="Z49">
        <v>8.4999999999999992E-2</v>
      </c>
      <c r="AA49">
        <f>((E49)*Z49)/K49</f>
        <v>4.0963855421686741</v>
      </c>
    </row>
    <row r="50" spans="1:27" ht="15.75" x14ac:dyDescent="0.25">
      <c r="A50" s="1" t="s">
        <v>0</v>
      </c>
      <c r="B50" s="2">
        <v>43640</v>
      </c>
      <c r="D50" s="1">
        <v>70</v>
      </c>
      <c r="E50" s="3">
        <v>100</v>
      </c>
      <c r="F50" t="s">
        <v>15</v>
      </c>
      <c r="G50" s="9" t="s">
        <v>16</v>
      </c>
      <c r="H50" s="1">
        <v>100</v>
      </c>
      <c r="I50" s="5"/>
      <c r="J50" s="6">
        <f>P50/100</f>
        <v>0.15</v>
      </c>
      <c r="K50">
        <v>0.64</v>
      </c>
      <c r="P50" s="8">
        <v>15</v>
      </c>
      <c r="Q50" s="3">
        <v>64</v>
      </c>
      <c r="V50">
        <v>12.1559812221676</v>
      </c>
      <c r="W50">
        <v>55.626951763406304</v>
      </c>
      <c r="X50">
        <v>1</v>
      </c>
      <c r="Y50">
        <v>1</v>
      </c>
      <c r="Z50">
        <v>0.08</v>
      </c>
      <c r="AA50">
        <f>((E50)*Z50)/K50</f>
        <v>12.5</v>
      </c>
    </row>
    <row r="51" spans="1:27" ht="15.75" x14ac:dyDescent="0.25">
      <c r="A51" s="1" t="s">
        <v>0</v>
      </c>
      <c r="B51" s="2">
        <v>43640</v>
      </c>
      <c r="D51" s="1">
        <v>71</v>
      </c>
      <c r="E51" s="3">
        <v>80</v>
      </c>
      <c r="F51" t="s">
        <v>15</v>
      </c>
      <c r="G51" s="9" t="s">
        <v>16</v>
      </c>
      <c r="H51" s="1">
        <v>80</v>
      </c>
      <c r="I51" s="5"/>
      <c r="J51" s="6">
        <f>P51/100</f>
        <v>0.1</v>
      </c>
      <c r="K51">
        <v>1.67</v>
      </c>
      <c r="P51" s="8">
        <v>10</v>
      </c>
      <c r="Q51" s="3">
        <v>167</v>
      </c>
      <c r="V51">
        <v>12.156583797186601</v>
      </c>
      <c r="W51">
        <v>55.6269362568855</v>
      </c>
      <c r="X51">
        <v>2</v>
      </c>
      <c r="Y51">
        <v>1</v>
      </c>
      <c r="Z51">
        <v>5.5E-2</v>
      </c>
      <c r="AA51">
        <f>((E51)*Z51)/K51</f>
        <v>2.634730538922156</v>
      </c>
    </row>
    <row r="52" spans="1:27" ht="15.75" x14ac:dyDescent="0.25">
      <c r="A52" s="1" t="s">
        <v>0</v>
      </c>
      <c r="B52" s="2">
        <v>43640</v>
      </c>
      <c r="D52" s="1">
        <v>75</v>
      </c>
      <c r="E52" s="3">
        <v>100</v>
      </c>
      <c r="F52" t="s">
        <v>15</v>
      </c>
      <c r="G52" s="9" t="s">
        <v>16</v>
      </c>
      <c r="H52" s="1">
        <v>100</v>
      </c>
      <c r="I52" s="5"/>
      <c r="J52" s="6">
        <f>P52/100</f>
        <v>0.1</v>
      </c>
      <c r="K52">
        <v>1.55</v>
      </c>
      <c r="P52" s="8">
        <v>10</v>
      </c>
      <c r="Q52" s="3">
        <v>155</v>
      </c>
      <c r="V52">
        <v>12.1553332172334</v>
      </c>
      <c r="W52">
        <v>55.626599807292202</v>
      </c>
      <c r="X52">
        <v>2</v>
      </c>
      <c r="Y52">
        <v>1</v>
      </c>
      <c r="Z52">
        <v>6.0000000000000005E-2</v>
      </c>
      <c r="AA52">
        <f>((E52)*Z52)/K52</f>
        <v>3.8709677419354844</v>
      </c>
    </row>
    <row r="53" spans="1:27" ht="15.75" x14ac:dyDescent="0.25">
      <c r="A53" s="1" t="s">
        <v>0</v>
      </c>
      <c r="B53" s="2">
        <v>43640</v>
      </c>
      <c r="D53" s="1">
        <v>76</v>
      </c>
      <c r="E53" s="3">
        <v>100</v>
      </c>
      <c r="F53" t="s">
        <v>15</v>
      </c>
      <c r="G53" s="9" t="s">
        <v>16</v>
      </c>
      <c r="H53" s="1">
        <v>100</v>
      </c>
      <c r="I53" s="5"/>
      <c r="J53" s="6">
        <f>P53/100</f>
        <v>0.15</v>
      </c>
      <c r="K53">
        <v>0.65</v>
      </c>
      <c r="P53" s="8">
        <v>15</v>
      </c>
      <c r="Q53" s="3">
        <v>65</v>
      </c>
      <c r="V53">
        <v>12.1559523046016</v>
      </c>
      <c r="W53">
        <v>55.626592934131601</v>
      </c>
      <c r="X53">
        <v>1</v>
      </c>
      <c r="Y53">
        <v>1</v>
      </c>
      <c r="Z53">
        <v>8.4999999999999992E-2</v>
      </c>
      <c r="AA53">
        <f>((E53)*Z53)/K53</f>
        <v>13.076923076923077</v>
      </c>
    </row>
    <row r="54" spans="1:27" ht="15.75" x14ac:dyDescent="0.25">
      <c r="A54" s="1" t="s">
        <v>0</v>
      </c>
      <c r="B54" s="2">
        <v>43640</v>
      </c>
      <c r="D54" s="1">
        <v>77</v>
      </c>
      <c r="E54" s="3">
        <v>100</v>
      </c>
      <c r="F54" t="s">
        <v>15</v>
      </c>
      <c r="G54" s="9" t="s">
        <v>16</v>
      </c>
      <c r="H54" s="1">
        <v>100</v>
      </c>
      <c r="I54" s="5"/>
      <c r="J54" s="6">
        <f>P54/100</f>
        <v>0.15</v>
      </c>
      <c r="K54">
        <v>0.69</v>
      </c>
      <c r="P54" s="8">
        <v>15</v>
      </c>
      <c r="Q54" s="3">
        <v>69</v>
      </c>
      <c r="V54">
        <v>12.156586647033601</v>
      </c>
      <c r="W54">
        <v>55.626576589420402</v>
      </c>
      <c r="X54">
        <v>1</v>
      </c>
      <c r="Y54">
        <v>1</v>
      </c>
      <c r="Z54">
        <v>0.15</v>
      </c>
      <c r="AA54">
        <f>((E54)*Z54)/K54</f>
        <v>21.739130434782609</v>
      </c>
    </row>
    <row r="55" spans="1:27" ht="15.75" x14ac:dyDescent="0.25">
      <c r="A55" s="1" t="s">
        <v>0</v>
      </c>
      <c r="B55" s="2">
        <v>43640</v>
      </c>
      <c r="D55" s="1">
        <v>671</v>
      </c>
      <c r="E55" s="3">
        <v>100</v>
      </c>
      <c r="F55" t="s">
        <v>15</v>
      </c>
      <c r="G55" s="9" t="s">
        <v>16</v>
      </c>
      <c r="H55" s="1">
        <v>100</v>
      </c>
      <c r="I55" s="5"/>
      <c r="J55" s="6">
        <f>P55/100</f>
        <v>0.15</v>
      </c>
      <c r="K55">
        <v>1.89</v>
      </c>
      <c r="P55" s="8">
        <v>15</v>
      </c>
      <c r="Q55" s="3">
        <v>189</v>
      </c>
      <c r="V55">
        <v>12.154078362509599</v>
      </c>
      <c r="W55">
        <v>55.627000713720903</v>
      </c>
      <c r="X55">
        <v>2</v>
      </c>
      <c r="Y55">
        <v>1</v>
      </c>
      <c r="Z55">
        <v>0.15</v>
      </c>
      <c r="AA55">
        <f>((E55)*Z55)/K55</f>
        <v>7.9365079365079367</v>
      </c>
    </row>
    <row r="56" spans="1:27" ht="15.75" x14ac:dyDescent="0.25">
      <c r="A56" s="1" t="s">
        <v>0</v>
      </c>
      <c r="B56" s="2">
        <v>43640</v>
      </c>
      <c r="D56" s="1">
        <v>4611</v>
      </c>
      <c r="E56" s="3">
        <v>100</v>
      </c>
      <c r="F56" t="s">
        <v>15</v>
      </c>
      <c r="G56" s="9" t="s">
        <v>16</v>
      </c>
      <c r="H56" s="1">
        <v>100</v>
      </c>
      <c r="I56" s="5"/>
      <c r="J56" s="6">
        <f>P56/100</f>
        <v>0.15</v>
      </c>
      <c r="K56">
        <v>0.74</v>
      </c>
      <c r="P56" s="7">
        <v>15</v>
      </c>
      <c r="Q56" s="3">
        <v>74</v>
      </c>
      <c r="V56">
        <v>12.1554169524461</v>
      </c>
      <c r="W56">
        <v>55.628036130219598</v>
      </c>
      <c r="X56">
        <v>1</v>
      </c>
      <c r="Y56">
        <v>1</v>
      </c>
      <c r="Z56">
        <v>0.28333333333333333</v>
      </c>
      <c r="AA56">
        <f>((E56)*Z56)/K56</f>
        <v>38.288288288288285</v>
      </c>
    </row>
    <row r="57" spans="1:27" ht="15.75" x14ac:dyDescent="0.25">
      <c r="A57" s="1" t="s">
        <v>0</v>
      </c>
      <c r="B57" s="2">
        <v>43640</v>
      </c>
      <c r="D57" s="1">
        <v>33</v>
      </c>
      <c r="E57" s="3">
        <v>10</v>
      </c>
      <c r="F57" s="1" t="s">
        <v>17</v>
      </c>
      <c r="G57" t="s">
        <v>18</v>
      </c>
      <c r="H57" s="1">
        <v>5</v>
      </c>
      <c r="I57" s="5"/>
      <c r="J57" s="6">
        <f>P57/100</f>
        <v>0.1</v>
      </c>
      <c r="K57">
        <v>1.1499999999999999</v>
      </c>
      <c r="P57" s="7">
        <v>10</v>
      </c>
      <c r="Q57" s="3">
        <v>115</v>
      </c>
      <c r="V57">
        <v>12.1541944518685</v>
      </c>
      <c r="W57">
        <v>55.628445250913501</v>
      </c>
      <c r="X57">
        <v>1.5</v>
      </c>
      <c r="Y57">
        <v>1</v>
      </c>
      <c r="Z57">
        <v>0.1</v>
      </c>
      <c r="AA57">
        <f>((E57)*Z57)/K57</f>
        <v>0.86956521739130443</v>
      </c>
    </row>
    <row r="58" spans="1:27" ht="15.75" x14ac:dyDescent="0.25">
      <c r="A58" s="1" t="s">
        <v>0</v>
      </c>
      <c r="B58" s="2">
        <v>43640</v>
      </c>
      <c r="D58" s="1">
        <v>44</v>
      </c>
      <c r="E58" s="3">
        <v>40</v>
      </c>
      <c r="F58" s="1" t="s">
        <v>17</v>
      </c>
      <c r="G58" t="s">
        <v>18</v>
      </c>
      <c r="H58" s="1">
        <v>20</v>
      </c>
      <c r="I58" s="5"/>
      <c r="J58" s="6">
        <f>P58/100</f>
        <v>0.05</v>
      </c>
      <c r="K58">
        <v>0.2</v>
      </c>
      <c r="P58" s="7">
        <v>5</v>
      </c>
      <c r="Q58" s="3">
        <v>20</v>
      </c>
      <c r="V58">
        <v>12.154164193198</v>
      </c>
      <c r="W58">
        <v>55.628068400546901</v>
      </c>
      <c r="X58">
        <v>0.5</v>
      </c>
      <c r="Y58">
        <v>1</v>
      </c>
      <c r="Z58">
        <v>8.7499999999999994E-2</v>
      </c>
      <c r="AA58">
        <f>((E58)*Z58)/K58</f>
        <v>17.5</v>
      </c>
    </row>
    <row r="59" spans="1:27" ht="15.75" x14ac:dyDescent="0.25">
      <c r="A59" s="1" t="s">
        <v>0</v>
      </c>
      <c r="B59" s="2">
        <v>43640</v>
      </c>
      <c r="D59" s="1">
        <v>53</v>
      </c>
      <c r="E59" s="3">
        <v>100</v>
      </c>
      <c r="F59" s="1" t="s">
        <v>17</v>
      </c>
      <c r="G59" t="s">
        <v>18</v>
      </c>
      <c r="H59" s="1">
        <v>10</v>
      </c>
      <c r="I59" s="5"/>
      <c r="J59" s="6">
        <f>P59/100</f>
        <v>0.15</v>
      </c>
      <c r="K59">
        <v>0.69</v>
      </c>
      <c r="P59" s="8">
        <v>15</v>
      </c>
      <c r="Q59" s="3">
        <v>69</v>
      </c>
      <c r="V59">
        <v>12.1541367843747</v>
      </c>
      <c r="W59">
        <v>55.627727508544901</v>
      </c>
      <c r="X59">
        <v>1</v>
      </c>
      <c r="Y59">
        <v>1</v>
      </c>
      <c r="Z59">
        <v>0.19999999999999998</v>
      </c>
      <c r="AA59">
        <f>((E59)*Z59)/K59</f>
        <v>28.985507246376812</v>
      </c>
    </row>
    <row r="60" spans="1:27" ht="15.75" x14ac:dyDescent="0.25">
      <c r="A60" s="1" t="s">
        <v>0</v>
      </c>
      <c r="B60" s="2">
        <v>43640</v>
      </c>
      <c r="D60" s="1">
        <v>56</v>
      </c>
      <c r="E60" s="3">
        <v>80</v>
      </c>
      <c r="F60" s="1" t="s">
        <v>17</v>
      </c>
      <c r="G60" t="s">
        <v>18</v>
      </c>
      <c r="H60" s="1">
        <v>10</v>
      </c>
      <c r="I60" s="5"/>
      <c r="J60" s="6">
        <f>P60/100</f>
        <v>0.05</v>
      </c>
      <c r="K60">
        <v>0.19</v>
      </c>
      <c r="P60" s="8">
        <v>5</v>
      </c>
      <c r="Q60" s="3">
        <v>19</v>
      </c>
      <c r="V60">
        <v>12.156038973480401</v>
      </c>
      <c r="W60">
        <v>55.627669505774897</v>
      </c>
      <c r="X60">
        <v>0.5</v>
      </c>
      <c r="Y60">
        <v>1</v>
      </c>
      <c r="Z60">
        <v>0.06</v>
      </c>
      <c r="AA60">
        <f>((E60)*Z60)/K60</f>
        <v>25.263157894736842</v>
      </c>
    </row>
    <row r="61" spans="1:27" ht="15.75" x14ac:dyDescent="0.25">
      <c r="A61" s="1" t="s">
        <v>0</v>
      </c>
      <c r="B61" s="2">
        <v>43640</v>
      </c>
      <c r="D61" s="1">
        <v>57</v>
      </c>
      <c r="E61" s="3">
        <v>100</v>
      </c>
      <c r="F61" s="1" t="s">
        <v>17</v>
      </c>
      <c r="G61" t="s">
        <v>18</v>
      </c>
      <c r="H61" s="1">
        <v>20</v>
      </c>
      <c r="I61" s="5"/>
      <c r="J61" s="6">
        <f>P61/100</f>
        <v>0.2</v>
      </c>
      <c r="K61">
        <v>0.47</v>
      </c>
      <c r="P61" s="8">
        <v>20</v>
      </c>
      <c r="Q61" s="3">
        <v>47</v>
      </c>
      <c r="V61">
        <v>12.156657390296401</v>
      </c>
      <c r="W61">
        <v>55.627653580158899</v>
      </c>
      <c r="X61">
        <v>0.5</v>
      </c>
      <c r="Y61">
        <v>1</v>
      </c>
      <c r="Z61">
        <v>0.13333333333333333</v>
      </c>
      <c r="AA61">
        <f>((E61)*Z61)/K61</f>
        <v>28.368794326241137</v>
      </c>
    </row>
    <row r="62" spans="1:27" ht="15.75" x14ac:dyDescent="0.25">
      <c r="A62" s="1" t="s">
        <v>0</v>
      </c>
      <c r="B62" s="2">
        <v>43640</v>
      </c>
      <c r="D62" s="1">
        <v>4541</v>
      </c>
      <c r="E62" s="3">
        <v>75</v>
      </c>
      <c r="F62" s="1" t="s">
        <v>17</v>
      </c>
      <c r="G62" t="s">
        <v>18</v>
      </c>
      <c r="H62" s="1">
        <v>20</v>
      </c>
      <c r="I62" s="5"/>
      <c r="J62" s="6">
        <f>P62/100</f>
        <v>0.05</v>
      </c>
      <c r="K62">
        <v>0.16</v>
      </c>
      <c r="P62" s="7">
        <v>5</v>
      </c>
      <c r="Q62" s="3">
        <v>16</v>
      </c>
      <c r="V62">
        <v>12.154766768217</v>
      </c>
      <c r="W62">
        <v>55.628052894025998</v>
      </c>
      <c r="X62">
        <v>0.5</v>
      </c>
      <c r="Y62">
        <v>1</v>
      </c>
      <c r="Z62">
        <v>8.3333333333333329E-2</v>
      </c>
      <c r="AA62">
        <f>((E62)*Z62)/K62</f>
        <v>39.0625</v>
      </c>
    </row>
    <row r="63" spans="1:27" ht="15.75" x14ac:dyDescent="0.25">
      <c r="A63" s="1" t="s">
        <v>0</v>
      </c>
      <c r="B63" s="2">
        <v>43640</v>
      </c>
      <c r="D63" s="1">
        <v>4611</v>
      </c>
      <c r="E63" s="3">
        <v>100</v>
      </c>
      <c r="F63" s="1" t="s">
        <v>17</v>
      </c>
      <c r="G63" t="s">
        <v>18</v>
      </c>
      <c r="H63" s="1">
        <v>1</v>
      </c>
      <c r="I63" s="5"/>
      <c r="J63" s="6">
        <f>P63/100</f>
        <v>0.2</v>
      </c>
      <c r="K63">
        <v>0.74</v>
      </c>
      <c r="P63" s="7">
        <v>20</v>
      </c>
      <c r="Q63" s="3">
        <v>74</v>
      </c>
      <c r="V63">
        <v>12.1554169524461</v>
      </c>
      <c r="W63">
        <v>55.628036130219598</v>
      </c>
      <c r="X63">
        <v>1</v>
      </c>
      <c r="Y63">
        <v>1</v>
      </c>
      <c r="Z63">
        <v>0.28333333333333333</v>
      </c>
      <c r="AA63">
        <f>((E63)*Z63)/K63</f>
        <v>38.288288288288285</v>
      </c>
    </row>
    <row r="64" spans="1:27" ht="15.75" x14ac:dyDescent="0.25">
      <c r="A64" s="1" t="s">
        <v>0</v>
      </c>
      <c r="B64" s="2">
        <v>43640</v>
      </c>
      <c r="D64" s="1">
        <v>26</v>
      </c>
      <c r="E64" s="3">
        <v>100</v>
      </c>
      <c r="F64" t="s">
        <v>19</v>
      </c>
      <c r="G64" t="s">
        <v>20</v>
      </c>
      <c r="H64" s="1">
        <v>50</v>
      </c>
      <c r="I64" s="5"/>
      <c r="J64" s="6">
        <f>P64/100</f>
        <v>0.1</v>
      </c>
      <c r="K64">
        <v>1.65</v>
      </c>
      <c r="P64" s="7">
        <v>10</v>
      </c>
      <c r="Q64" s="3">
        <v>165</v>
      </c>
      <c r="X64">
        <v>2</v>
      </c>
      <c r="Y64">
        <v>1</v>
      </c>
      <c r="Z64">
        <v>0.75</v>
      </c>
      <c r="AA64">
        <f>((E64)*Z64)/K64</f>
        <v>45.45454545454546</v>
      </c>
    </row>
    <row r="65" spans="1:27" ht="15.75" x14ac:dyDescent="0.25">
      <c r="A65" s="1" t="s">
        <v>0</v>
      </c>
      <c r="B65" s="2">
        <v>43640</v>
      </c>
      <c r="D65" s="1">
        <v>27</v>
      </c>
      <c r="E65" s="3">
        <v>60</v>
      </c>
      <c r="F65" t="s">
        <v>19</v>
      </c>
      <c r="G65" t="s">
        <v>20</v>
      </c>
      <c r="H65" s="1">
        <v>30</v>
      </c>
      <c r="I65" s="5"/>
      <c r="J65" s="6">
        <f>P65/100</f>
        <v>0.1</v>
      </c>
      <c r="K65">
        <v>0.53</v>
      </c>
      <c r="P65" s="7">
        <v>10</v>
      </c>
      <c r="Q65" s="3">
        <v>53</v>
      </c>
      <c r="V65">
        <v>12.1536308526992</v>
      </c>
      <c r="W65">
        <v>55.629538586363097</v>
      </c>
      <c r="X65">
        <v>1</v>
      </c>
      <c r="Y65">
        <v>1</v>
      </c>
      <c r="Z65">
        <v>0.17500000000000002</v>
      </c>
      <c r="AA65">
        <f>((E65)*Z65)/K65</f>
        <v>19.811320754716984</v>
      </c>
    </row>
    <row r="66" spans="1:27" ht="15.75" x14ac:dyDescent="0.25">
      <c r="A66" s="1" t="s">
        <v>0</v>
      </c>
      <c r="B66" s="2">
        <v>43640</v>
      </c>
      <c r="D66" s="1">
        <v>28</v>
      </c>
      <c r="E66" s="3">
        <v>40</v>
      </c>
      <c r="F66" t="s">
        <v>19</v>
      </c>
      <c r="G66" t="s">
        <v>20</v>
      </c>
      <c r="H66" s="1">
        <v>40</v>
      </c>
      <c r="I66" s="5"/>
      <c r="J66" s="6">
        <f>P66/100</f>
        <v>0.2</v>
      </c>
      <c r="K66">
        <v>2</v>
      </c>
      <c r="P66" s="7">
        <v>20</v>
      </c>
      <c r="Q66" s="3">
        <v>200</v>
      </c>
      <c r="V66">
        <v>12.152982763946</v>
      </c>
      <c r="W66">
        <v>55.629186630249002</v>
      </c>
      <c r="X66">
        <v>2.5</v>
      </c>
      <c r="Y66">
        <v>1</v>
      </c>
      <c r="Z66">
        <v>0.31666666666666665</v>
      </c>
      <c r="AA66">
        <f>((E66)*Z66)/K66</f>
        <v>6.333333333333333</v>
      </c>
    </row>
    <row r="67" spans="1:27" ht="15.75" x14ac:dyDescent="0.25">
      <c r="A67" s="1" t="s">
        <v>0</v>
      </c>
      <c r="B67" s="2">
        <v>43640</v>
      </c>
      <c r="D67" s="1">
        <v>29</v>
      </c>
      <c r="E67" s="3">
        <v>100</v>
      </c>
      <c r="F67" t="s">
        <v>19</v>
      </c>
      <c r="G67" t="s">
        <v>20</v>
      </c>
      <c r="H67" s="1">
        <v>10</v>
      </c>
      <c r="I67" s="5"/>
      <c r="J67" s="6">
        <f>P67/100</f>
        <v>0.2</v>
      </c>
      <c r="K67">
        <v>0.76</v>
      </c>
      <c r="P67" s="7">
        <v>20</v>
      </c>
      <c r="Q67" s="3">
        <v>76</v>
      </c>
      <c r="V67">
        <v>12.153571005910599</v>
      </c>
      <c r="W67">
        <v>55.629189480096102</v>
      </c>
      <c r="X67">
        <v>1</v>
      </c>
      <c r="Y67">
        <v>1</v>
      </c>
      <c r="Z67">
        <v>0.34999999999999992</v>
      </c>
      <c r="AA67">
        <f>((E67)*Z67)/K67</f>
        <v>46.052631578947356</v>
      </c>
    </row>
    <row r="68" spans="1:27" ht="15.75" x14ac:dyDescent="0.25">
      <c r="A68" s="1" t="s">
        <v>0</v>
      </c>
      <c r="B68" s="2">
        <v>43640</v>
      </c>
      <c r="D68" s="1">
        <v>30</v>
      </c>
      <c r="E68" s="3">
        <v>10</v>
      </c>
      <c r="F68" t="s">
        <v>19</v>
      </c>
      <c r="G68" t="s">
        <v>20</v>
      </c>
      <c r="H68" s="1">
        <v>5</v>
      </c>
      <c r="I68" s="5"/>
      <c r="J68" s="6">
        <f>P68/100</f>
        <v>0.05</v>
      </c>
      <c r="K68">
        <v>0.7</v>
      </c>
      <c r="P68" s="7">
        <v>5</v>
      </c>
      <c r="Q68" s="3">
        <v>70</v>
      </c>
      <c r="V68">
        <v>12.1529539301991</v>
      </c>
      <c r="W68">
        <v>55.6288278009742</v>
      </c>
      <c r="X68">
        <v>1</v>
      </c>
      <c r="Y68">
        <v>1</v>
      </c>
      <c r="Z68">
        <v>0.1</v>
      </c>
      <c r="AA68">
        <f>((E68)*Z68)/K68</f>
        <v>1.4285714285714286</v>
      </c>
    </row>
    <row r="69" spans="1:27" ht="15.75" x14ac:dyDescent="0.25">
      <c r="A69" s="1" t="s">
        <v>0</v>
      </c>
      <c r="B69" s="2">
        <v>43640</v>
      </c>
      <c r="D69" s="1">
        <v>31</v>
      </c>
      <c r="E69" s="3">
        <v>40</v>
      </c>
      <c r="F69" t="s">
        <v>19</v>
      </c>
      <c r="G69" t="s">
        <v>20</v>
      </c>
      <c r="H69" s="1">
        <v>40</v>
      </c>
      <c r="I69" s="5"/>
      <c r="J69" s="6">
        <f>P69/100</f>
        <v>0.05</v>
      </c>
      <c r="K69">
        <v>0.53</v>
      </c>
      <c r="P69" s="7">
        <v>5</v>
      </c>
      <c r="Q69" s="3">
        <v>53</v>
      </c>
      <c r="V69">
        <v>12.1535876020789</v>
      </c>
      <c r="W69">
        <v>55.628802487626601</v>
      </c>
      <c r="X69">
        <v>1</v>
      </c>
      <c r="Y69">
        <v>1</v>
      </c>
      <c r="Z69">
        <v>7.5000000000000011E-2</v>
      </c>
      <c r="AA69">
        <f>((E69)*Z69)/K69</f>
        <v>5.6603773584905666</v>
      </c>
    </row>
    <row r="70" spans="1:27" ht="15.75" x14ac:dyDescent="0.25">
      <c r="A70" s="1" t="s">
        <v>0</v>
      </c>
      <c r="B70" s="2">
        <v>43640</v>
      </c>
      <c r="D70" s="1">
        <v>32</v>
      </c>
      <c r="E70" s="3">
        <v>50</v>
      </c>
      <c r="F70" t="s">
        <v>19</v>
      </c>
      <c r="G70" t="s">
        <v>20</v>
      </c>
      <c r="H70" s="1">
        <v>50</v>
      </c>
      <c r="I70" s="5"/>
      <c r="J70" s="6">
        <f>P70/100</f>
        <v>0.1</v>
      </c>
      <c r="K70">
        <v>0.16</v>
      </c>
      <c r="P70" s="7">
        <v>10</v>
      </c>
      <c r="Q70" s="3">
        <v>16</v>
      </c>
      <c r="V70">
        <v>12.1535435970872</v>
      </c>
      <c r="W70">
        <v>55.628452962264397</v>
      </c>
      <c r="X70">
        <v>0.5</v>
      </c>
      <c r="Y70">
        <v>1</v>
      </c>
      <c r="Z70">
        <v>0.1</v>
      </c>
      <c r="AA70">
        <f>((E70)*Z70)/K70</f>
        <v>31.25</v>
      </c>
    </row>
    <row r="71" spans="1:27" ht="15.75" x14ac:dyDescent="0.25">
      <c r="A71" s="1" t="s">
        <v>0</v>
      </c>
      <c r="B71" s="2">
        <v>43640</v>
      </c>
      <c r="D71" s="1">
        <v>41</v>
      </c>
      <c r="E71" s="3">
        <v>5</v>
      </c>
      <c r="F71" s="1" t="s">
        <v>19</v>
      </c>
      <c r="G71" t="s">
        <v>20</v>
      </c>
      <c r="H71" s="5">
        <v>5</v>
      </c>
      <c r="J71" s="6">
        <f>P71/100</f>
        <v>0.05</v>
      </c>
      <c r="K71">
        <v>0.43</v>
      </c>
      <c r="P71" s="7">
        <v>5</v>
      </c>
      <c r="Q71" s="3">
        <v>43</v>
      </c>
      <c r="V71">
        <v>12.159236501902299</v>
      </c>
      <c r="W71">
        <v>55.628306362777899</v>
      </c>
      <c r="X71">
        <v>0.5</v>
      </c>
      <c r="Y71">
        <v>1</v>
      </c>
      <c r="Z71">
        <v>0.05</v>
      </c>
      <c r="AA71">
        <f>((E71)*Z71)/K71</f>
        <v>0.58139534883720934</v>
      </c>
    </row>
    <row r="72" spans="1:27" ht="15.75" x14ac:dyDescent="0.25">
      <c r="A72" s="1" t="s">
        <v>0</v>
      </c>
      <c r="B72" s="2">
        <v>43640</v>
      </c>
      <c r="D72" s="1">
        <v>42</v>
      </c>
      <c r="E72" s="3">
        <v>50</v>
      </c>
      <c r="F72" t="s">
        <v>19</v>
      </c>
      <c r="G72" t="s">
        <v>20</v>
      </c>
      <c r="H72" s="1">
        <v>5</v>
      </c>
      <c r="I72" s="5"/>
      <c r="J72" s="6">
        <f>P72/100</f>
        <v>0.05</v>
      </c>
      <c r="K72">
        <v>1.4</v>
      </c>
      <c r="P72" s="7">
        <v>5</v>
      </c>
      <c r="Q72" s="3">
        <v>140</v>
      </c>
      <c r="V72">
        <v>12.152896262705299</v>
      </c>
      <c r="W72">
        <v>55.628109974786597</v>
      </c>
      <c r="X72">
        <v>1.5</v>
      </c>
      <c r="Y72">
        <v>1</v>
      </c>
      <c r="Z72">
        <v>0.41666666666666669</v>
      </c>
      <c r="AA72">
        <f>((E72)*Z72)/K72</f>
        <v>14.880952380952383</v>
      </c>
    </row>
    <row r="73" spans="1:27" ht="15.75" x14ac:dyDescent="0.25">
      <c r="A73" s="1" t="s">
        <v>0</v>
      </c>
      <c r="B73" s="2">
        <v>43640</v>
      </c>
      <c r="D73" s="1">
        <v>43</v>
      </c>
      <c r="E73" s="3">
        <v>80</v>
      </c>
      <c r="F73" t="s">
        <v>19</v>
      </c>
      <c r="G73" t="s">
        <v>20</v>
      </c>
      <c r="H73" s="1">
        <v>50</v>
      </c>
      <c r="I73" s="5"/>
      <c r="J73" s="6">
        <f>P73/100</f>
        <v>0.1</v>
      </c>
      <c r="K73">
        <v>0.99</v>
      </c>
      <c r="P73" s="7">
        <v>10</v>
      </c>
      <c r="Q73" s="3">
        <v>99</v>
      </c>
      <c r="V73">
        <v>12.1534988377243</v>
      </c>
      <c r="W73">
        <v>55.628094552084796</v>
      </c>
      <c r="X73">
        <v>1</v>
      </c>
      <c r="Y73">
        <v>1</v>
      </c>
      <c r="Z73">
        <v>7.5000000000000011E-2</v>
      </c>
      <c r="AA73">
        <f>((E73)*Z73)/K73</f>
        <v>6.0606060606060614</v>
      </c>
    </row>
    <row r="74" spans="1:27" ht="15.75" x14ac:dyDescent="0.25">
      <c r="A74" s="1" t="s">
        <v>0</v>
      </c>
      <c r="B74" s="2">
        <v>43640</v>
      </c>
      <c r="D74" s="1">
        <v>52</v>
      </c>
      <c r="E74" s="3">
        <v>1</v>
      </c>
      <c r="F74" t="s">
        <v>19</v>
      </c>
      <c r="G74" t="s">
        <v>20</v>
      </c>
      <c r="H74" s="1">
        <v>1</v>
      </c>
      <c r="I74" s="5"/>
      <c r="J74" s="6">
        <f>P74/100</f>
        <v>0.05</v>
      </c>
      <c r="K74">
        <v>2.2999999999999998</v>
      </c>
      <c r="P74" s="8">
        <v>5</v>
      </c>
      <c r="Q74" s="3">
        <v>230</v>
      </c>
      <c r="V74">
        <v>12.153485929593399</v>
      </c>
      <c r="W74">
        <v>55.627735219895797</v>
      </c>
      <c r="X74">
        <v>2.5</v>
      </c>
      <c r="Y74">
        <v>1</v>
      </c>
      <c r="Z74">
        <v>0.05</v>
      </c>
      <c r="AA74">
        <f>((E74)*Z74)/K74</f>
        <v>2.1739130434782612E-2</v>
      </c>
    </row>
    <row r="75" spans="1:27" ht="15.75" x14ac:dyDescent="0.25">
      <c r="A75" s="1" t="s">
        <v>0</v>
      </c>
      <c r="B75" s="2">
        <v>43640</v>
      </c>
      <c r="D75" s="1">
        <v>56</v>
      </c>
      <c r="E75" s="3">
        <v>80</v>
      </c>
      <c r="F75" t="s">
        <v>19</v>
      </c>
      <c r="G75" t="s">
        <v>20</v>
      </c>
      <c r="H75" s="1">
        <v>30</v>
      </c>
      <c r="I75" s="5"/>
      <c r="J75" s="6">
        <f>P75/100</f>
        <v>0.05</v>
      </c>
      <c r="K75">
        <v>0.19</v>
      </c>
      <c r="P75" s="8">
        <v>5</v>
      </c>
      <c r="Q75" s="3">
        <v>19</v>
      </c>
      <c r="V75">
        <v>12.156038973480401</v>
      </c>
      <c r="W75">
        <v>55.627669505774897</v>
      </c>
      <c r="X75">
        <v>0.5</v>
      </c>
      <c r="Y75">
        <v>1</v>
      </c>
      <c r="Z75">
        <v>0.06</v>
      </c>
      <c r="AA75">
        <f>((E75)*Z75)/K75</f>
        <v>25.263157894736842</v>
      </c>
    </row>
    <row r="76" spans="1:27" ht="15.75" x14ac:dyDescent="0.25">
      <c r="A76" s="1" t="s">
        <v>0</v>
      </c>
      <c r="B76" s="2">
        <v>43640</v>
      </c>
      <c r="D76" s="1">
        <v>57</v>
      </c>
      <c r="E76" s="3">
        <v>100</v>
      </c>
      <c r="F76" t="s">
        <v>19</v>
      </c>
      <c r="G76" t="s">
        <v>20</v>
      </c>
      <c r="H76" s="1">
        <v>5</v>
      </c>
      <c r="I76" s="5"/>
      <c r="J76" s="6">
        <f>P76/100</f>
        <v>0.05</v>
      </c>
      <c r="K76">
        <v>0.47</v>
      </c>
      <c r="P76" s="8">
        <v>5</v>
      </c>
      <c r="Q76" s="3">
        <v>47</v>
      </c>
      <c r="V76">
        <v>12.156657390296401</v>
      </c>
      <c r="W76">
        <v>55.627653580158899</v>
      </c>
      <c r="X76">
        <v>0.5</v>
      </c>
      <c r="Y76">
        <v>1</v>
      </c>
      <c r="Z76">
        <v>0.13333333333333333</v>
      </c>
      <c r="AA76">
        <f>((E76)*Z76)/K76</f>
        <v>28.368794326241137</v>
      </c>
    </row>
    <row r="77" spans="1:27" ht="15.75" x14ac:dyDescent="0.25">
      <c r="A77" s="1" t="s">
        <v>0</v>
      </c>
      <c r="B77" s="2">
        <v>43640</v>
      </c>
      <c r="D77" s="1">
        <v>59</v>
      </c>
      <c r="E77" s="3">
        <v>50</v>
      </c>
      <c r="F77" t="s">
        <v>19</v>
      </c>
      <c r="G77" t="s">
        <v>20</v>
      </c>
      <c r="H77" s="1">
        <v>50</v>
      </c>
      <c r="I77" s="5"/>
      <c r="J77" s="6">
        <f>P77/100</f>
        <v>0.2</v>
      </c>
      <c r="K77">
        <v>1.63</v>
      </c>
      <c r="P77" s="7">
        <v>20</v>
      </c>
      <c r="Q77" s="3">
        <v>163</v>
      </c>
      <c r="V77">
        <v>12.152837924659201</v>
      </c>
      <c r="W77">
        <v>55.627383263781603</v>
      </c>
      <c r="X77">
        <v>2</v>
      </c>
      <c r="Y77">
        <v>1</v>
      </c>
      <c r="Z77">
        <v>0.125</v>
      </c>
      <c r="AA77">
        <f>((E77)*Z77)/K77</f>
        <v>3.834355828220859</v>
      </c>
    </row>
    <row r="78" spans="1:27" ht="15.75" x14ac:dyDescent="0.25">
      <c r="A78" s="1" t="s">
        <v>0</v>
      </c>
      <c r="B78" s="2">
        <v>43640</v>
      </c>
      <c r="D78" s="1">
        <v>61</v>
      </c>
      <c r="E78" s="3">
        <v>100</v>
      </c>
      <c r="F78" t="s">
        <v>19</v>
      </c>
      <c r="G78" t="s">
        <v>20</v>
      </c>
      <c r="H78" s="1">
        <v>100</v>
      </c>
      <c r="I78" s="5"/>
      <c r="J78" s="6">
        <f>P78/100</f>
        <v>0.02</v>
      </c>
      <c r="K78">
        <v>1.61</v>
      </c>
      <c r="P78" s="8">
        <v>2</v>
      </c>
      <c r="Q78" s="3">
        <v>161</v>
      </c>
      <c r="V78">
        <v>12.1540906000882</v>
      </c>
      <c r="W78">
        <v>55.627351077273403</v>
      </c>
      <c r="X78">
        <v>2</v>
      </c>
      <c r="Y78">
        <v>1</v>
      </c>
      <c r="Z78">
        <v>6.0000000000000005E-2</v>
      </c>
      <c r="AA78">
        <f>((E78)*Z78)/K78</f>
        <v>3.7267080745341619</v>
      </c>
    </row>
    <row r="79" spans="1:27" ht="15.75" x14ac:dyDescent="0.25">
      <c r="A79" s="1" t="s">
        <v>0</v>
      </c>
      <c r="B79" s="2">
        <v>43640</v>
      </c>
      <c r="D79" s="1">
        <v>69</v>
      </c>
      <c r="E79" s="3">
        <v>80</v>
      </c>
      <c r="F79" t="s">
        <v>19</v>
      </c>
      <c r="G79" t="s">
        <v>20</v>
      </c>
      <c r="H79" s="1">
        <v>20</v>
      </c>
      <c r="I79" s="5"/>
      <c r="J79" s="6">
        <f>P79/100</f>
        <v>0.02</v>
      </c>
      <c r="K79">
        <v>1.66</v>
      </c>
      <c r="P79" s="8">
        <v>2</v>
      </c>
      <c r="Q79" s="3">
        <v>166</v>
      </c>
      <c r="V79">
        <v>12.155346963554599</v>
      </c>
      <c r="W79">
        <v>55.626968108117502</v>
      </c>
      <c r="X79">
        <v>2</v>
      </c>
      <c r="Y79">
        <v>1</v>
      </c>
      <c r="Z79">
        <v>8.4999999999999992E-2</v>
      </c>
      <c r="AA79">
        <f>((E79)*Z79)/K79</f>
        <v>4.0963855421686741</v>
      </c>
    </row>
    <row r="80" spans="1:27" ht="15.75" x14ac:dyDescent="0.25">
      <c r="A80" s="1" t="s">
        <v>0</v>
      </c>
      <c r="B80" s="2">
        <v>43640</v>
      </c>
      <c r="D80" s="1">
        <v>70</v>
      </c>
      <c r="E80" s="3">
        <v>100</v>
      </c>
      <c r="F80" t="s">
        <v>19</v>
      </c>
      <c r="G80" t="s">
        <v>20</v>
      </c>
      <c r="H80" s="1">
        <v>1</v>
      </c>
      <c r="I80" s="5"/>
      <c r="J80" s="6">
        <f>P80/100</f>
        <v>0.01</v>
      </c>
      <c r="K80">
        <v>0.64</v>
      </c>
      <c r="P80" s="8">
        <v>1</v>
      </c>
      <c r="Q80" s="3">
        <v>64</v>
      </c>
      <c r="V80">
        <v>12.1559812221676</v>
      </c>
      <c r="W80">
        <v>55.626951763406304</v>
      </c>
      <c r="X80">
        <v>1</v>
      </c>
      <c r="Y80">
        <v>1</v>
      </c>
      <c r="Z80">
        <v>0.08</v>
      </c>
      <c r="AA80">
        <f>((E80)*Z80)/K80</f>
        <v>12.5</v>
      </c>
    </row>
    <row r="81" spans="1:27" ht="15.75" x14ac:dyDescent="0.25">
      <c r="A81" s="1" t="s">
        <v>0</v>
      </c>
      <c r="B81" s="2">
        <v>43640</v>
      </c>
      <c r="D81" s="1">
        <v>71</v>
      </c>
      <c r="E81" s="3">
        <v>80</v>
      </c>
      <c r="F81" t="s">
        <v>19</v>
      </c>
      <c r="G81" t="s">
        <v>20</v>
      </c>
      <c r="H81" s="1">
        <v>1</v>
      </c>
      <c r="I81" s="5"/>
      <c r="J81" s="6">
        <f>P81/100</f>
        <v>0.01</v>
      </c>
      <c r="K81">
        <v>1.67</v>
      </c>
      <c r="P81" s="8">
        <v>1</v>
      </c>
      <c r="Q81" s="3">
        <v>167</v>
      </c>
      <c r="V81">
        <v>12.156583797186601</v>
      </c>
      <c r="W81">
        <v>55.6269362568855</v>
      </c>
      <c r="X81">
        <v>2</v>
      </c>
      <c r="Y81">
        <v>1</v>
      </c>
      <c r="Z81">
        <v>5.5E-2</v>
      </c>
      <c r="AA81">
        <f>((E81)*Z81)/K81</f>
        <v>2.634730538922156</v>
      </c>
    </row>
    <row r="82" spans="1:27" ht="15.75" x14ac:dyDescent="0.25">
      <c r="A82" s="1" t="s">
        <v>0</v>
      </c>
      <c r="B82" s="2">
        <v>43640</v>
      </c>
      <c r="D82" s="1">
        <v>75</v>
      </c>
      <c r="E82" s="3">
        <v>100</v>
      </c>
      <c r="F82" t="s">
        <v>19</v>
      </c>
      <c r="G82" t="s">
        <v>20</v>
      </c>
      <c r="H82" s="1">
        <v>1</v>
      </c>
      <c r="I82" s="5"/>
      <c r="J82" s="6">
        <f>P82/100</f>
        <v>0.02</v>
      </c>
      <c r="K82">
        <v>1.55</v>
      </c>
      <c r="P82" s="8">
        <v>2</v>
      </c>
      <c r="Q82" s="3">
        <v>155</v>
      </c>
      <c r="V82">
        <v>12.1553332172334</v>
      </c>
      <c r="W82">
        <v>55.626599807292202</v>
      </c>
      <c r="X82">
        <v>2</v>
      </c>
      <c r="Y82">
        <v>1</v>
      </c>
      <c r="Z82">
        <v>6.0000000000000005E-2</v>
      </c>
      <c r="AA82">
        <f>((E82)*Z82)/K82</f>
        <v>3.8709677419354844</v>
      </c>
    </row>
    <row r="83" spans="1:27" ht="15.75" x14ac:dyDescent="0.25">
      <c r="A83" s="1" t="s">
        <v>0</v>
      </c>
      <c r="B83" s="2">
        <v>43640</v>
      </c>
      <c r="D83" s="1">
        <v>76</v>
      </c>
      <c r="E83" s="3">
        <v>100</v>
      </c>
      <c r="F83" t="s">
        <v>19</v>
      </c>
      <c r="G83" t="s">
        <v>20</v>
      </c>
      <c r="H83" s="1">
        <v>1</v>
      </c>
      <c r="I83" s="5"/>
      <c r="J83" s="6">
        <f>P83/100</f>
        <v>0.02</v>
      </c>
      <c r="K83">
        <v>0.65</v>
      </c>
      <c r="P83" s="8">
        <v>2</v>
      </c>
      <c r="Q83" s="3">
        <v>65</v>
      </c>
      <c r="V83">
        <v>12.1559523046016</v>
      </c>
      <c r="W83">
        <v>55.626592934131601</v>
      </c>
      <c r="X83">
        <v>1</v>
      </c>
      <c r="Y83">
        <v>1</v>
      </c>
      <c r="Z83">
        <v>8.4999999999999992E-2</v>
      </c>
      <c r="AA83">
        <f>((E83)*Z83)/K83</f>
        <v>13.076923076923077</v>
      </c>
    </row>
    <row r="84" spans="1:27" ht="15.75" x14ac:dyDescent="0.25">
      <c r="A84" s="1" t="s">
        <v>0</v>
      </c>
      <c r="B84" s="2">
        <v>43640</v>
      </c>
      <c r="D84" s="1">
        <v>4541</v>
      </c>
      <c r="E84" s="3">
        <v>75</v>
      </c>
      <c r="F84" t="s">
        <v>19</v>
      </c>
      <c r="G84" t="s">
        <v>20</v>
      </c>
      <c r="H84" s="1">
        <v>10</v>
      </c>
      <c r="I84" s="5"/>
      <c r="J84" s="6">
        <f>P84/100</f>
        <v>0.05</v>
      </c>
      <c r="K84">
        <v>0.16</v>
      </c>
      <c r="P84" s="7">
        <v>5</v>
      </c>
      <c r="Q84" s="3">
        <v>16</v>
      </c>
      <c r="V84">
        <v>12.154766768217</v>
      </c>
      <c r="W84">
        <v>55.628052894025998</v>
      </c>
      <c r="X84">
        <v>0.5</v>
      </c>
      <c r="Y84">
        <v>1</v>
      </c>
      <c r="Z84">
        <v>8.3333333333333329E-2</v>
      </c>
      <c r="AA84">
        <f>((E84)*Z84)/K84</f>
        <v>39.0625</v>
      </c>
    </row>
    <row r="85" spans="1:27" ht="15.75" x14ac:dyDescent="0.25">
      <c r="A85" s="1" t="s">
        <v>0</v>
      </c>
      <c r="B85" s="2">
        <v>43640</v>
      </c>
      <c r="D85" s="1">
        <v>26</v>
      </c>
      <c r="E85" s="3">
        <v>100</v>
      </c>
      <c r="F85" t="s">
        <v>21</v>
      </c>
      <c r="G85" s="10" t="s">
        <v>22</v>
      </c>
      <c r="H85" s="1">
        <v>100</v>
      </c>
      <c r="I85" s="5"/>
      <c r="J85" s="6">
        <f>P85/100</f>
        <v>1.4</v>
      </c>
      <c r="K85">
        <v>1.65</v>
      </c>
      <c r="P85" s="7">
        <v>140</v>
      </c>
      <c r="Q85" s="3">
        <v>165</v>
      </c>
      <c r="X85">
        <v>2</v>
      </c>
      <c r="Y85">
        <v>1</v>
      </c>
      <c r="Z85">
        <v>0.75</v>
      </c>
      <c r="AA85">
        <f>((E85)*Z85)/K85</f>
        <v>45.45454545454546</v>
      </c>
    </row>
    <row r="86" spans="1:27" ht="15.75" x14ac:dyDescent="0.25">
      <c r="A86" s="1" t="s">
        <v>0</v>
      </c>
      <c r="B86" s="2">
        <v>43640</v>
      </c>
      <c r="D86" s="1">
        <v>27</v>
      </c>
      <c r="E86" s="3">
        <v>60</v>
      </c>
      <c r="F86" t="s">
        <v>21</v>
      </c>
      <c r="G86" s="10" t="s">
        <v>22</v>
      </c>
      <c r="H86" s="1">
        <v>10</v>
      </c>
      <c r="I86" s="5"/>
      <c r="J86" s="6">
        <f>P86/100</f>
        <v>0.25</v>
      </c>
      <c r="K86">
        <v>0.53</v>
      </c>
      <c r="P86" s="7">
        <v>25</v>
      </c>
      <c r="Q86" s="3">
        <v>53</v>
      </c>
      <c r="V86">
        <v>12.1536308526992</v>
      </c>
      <c r="W86">
        <v>55.629538586363097</v>
      </c>
      <c r="X86">
        <v>1</v>
      </c>
      <c r="Y86">
        <v>1</v>
      </c>
      <c r="Z86">
        <v>0.17500000000000002</v>
      </c>
      <c r="AA86">
        <f>((E86)*Z86)/K86</f>
        <v>19.811320754716984</v>
      </c>
    </row>
    <row r="87" spans="1:27" ht="15.75" x14ac:dyDescent="0.25">
      <c r="A87" s="1" t="s">
        <v>0</v>
      </c>
      <c r="B87" s="2">
        <v>43640</v>
      </c>
      <c r="D87" s="1">
        <v>29</v>
      </c>
      <c r="E87" s="3">
        <v>100</v>
      </c>
      <c r="F87" t="s">
        <v>21</v>
      </c>
      <c r="G87" s="10" t="s">
        <v>22</v>
      </c>
      <c r="H87" s="1">
        <v>90</v>
      </c>
      <c r="I87" s="5"/>
      <c r="J87" s="6">
        <f>P87/100</f>
        <v>0.7</v>
      </c>
      <c r="K87">
        <v>0.76</v>
      </c>
      <c r="P87" s="7">
        <v>70</v>
      </c>
      <c r="Q87" s="3">
        <v>76</v>
      </c>
      <c r="V87">
        <v>12.153571005910599</v>
      </c>
      <c r="W87">
        <v>55.629189480096102</v>
      </c>
      <c r="X87">
        <v>1</v>
      </c>
      <c r="Y87">
        <v>1</v>
      </c>
      <c r="Z87">
        <v>0.34999999999999992</v>
      </c>
      <c r="AA87">
        <f>((E87)*Z87)/K87</f>
        <v>46.052631578947356</v>
      </c>
    </row>
    <row r="88" spans="1:27" ht="15.75" x14ac:dyDescent="0.25">
      <c r="A88" s="1" t="s">
        <v>0</v>
      </c>
      <c r="B88" s="2">
        <v>43640</v>
      </c>
      <c r="D88" s="1">
        <v>30</v>
      </c>
      <c r="E88" s="3">
        <v>10</v>
      </c>
      <c r="F88" t="s">
        <v>23</v>
      </c>
      <c r="G88" s="3" t="s">
        <v>24</v>
      </c>
      <c r="H88" s="1">
        <v>1</v>
      </c>
      <c r="I88" s="5"/>
      <c r="J88" s="6">
        <f>P88/100</f>
        <v>0.1</v>
      </c>
      <c r="K88">
        <v>0.7</v>
      </c>
      <c r="P88" s="7">
        <v>10</v>
      </c>
      <c r="Q88" s="3">
        <v>70</v>
      </c>
      <c r="V88">
        <v>12.1529539301991</v>
      </c>
      <c r="W88">
        <v>55.6288278009742</v>
      </c>
      <c r="X88">
        <v>1</v>
      </c>
      <c r="Y88">
        <v>1</v>
      </c>
      <c r="Z88">
        <v>0.1</v>
      </c>
      <c r="AA88">
        <f>((E88)*Z88)/K88</f>
        <v>1.4285714285714286</v>
      </c>
    </row>
    <row r="89" spans="1:27" ht="15.75" x14ac:dyDescent="0.25">
      <c r="A89" s="1" t="s">
        <v>0</v>
      </c>
      <c r="B89" s="2">
        <v>43640</v>
      </c>
      <c r="D89" s="1">
        <v>42</v>
      </c>
      <c r="E89" s="3">
        <v>50</v>
      </c>
      <c r="F89" t="s">
        <v>23</v>
      </c>
      <c r="G89" s="3" t="s">
        <v>24</v>
      </c>
      <c r="H89" s="1">
        <v>1</v>
      </c>
      <c r="I89" s="5"/>
      <c r="J89" s="6">
        <f>P89/100</f>
        <v>0.7</v>
      </c>
      <c r="K89">
        <v>1.4</v>
      </c>
      <c r="P89" s="7">
        <v>70</v>
      </c>
      <c r="Q89" s="3">
        <v>140</v>
      </c>
      <c r="V89">
        <v>12.152896262705299</v>
      </c>
      <c r="W89">
        <v>55.628109974786597</v>
      </c>
      <c r="X89">
        <v>1.5</v>
      </c>
      <c r="Y89">
        <v>1</v>
      </c>
      <c r="Z89">
        <v>0.41666666666666669</v>
      </c>
      <c r="AA89">
        <f>((E89)*Z89)/K89</f>
        <v>14.880952380952383</v>
      </c>
    </row>
    <row r="90" spans="1:27" ht="15.75" x14ac:dyDescent="0.25">
      <c r="A90" s="1" t="s">
        <v>0</v>
      </c>
      <c r="B90" s="2">
        <v>43640</v>
      </c>
      <c r="D90" s="1">
        <v>30</v>
      </c>
      <c r="E90" s="3">
        <v>10</v>
      </c>
      <c r="F90" t="s">
        <v>25</v>
      </c>
      <c r="G90" t="s">
        <v>26</v>
      </c>
      <c r="H90" s="1">
        <v>5</v>
      </c>
      <c r="I90" s="5"/>
      <c r="J90" s="6">
        <f>P90/100</f>
        <v>0.15</v>
      </c>
      <c r="K90">
        <v>0.7</v>
      </c>
      <c r="P90" s="7">
        <v>15</v>
      </c>
      <c r="Q90" s="3">
        <v>70</v>
      </c>
      <c r="V90">
        <v>12.1529539301991</v>
      </c>
      <c r="W90">
        <v>55.6288278009742</v>
      </c>
      <c r="X90">
        <v>1</v>
      </c>
      <c r="Y90">
        <v>1</v>
      </c>
      <c r="Z90">
        <v>0.1</v>
      </c>
      <c r="AA90">
        <f>((E90)*Z90)/K90</f>
        <v>1.4285714285714286</v>
      </c>
    </row>
    <row r="91" spans="1:27" ht="15.75" x14ac:dyDescent="0.25">
      <c r="A91" s="1" t="s">
        <v>0</v>
      </c>
      <c r="B91" s="2">
        <v>43640</v>
      </c>
      <c r="D91" s="1">
        <v>52</v>
      </c>
      <c r="E91" s="3">
        <v>1</v>
      </c>
      <c r="F91" t="s">
        <v>25</v>
      </c>
      <c r="G91" t="s">
        <v>26</v>
      </c>
      <c r="H91" s="1">
        <v>1</v>
      </c>
      <c r="I91" s="5"/>
      <c r="J91" s="6">
        <f>P91/100</f>
        <v>0.05</v>
      </c>
      <c r="K91">
        <v>2.2999999999999998</v>
      </c>
      <c r="P91" s="8">
        <v>5</v>
      </c>
      <c r="Q91" s="3">
        <v>230</v>
      </c>
      <c r="V91">
        <v>12.153485929593399</v>
      </c>
      <c r="W91">
        <v>55.627735219895797</v>
      </c>
      <c r="X91">
        <v>2.5</v>
      </c>
      <c r="Y91">
        <v>1</v>
      </c>
      <c r="Z91">
        <v>0.05</v>
      </c>
      <c r="AA91">
        <f>((E91)*Z91)/K91</f>
        <v>2.1739130434782612E-2</v>
      </c>
    </row>
    <row r="92" spans="1:27" ht="15.75" x14ac:dyDescent="0.25">
      <c r="A92" s="1" t="s">
        <v>0</v>
      </c>
      <c r="B92" s="2">
        <v>43640</v>
      </c>
      <c r="D92" s="1">
        <v>4541</v>
      </c>
      <c r="E92" s="3">
        <v>75</v>
      </c>
      <c r="F92" t="s">
        <v>25</v>
      </c>
      <c r="G92" t="s">
        <v>26</v>
      </c>
      <c r="H92" s="1">
        <v>1</v>
      </c>
      <c r="I92" s="5"/>
      <c r="J92" s="6">
        <f>P92/100</f>
        <v>0.15</v>
      </c>
      <c r="K92">
        <v>0.16</v>
      </c>
      <c r="P92" s="7">
        <v>15</v>
      </c>
      <c r="Q92" s="3">
        <v>16</v>
      </c>
      <c r="V92">
        <v>12.154766768217</v>
      </c>
      <c r="W92">
        <v>55.628052894025998</v>
      </c>
      <c r="X92">
        <v>0.5</v>
      </c>
      <c r="Y92">
        <v>1</v>
      </c>
      <c r="Z92">
        <v>8.3333333333333329E-2</v>
      </c>
      <c r="AA92">
        <f>((E92)*Z92)/K92</f>
        <v>39.0625</v>
      </c>
    </row>
    <row r="93" spans="1:27" ht="15.75" x14ac:dyDescent="0.25">
      <c r="A93" s="1" t="s">
        <v>0</v>
      </c>
      <c r="B93" s="2">
        <v>43640</v>
      </c>
      <c r="D93" s="1">
        <v>4611</v>
      </c>
      <c r="E93" s="3">
        <v>100</v>
      </c>
      <c r="F93" t="s">
        <v>25</v>
      </c>
      <c r="G93" t="s">
        <v>26</v>
      </c>
      <c r="H93" s="1">
        <v>1</v>
      </c>
      <c r="I93" s="1"/>
      <c r="J93" s="6">
        <f>P93/100</f>
        <v>0.5</v>
      </c>
      <c r="K93">
        <v>0.74</v>
      </c>
      <c r="P93" s="7">
        <v>50</v>
      </c>
      <c r="Q93" s="3">
        <v>74</v>
      </c>
      <c r="V93">
        <v>12.1554169524461</v>
      </c>
      <c r="W93">
        <v>55.628036130219598</v>
      </c>
      <c r="X93">
        <v>1</v>
      </c>
      <c r="Y93">
        <v>1</v>
      </c>
      <c r="Z93">
        <v>0.28333333333333333</v>
      </c>
      <c r="AA93">
        <f>((E93)*Z93)/K93</f>
        <v>38.288288288288285</v>
      </c>
    </row>
    <row r="94" spans="1:27" ht="15.75" x14ac:dyDescent="0.25">
      <c r="A94" s="1" t="s">
        <v>0</v>
      </c>
      <c r="B94" s="2">
        <v>43640</v>
      </c>
      <c r="D94" s="1">
        <v>0</v>
      </c>
      <c r="E94" s="3"/>
      <c r="F94" t="s">
        <v>27</v>
      </c>
      <c r="G94" t="s">
        <v>28</v>
      </c>
      <c r="H94" s="1"/>
      <c r="I94" s="5"/>
      <c r="J94" s="6"/>
      <c r="P94" s="8"/>
      <c r="Q94" s="3"/>
      <c r="X94">
        <v>0.5</v>
      </c>
      <c r="Y94">
        <v>1</v>
      </c>
      <c r="Z94">
        <v>0</v>
      </c>
    </row>
    <row r="95" spans="1:27" ht="15.75" x14ac:dyDescent="0.25">
      <c r="A95" s="1" t="s">
        <v>0</v>
      </c>
      <c r="B95" s="2">
        <v>43640</v>
      </c>
      <c r="D95" s="1">
        <v>0</v>
      </c>
      <c r="E95" s="3"/>
      <c r="F95" t="s">
        <v>29</v>
      </c>
      <c r="G95" s="6" t="s">
        <v>30</v>
      </c>
      <c r="H95" s="1"/>
      <c r="I95" s="5"/>
      <c r="J95" s="6"/>
      <c r="P95" s="8"/>
      <c r="Q95" s="3"/>
      <c r="X95">
        <v>0.5</v>
      </c>
      <c r="Y95">
        <v>0</v>
      </c>
      <c r="Z95">
        <v>0</v>
      </c>
    </row>
    <row r="96" spans="1:27" ht="15.75" x14ac:dyDescent="0.25">
      <c r="A96" s="1" t="s">
        <v>0</v>
      </c>
      <c r="B96" s="2">
        <v>43640</v>
      </c>
      <c r="D96" s="1">
        <v>44</v>
      </c>
      <c r="E96" s="3">
        <v>40</v>
      </c>
      <c r="F96" t="s">
        <v>31</v>
      </c>
      <c r="G96" t="s">
        <v>32</v>
      </c>
      <c r="H96" s="1">
        <v>10</v>
      </c>
      <c r="I96" s="5"/>
      <c r="J96" s="6">
        <f>P96/100</f>
        <v>0.2</v>
      </c>
      <c r="K96">
        <v>0.2</v>
      </c>
      <c r="P96" s="7">
        <v>20</v>
      </c>
      <c r="Q96" s="3">
        <v>20</v>
      </c>
      <c r="V96">
        <v>12.154164193198</v>
      </c>
      <c r="W96">
        <v>55.628068400546901</v>
      </c>
      <c r="X96">
        <v>0.5</v>
      </c>
      <c r="Y96">
        <v>1</v>
      </c>
      <c r="Z96">
        <v>8.7499999999999994E-2</v>
      </c>
      <c r="AA96">
        <f>((E96)*Z96)/K96</f>
        <v>17.5</v>
      </c>
    </row>
    <row r="97" spans="1:27" ht="15.75" x14ac:dyDescent="0.25">
      <c r="A97" s="1" t="s">
        <v>0</v>
      </c>
      <c r="B97" s="2">
        <v>43640</v>
      </c>
      <c r="D97" s="1">
        <v>47</v>
      </c>
      <c r="E97" s="3">
        <v>100</v>
      </c>
      <c r="F97" t="s">
        <v>31</v>
      </c>
      <c r="G97" t="s">
        <v>32</v>
      </c>
      <c r="H97" s="1">
        <v>1</v>
      </c>
      <c r="I97" s="5"/>
      <c r="J97" s="6">
        <f>P97/100</f>
        <v>0.3</v>
      </c>
      <c r="K97">
        <v>0.81</v>
      </c>
      <c r="P97" s="7">
        <v>30</v>
      </c>
      <c r="Q97" s="3">
        <v>81</v>
      </c>
      <c r="V97">
        <v>12.1560678072273</v>
      </c>
      <c r="W97">
        <v>55.628028418868702</v>
      </c>
      <c r="X97">
        <v>1</v>
      </c>
      <c r="Y97">
        <v>1</v>
      </c>
      <c r="Z97">
        <v>0.19999999999999998</v>
      </c>
      <c r="AA97">
        <f>((E97)*Z97)/K97</f>
        <v>24.691358024691358</v>
      </c>
    </row>
    <row r="98" spans="1:27" ht="15.75" x14ac:dyDescent="0.25">
      <c r="A98" s="1" t="s">
        <v>0</v>
      </c>
      <c r="B98" s="2">
        <v>43640</v>
      </c>
      <c r="D98" s="1">
        <v>53</v>
      </c>
      <c r="E98" s="3">
        <v>100</v>
      </c>
      <c r="F98" t="s">
        <v>31</v>
      </c>
      <c r="G98" t="s">
        <v>32</v>
      </c>
      <c r="H98" s="1">
        <v>5</v>
      </c>
      <c r="I98" s="5"/>
      <c r="J98" s="6">
        <f>P98/100</f>
        <v>0.45</v>
      </c>
      <c r="K98">
        <v>0.69</v>
      </c>
      <c r="P98" s="8">
        <v>45</v>
      </c>
      <c r="Q98" s="3">
        <v>69</v>
      </c>
      <c r="V98">
        <v>12.1541367843747</v>
      </c>
      <c r="W98">
        <v>55.627727508544901</v>
      </c>
      <c r="X98">
        <v>1</v>
      </c>
      <c r="Y98">
        <v>1</v>
      </c>
      <c r="Z98">
        <v>0.19999999999999998</v>
      </c>
      <c r="AA98">
        <f>((E98)*Z98)/K98</f>
        <v>28.985507246376812</v>
      </c>
    </row>
    <row r="99" spans="1:27" ht="15.75" x14ac:dyDescent="0.25">
      <c r="A99" s="1" t="s">
        <v>0</v>
      </c>
      <c r="B99" s="2">
        <v>43640</v>
      </c>
      <c r="D99" s="1">
        <v>55</v>
      </c>
      <c r="E99" s="3">
        <v>100</v>
      </c>
      <c r="F99" t="s">
        <v>31</v>
      </c>
      <c r="G99" t="s">
        <v>32</v>
      </c>
      <c r="H99" s="1">
        <v>1</v>
      </c>
      <c r="I99" s="5"/>
      <c r="J99" s="6">
        <f>P99/100</f>
        <v>0.1</v>
      </c>
      <c r="K99">
        <v>0.66</v>
      </c>
      <c r="P99" s="8">
        <v>10</v>
      </c>
      <c r="Q99" s="3">
        <v>66</v>
      </c>
      <c r="V99">
        <v>12.155421227216699</v>
      </c>
      <c r="W99">
        <v>55.627694400027302</v>
      </c>
      <c r="X99">
        <v>1</v>
      </c>
      <c r="Y99">
        <v>1</v>
      </c>
      <c r="Z99">
        <v>0.13749999999999998</v>
      </c>
      <c r="AA99">
        <f>((E99)*Z99)/K99</f>
        <v>20.833333333333329</v>
      </c>
    </row>
    <row r="100" spans="1:27" ht="15.75" x14ac:dyDescent="0.25">
      <c r="A100" s="1" t="s">
        <v>0</v>
      </c>
      <c r="B100" s="2">
        <v>43640</v>
      </c>
      <c r="D100" s="1">
        <v>63</v>
      </c>
      <c r="E100" s="3">
        <v>50</v>
      </c>
      <c r="F100" t="s">
        <v>31</v>
      </c>
      <c r="G100" t="s">
        <v>32</v>
      </c>
      <c r="H100" s="1">
        <v>20</v>
      </c>
      <c r="I100" s="5"/>
      <c r="J100" s="6">
        <f>P100/100</f>
        <v>0.35</v>
      </c>
      <c r="K100">
        <v>1.1399999999999999</v>
      </c>
      <c r="P100" s="8">
        <v>35</v>
      </c>
      <c r="Q100" s="3">
        <v>114</v>
      </c>
      <c r="V100">
        <v>12.1553606260567</v>
      </c>
      <c r="W100">
        <v>55.627336325123899</v>
      </c>
      <c r="X100">
        <v>1.5</v>
      </c>
      <c r="Y100">
        <v>1</v>
      </c>
      <c r="Z100">
        <v>0.19999999999999998</v>
      </c>
      <c r="AA100">
        <f>((E100)*Z100)/K100</f>
        <v>8.7719298245614041</v>
      </c>
    </row>
    <row r="101" spans="1:27" ht="15.75" x14ac:dyDescent="0.25">
      <c r="A101" s="1" t="s">
        <v>0</v>
      </c>
      <c r="B101" s="2">
        <v>43640</v>
      </c>
      <c r="D101" s="1">
        <v>4541</v>
      </c>
      <c r="E101" s="3">
        <v>75</v>
      </c>
      <c r="F101" t="s">
        <v>31</v>
      </c>
      <c r="G101" t="s">
        <v>32</v>
      </c>
      <c r="H101" s="1">
        <v>1</v>
      </c>
      <c r="I101" s="5"/>
      <c r="J101" s="6">
        <f>P101/100</f>
        <v>0.15</v>
      </c>
      <c r="K101">
        <v>0.16</v>
      </c>
      <c r="P101" s="7">
        <v>15</v>
      </c>
      <c r="Q101" s="3">
        <v>16</v>
      </c>
      <c r="V101">
        <v>12.154766768217</v>
      </c>
      <c r="W101">
        <v>55.628052894025998</v>
      </c>
      <c r="X101">
        <v>0.5</v>
      </c>
      <c r="Y101">
        <v>1</v>
      </c>
      <c r="Z101">
        <v>8.3333333333333329E-2</v>
      </c>
      <c r="AA101">
        <f>((E101)*Z101)/K101</f>
        <v>39.0625</v>
      </c>
    </row>
    <row r="102" spans="1:27" ht="15.75" x14ac:dyDescent="0.25">
      <c r="A102" s="1" t="s">
        <v>0</v>
      </c>
      <c r="B102" s="2">
        <v>43640</v>
      </c>
      <c r="D102" s="1">
        <v>0</v>
      </c>
      <c r="E102" s="3"/>
      <c r="F102" t="s">
        <v>33</v>
      </c>
      <c r="G102" t="s">
        <v>34</v>
      </c>
      <c r="H102" s="1"/>
      <c r="I102" s="5"/>
      <c r="J102" s="6"/>
      <c r="P102" s="8"/>
      <c r="Q102" s="3"/>
      <c r="X102">
        <v>0.5</v>
      </c>
      <c r="Y102">
        <v>1</v>
      </c>
      <c r="Z102">
        <v>0</v>
      </c>
    </row>
    <row r="103" spans="1:27" ht="15.75" x14ac:dyDescent="0.25">
      <c r="A103" s="1" t="s">
        <v>0</v>
      </c>
      <c r="B103" s="2">
        <v>43640</v>
      </c>
      <c r="D103" s="1">
        <v>27</v>
      </c>
      <c r="E103" s="3">
        <v>60</v>
      </c>
      <c r="F103" t="s">
        <v>33</v>
      </c>
      <c r="G103" t="s">
        <v>34</v>
      </c>
      <c r="H103" s="1">
        <v>10</v>
      </c>
      <c r="I103" s="5"/>
      <c r="J103" s="6">
        <f>P103/100</f>
        <v>0.35</v>
      </c>
      <c r="K103">
        <v>0.53</v>
      </c>
      <c r="P103" s="7">
        <v>35</v>
      </c>
      <c r="Q103" s="3">
        <v>53</v>
      </c>
      <c r="V103">
        <v>12.1536308526992</v>
      </c>
      <c r="W103">
        <v>55.629538586363097</v>
      </c>
      <c r="X103">
        <v>1</v>
      </c>
      <c r="Y103">
        <v>1</v>
      </c>
      <c r="Z103">
        <v>0.17500000000000002</v>
      </c>
      <c r="AA103">
        <f>((E103)*Z103)/K103</f>
        <v>19.811320754716984</v>
      </c>
    </row>
    <row r="104" spans="1:27" ht="15.75" x14ac:dyDescent="0.25">
      <c r="A104" s="1" t="s">
        <v>0</v>
      </c>
      <c r="B104" s="2">
        <v>43640</v>
      </c>
      <c r="D104" s="1">
        <v>55</v>
      </c>
      <c r="E104" s="3">
        <v>100</v>
      </c>
      <c r="F104" t="s">
        <v>35</v>
      </c>
      <c r="G104" t="s">
        <v>36</v>
      </c>
      <c r="H104" s="1">
        <v>1</v>
      </c>
      <c r="I104" s="5"/>
      <c r="J104" s="6">
        <f>P104/100</f>
        <v>0.25</v>
      </c>
      <c r="K104">
        <v>0.66</v>
      </c>
      <c r="P104" s="8">
        <v>25</v>
      </c>
      <c r="Q104" s="3">
        <v>66</v>
      </c>
      <c r="V104">
        <v>12.155421227216699</v>
      </c>
      <c r="W104">
        <v>55.627694400027302</v>
      </c>
      <c r="X104">
        <v>1</v>
      </c>
      <c r="Y104">
        <v>1</v>
      </c>
      <c r="Z104">
        <v>0.13749999999999998</v>
      </c>
      <c r="AA104">
        <f>((E104)*Z104)/K104</f>
        <v>20.833333333333329</v>
      </c>
    </row>
    <row r="105" spans="1:27" ht="15.75" x14ac:dyDescent="0.25">
      <c r="A105" s="1" t="s">
        <v>0</v>
      </c>
      <c r="B105" s="2">
        <v>43640</v>
      </c>
      <c r="D105" s="1">
        <v>56</v>
      </c>
      <c r="E105" s="3">
        <v>80</v>
      </c>
      <c r="F105" t="s">
        <v>35</v>
      </c>
      <c r="G105" t="s">
        <v>36</v>
      </c>
      <c r="H105" s="1">
        <v>1</v>
      </c>
      <c r="I105" s="5"/>
      <c r="J105" s="6">
        <f>P105/100</f>
        <v>0.1</v>
      </c>
      <c r="K105">
        <v>0.19</v>
      </c>
      <c r="P105" s="8">
        <v>10</v>
      </c>
      <c r="Q105" s="3">
        <v>19</v>
      </c>
      <c r="V105">
        <v>12.156038973480401</v>
      </c>
      <c r="W105">
        <v>55.627669505774897</v>
      </c>
      <c r="X105">
        <v>0.5</v>
      </c>
      <c r="Y105">
        <v>1</v>
      </c>
      <c r="Z105">
        <v>0.06</v>
      </c>
      <c r="AA105">
        <f>((E105)*Z105)/K105</f>
        <v>25.263157894736842</v>
      </c>
    </row>
    <row r="106" spans="1:27" ht="15.75" x14ac:dyDescent="0.25">
      <c r="A106" s="1" t="s">
        <v>0</v>
      </c>
      <c r="B106" s="2">
        <v>43640</v>
      </c>
      <c r="D106" s="1">
        <v>27</v>
      </c>
      <c r="E106" s="3">
        <v>60</v>
      </c>
      <c r="F106" t="s">
        <v>37</v>
      </c>
      <c r="G106" t="s">
        <v>38</v>
      </c>
      <c r="H106" s="1">
        <v>5</v>
      </c>
      <c r="I106" s="5"/>
      <c r="J106" s="6">
        <f>P106/100</f>
        <v>0.25</v>
      </c>
      <c r="K106">
        <v>0.53</v>
      </c>
      <c r="P106" s="7">
        <v>25</v>
      </c>
      <c r="Q106" s="3">
        <v>53</v>
      </c>
      <c r="V106">
        <v>12.1536308526992</v>
      </c>
      <c r="W106">
        <v>55.629538586363097</v>
      </c>
      <c r="X106">
        <v>1</v>
      </c>
      <c r="Y106">
        <v>1</v>
      </c>
      <c r="Z106">
        <v>0.17500000000000002</v>
      </c>
      <c r="AA106">
        <f>((E106)*Z106)/K106</f>
        <v>19.811320754716984</v>
      </c>
    </row>
    <row r="107" spans="1:27" ht="15.75" x14ac:dyDescent="0.25">
      <c r="A107" s="1" t="s">
        <v>0</v>
      </c>
      <c r="B107" s="2">
        <v>43640</v>
      </c>
      <c r="D107" s="1">
        <v>44</v>
      </c>
      <c r="E107" s="3">
        <v>40</v>
      </c>
      <c r="F107" t="s">
        <v>39</v>
      </c>
      <c r="G107" t="s">
        <v>40</v>
      </c>
      <c r="H107" s="1">
        <v>10</v>
      </c>
      <c r="I107" s="5"/>
      <c r="J107" s="6">
        <f>P107/100</f>
        <v>0.05</v>
      </c>
      <c r="K107">
        <v>0.2</v>
      </c>
      <c r="P107" s="7">
        <v>5</v>
      </c>
      <c r="Q107" s="3">
        <v>20</v>
      </c>
      <c r="V107">
        <v>12.154164193198</v>
      </c>
      <c r="W107">
        <v>55.628068400546901</v>
      </c>
      <c r="X107">
        <v>0.5</v>
      </c>
      <c r="Y107">
        <v>1</v>
      </c>
      <c r="Z107">
        <v>8.7499999999999994E-2</v>
      </c>
      <c r="AA107">
        <f>((E107)*Z107)/K107</f>
        <v>17.5</v>
      </c>
    </row>
    <row r="108" spans="1:27" ht="15.75" x14ac:dyDescent="0.25">
      <c r="A108" s="1" t="s">
        <v>0</v>
      </c>
      <c r="B108" s="2">
        <v>43640</v>
      </c>
      <c r="D108" s="1">
        <v>53</v>
      </c>
      <c r="E108" s="3">
        <v>100</v>
      </c>
      <c r="F108" t="s">
        <v>39</v>
      </c>
      <c r="G108" t="s">
        <v>40</v>
      </c>
      <c r="H108" s="1">
        <v>5</v>
      </c>
      <c r="I108" s="5"/>
      <c r="J108" s="6">
        <f>P108/100</f>
        <v>0.15</v>
      </c>
      <c r="K108">
        <v>0.69</v>
      </c>
      <c r="P108" s="8">
        <v>15</v>
      </c>
      <c r="Q108" s="3">
        <v>69</v>
      </c>
      <c r="V108">
        <v>12.1541367843747</v>
      </c>
      <c r="W108">
        <v>55.627727508544901</v>
      </c>
      <c r="X108">
        <v>1</v>
      </c>
      <c r="Y108">
        <v>1</v>
      </c>
      <c r="Z108">
        <v>0.19999999999999998</v>
      </c>
      <c r="AA108">
        <f>((E108)*Z108)/K108</f>
        <v>28.985507246376812</v>
      </c>
    </row>
    <row r="109" spans="1:27" ht="15.75" x14ac:dyDescent="0.25">
      <c r="A109" s="1" t="s">
        <v>0</v>
      </c>
      <c r="B109" s="2">
        <v>43640</v>
      </c>
      <c r="D109" s="1">
        <v>63</v>
      </c>
      <c r="E109" s="3">
        <v>50</v>
      </c>
      <c r="F109" t="s">
        <v>39</v>
      </c>
      <c r="G109" t="s">
        <v>40</v>
      </c>
      <c r="H109" s="1">
        <v>10</v>
      </c>
      <c r="I109" s="5"/>
      <c r="J109" s="6">
        <f>P109/100</f>
        <v>0.1</v>
      </c>
      <c r="K109">
        <v>1.1399999999999999</v>
      </c>
      <c r="P109" s="8">
        <v>10</v>
      </c>
      <c r="Q109" s="3">
        <v>114</v>
      </c>
      <c r="V109">
        <v>12.1553606260567</v>
      </c>
      <c r="W109">
        <v>55.627336325123899</v>
      </c>
      <c r="X109">
        <v>1.5</v>
      </c>
      <c r="Y109">
        <v>1</v>
      </c>
      <c r="Z109">
        <v>0.19999999999999998</v>
      </c>
      <c r="AA109">
        <f>((E109)*Z109)/K109</f>
        <v>8.7719298245614041</v>
      </c>
    </row>
    <row r="110" spans="1:27" ht="15.75" x14ac:dyDescent="0.25">
      <c r="A110" s="1" t="s">
        <v>0</v>
      </c>
      <c r="B110" s="2">
        <v>43640</v>
      </c>
      <c r="D110" s="1">
        <v>34</v>
      </c>
      <c r="E110" s="3">
        <v>0</v>
      </c>
      <c r="H110" s="1">
        <v>0</v>
      </c>
      <c r="I110" s="5"/>
      <c r="J110" s="6">
        <f>P110/100</f>
        <v>0</v>
      </c>
      <c r="K110">
        <v>2.3199999999999998</v>
      </c>
      <c r="P110" s="8"/>
      <c r="Q110" s="3">
        <v>232</v>
      </c>
      <c r="V110">
        <v>12.1548121981322</v>
      </c>
      <c r="W110">
        <v>55.628420356661003</v>
      </c>
      <c r="X110">
        <v>2.5</v>
      </c>
      <c r="Y110">
        <v>2</v>
      </c>
      <c r="Z110">
        <v>0</v>
      </c>
      <c r="AA110">
        <f>((E110)*Z110)/K110</f>
        <v>0</v>
      </c>
    </row>
    <row r="111" spans="1:27" ht="15.75" x14ac:dyDescent="0.25">
      <c r="A111" s="1" t="s">
        <v>0</v>
      </c>
      <c r="B111" s="2">
        <v>43640</v>
      </c>
      <c r="D111" s="1">
        <v>51</v>
      </c>
      <c r="E111" s="3">
        <v>0</v>
      </c>
      <c r="F111">
        <v>0</v>
      </c>
      <c r="H111" s="1">
        <v>0</v>
      </c>
      <c r="I111" s="5"/>
      <c r="J111" s="6">
        <f>P111/100</f>
        <v>0</v>
      </c>
      <c r="K111">
        <v>1.97</v>
      </c>
      <c r="P111" s="8"/>
      <c r="Q111" s="3">
        <v>197</v>
      </c>
      <c r="V111">
        <v>12.1528674289584</v>
      </c>
      <c r="W111">
        <v>55.627751145511802</v>
      </c>
      <c r="X111">
        <v>2</v>
      </c>
      <c r="Y111">
        <v>2</v>
      </c>
      <c r="Z111">
        <v>0</v>
      </c>
      <c r="AA111">
        <f>((E111)*Z111)/K111</f>
        <v>0</v>
      </c>
    </row>
    <row r="112" spans="1:27" ht="15.75" x14ac:dyDescent="0.25">
      <c r="A112" s="1" t="s">
        <v>0</v>
      </c>
      <c r="B112" s="2">
        <v>43640</v>
      </c>
      <c r="D112" s="1">
        <v>60</v>
      </c>
      <c r="E112" s="3">
        <v>0</v>
      </c>
      <c r="F112">
        <v>0</v>
      </c>
      <c r="H112" s="1">
        <v>0</v>
      </c>
      <c r="I112" s="5"/>
      <c r="J112" s="6">
        <f>P112/100</f>
        <v>0</v>
      </c>
      <c r="K112">
        <v>2.1</v>
      </c>
      <c r="P112" s="8"/>
      <c r="Q112" s="3">
        <v>210</v>
      </c>
      <c r="V112">
        <v>12.1534563414752</v>
      </c>
      <c r="W112">
        <v>55.627367421984601</v>
      </c>
      <c r="X112">
        <v>2.5</v>
      </c>
      <c r="Y112">
        <v>2</v>
      </c>
      <c r="Z112">
        <v>0</v>
      </c>
      <c r="AA112">
        <f>((E112)*Z112)/K112</f>
        <v>0</v>
      </c>
    </row>
    <row r="113" spans="1:27" ht="15.75" x14ac:dyDescent="0.25">
      <c r="A113" s="1" t="s">
        <v>0</v>
      </c>
      <c r="B113" s="2">
        <v>43640</v>
      </c>
      <c r="D113" s="1">
        <v>651</v>
      </c>
      <c r="E113" s="3">
        <v>0</v>
      </c>
      <c r="F113">
        <v>0</v>
      </c>
      <c r="H113" s="1">
        <v>0</v>
      </c>
      <c r="I113" s="5"/>
      <c r="J113" s="6">
        <f>P113/100</f>
        <v>0</v>
      </c>
      <c r="K113">
        <v>1.73</v>
      </c>
      <c r="P113" s="8"/>
      <c r="Q113" s="3">
        <v>173</v>
      </c>
      <c r="V113">
        <v>12.1528097614645</v>
      </c>
      <c r="W113">
        <v>55.627033403143201</v>
      </c>
      <c r="X113">
        <v>2</v>
      </c>
      <c r="Y113">
        <v>2</v>
      </c>
      <c r="Z113">
        <v>0</v>
      </c>
      <c r="AA113">
        <f>((E113)*Z113)/K113</f>
        <v>0</v>
      </c>
    </row>
    <row r="114" spans="1:27" ht="15.75" x14ac:dyDescent="0.25">
      <c r="A114" s="1" t="s">
        <v>0</v>
      </c>
      <c r="B114" s="2">
        <v>43640</v>
      </c>
      <c r="D114" s="1">
        <v>661</v>
      </c>
      <c r="E114" s="3">
        <v>0</v>
      </c>
      <c r="F114">
        <v>0</v>
      </c>
      <c r="H114" s="1">
        <v>0</v>
      </c>
      <c r="I114" s="5"/>
      <c r="J114" s="6">
        <f>P114/100</f>
        <v>0</v>
      </c>
      <c r="K114">
        <v>3.29</v>
      </c>
      <c r="P114" s="8"/>
      <c r="Q114">
        <f>395-66</f>
        <v>329</v>
      </c>
      <c r="V114">
        <v>12.153427507728299</v>
      </c>
      <c r="W114">
        <v>55.627008508890803</v>
      </c>
      <c r="X114">
        <v>3.5</v>
      </c>
      <c r="Y114">
        <v>2</v>
      </c>
      <c r="Z114">
        <v>0</v>
      </c>
      <c r="AA114">
        <f>((E114)*Z114)/K114</f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1D33D92EEEC347BA4A7E6B179B7936" ma:contentTypeVersion="13" ma:contentTypeDescription="Create a new document." ma:contentTypeScope="" ma:versionID="b9110516074aec3aeed363107287af97">
  <xsd:schema xmlns:xsd="http://www.w3.org/2001/XMLSchema" xmlns:xs="http://www.w3.org/2001/XMLSchema" xmlns:p="http://schemas.microsoft.com/office/2006/metadata/properties" xmlns:ns3="e7b22cbc-8f91-4d4d-a4c3-ea6f7cf85414" xmlns:ns4="8e84c2ac-7505-439e-aaf4-e7a74e52f10e" targetNamespace="http://schemas.microsoft.com/office/2006/metadata/properties" ma:root="true" ma:fieldsID="c657cdb82b451d2778ae1929db78383b" ns3:_="" ns4:_="">
    <xsd:import namespace="e7b22cbc-8f91-4d4d-a4c3-ea6f7cf85414"/>
    <xsd:import namespace="8e84c2ac-7505-439e-aaf4-e7a74e52f10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b22cbc-8f91-4d4d-a4c3-ea6f7cf854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84c2ac-7505-439e-aaf4-e7a74e52f1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95C14E-5CF8-4444-8766-1829CAB23A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b22cbc-8f91-4d4d-a4c3-ea6f7cf85414"/>
    <ds:schemaRef ds:uri="8e84c2ac-7505-439e-aaf4-e7a74e52f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59BA13-60BC-45E8-9A8E-E08733CD86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935DAF-386D-4497-966F-B23D791EC40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b22cbc-8f91-4d4d-a4c3-ea6f7cf85414"/>
    <ds:schemaRef ds:uri="http://purl.org/dc/elements/1.1/"/>
    <ds:schemaRef ds:uri="http://schemas.microsoft.com/office/2006/metadata/properties"/>
    <ds:schemaRef ds:uri="8e84c2ac-7505-439e-aaf4-e7a74e52f10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Faculty of SCIENCE, 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Båstrup-Spohr</dc:creator>
  <cp:lastModifiedBy>Lars Båstrup-Spohr</cp:lastModifiedBy>
  <dcterms:created xsi:type="dcterms:W3CDTF">2022-04-25T09:47:57Z</dcterms:created>
  <dcterms:modified xsi:type="dcterms:W3CDTF">2022-04-25T09:49:36Z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0x010100911D33D92EEEC347BA4A7E6B179B7936</vt:lpwstr>
  </property>
</Properties>
</file>