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kansas-my.sharepoint.com/personal/k322e071_home_ku_edu/Documents/GRA/FALL2022/Storm_Data/WildfireNew/"/>
    </mc:Choice>
  </mc:AlternateContent>
  <xr:revisionPtr revIDLastSave="0" documentId="8_{1B0B9F0B-28AF-4ACE-B569-1F89EAFCED8D}" xr6:coauthVersionLast="47" xr6:coauthVersionMax="47" xr10:uidLastSave="{00000000-0000-0000-0000-000000000000}"/>
  <bookViews>
    <workbookView xWindow="-120" yWindow="-120" windowWidth="29040" windowHeight="15840"/>
  </bookViews>
  <sheets>
    <sheet name="wildfire_count_date_1950_2023" sheetId="1" r:id="rId1"/>
    <sheet name="DF" sheetId="2" r:id="rId2"/>
  </sheets>
  <calcPr calcId="0"/>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2" i="1"/>
</calcChain>
</file>

<file path=xl/sharedStrings.xml><?xml version="1.0" encoding="utf-8"?>
<sst xmlns="http://schemas.openxmlformats.org/spreadsheetml/2006/main" count="1678" uniqueCount="266">
  <si>
    <t>EVENT_ID</t>
  </si>
  <si>
    <t>CZ_NAME_STR</t>
  </si>
  <si>
    <t>BEGIN_LOCATION</t>
  </si>
  <si>
    <t>BEGIN_DATE</t>
  </si>
  <si>
    <t>BEGIN_TIME</t>
  </si>
  <si>
    <t>EVENT_TYPE</t>
  </si>
  <si>
    <t>MAGNITUDE</t>
  </si>
  <si>
    <t>DEATHS_DIRECT</t>
  </si>
  <si>
    <t>INJURIES_DIRECT</t>
  </si>
  <si>
    <t>DAMAGE_PROPERTY_NUM</t>
  </si>
  <si>
    <t>DAMAGE_CROPS_NUM</t>
  </si>
  <si>
    <t>MAGNITUDE_TYPE</t>
  </si>
  <si>
    <t>EPISODE_ID</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</si>
  <si>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</si>
  <si>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</si>
  <si>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</si>
  <si>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</si>
  <si>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</si>
  <si>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</si>
  <si>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</si>
  <si>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</si>
  <si>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</si>
  <si>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</si>
  <si>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</si>
  <si>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</si>
  <si>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</si>
  <si>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</si>
  <si>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</si>
  <si>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</si>
  <si>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</si>
  <si>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</si>
  <si>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</si>
  <si>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</si>
  <si>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</si>
  <si>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</si>
  <si>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SHAWNEE CO.</t>
  </si>
  <si>
    <t>AUBURN</t>
  </si>
  <si>
    <t>Wildfire</t>
  </si>
  <si>
    <t xml:space="preserve"> </t>
  </si>
  <si>
    <t>TOP</t>
  </si>
  <si>
    <t>SW</t>
  </si>
  <si>
    <t>A fast moving grass/pasture fire consumed 25 square miles of grass and timber in southwest Shawnee county. The fire was fanned by extremely dry conditions and southwest winds at times gusting to around 40 mph. Three firefighters were injured while 2 homes and several outbuildings were destroyed. Some residents of the city of Auburn had to be evacuated as a precaution. The blaze destroyed an estimated 25,000 acres and may have been started in extreme northwest Osage county.</t>
  </si>
  <si>
    <t>SCOTT CO.</t>
  </si>
  <si>
    <t>SCOTT STATE PARK</t>
  </si>
  <si>
    <t>DDC</t>
  </si>
  <si>
    <t>A small fire quickly got out of control due to strong winds.  Over 100 acres of grass burned and  two cabins were destroyed in the fire.</t>
  </si>
  <si>
    <t>HARVEY (ZONE)</t>
  </si>
  <si>
    <t>ICT</t>
  </si>
  <si>
    <t>EMERGENCY MANAGER</t>
  </si>
  <si>
    <t>At approximately 2:15 pm, February 9th a large grass fire broke out along the Reno / Harvey County line just north of Burrton. The fire spread quickly, fed by drought conditions and sustained winds of 25 to 35 mph. The fire was believed to be extinguished that evening but around noon on February 10th the fire reignited as strong winds once again swept across the area. The fire was eventually extinguished late in the day on February  10th. In all, 70 firefighting units from 6 counties worked the fire which burned 8,800 acres causing approximately 30 thousand dollars of damage to ranch and farmland. Information for this narrative was supplied by the McPherson Sentinel and the Times-Sentinel of Cheney, KS.</t>
  </si>
  <si>
    <t>RENO (ZONE)</t>
  </si>
  <si>
    <t>BUTLER (ZONE)</t>
  </si>
  <si>
    <t>A large fire started in the early afternoon hours of March 8th, just east of Towanda. The fire spread quickly, fed by drought conditions and very strong southwesterly winds. The fire started as an accident involving a trailer on K-254. A sheriff's deputy noticed a problem with the trailer, and as he was pulling the driver over the tongue of the trailer dislodged from the hitch, which kicked up sparks as it was dragged across the pavement. The strong winds blew the sparks into the parched grassland, triggering the fire. The fire caused thick smoke to blow across the Kansas Turnpike, resulting in a two-car accident and eventually shutting the roadway down for 45 minutes. In all, the fire charred 10,700 acres of grassland, damaged or destroyed 10 outbuildings, caused minor damage to two homes, set three oil wells ablaze, and caused the evacuation of Oil Hill Elementary School. About 34 state, county, and city agencies fought the fire, which was declared officially extinguished by 9:00 am, March 9th. Information for this narrative was provided by the Wichita Eagle, The McPherson Sentinel, and the Chanute Tribute.</t>
  </si>
  <si>
    <t>NEWSPAPER</t>
  </si>
  <si>
    <t>A wildfire burned 5,400 acres east of the Hutchinson Airport, near the intersection of 17th Avenue and Obee Road.  It was likely started by a lightning strike from thunderstorms early that afternoon.  300-400 people were evacuated from a 21 square-mile area between 3-10 pm.  The fire was well contained by 8 pm, but was not fully extinguished until late Saturday afternoon, April 1st.  The fire destroyed 5 houses and 20 outbuildings, and numerous campers, automobiles and farm implements were damaged or destroyed.  Most of the damaged large structures were located along 17th Avenue.  Thankfully, no one was injured.</t>
  </si>
  <si>
    <t>ELLSWORTH (ZONE)</t>
  </si>
  <si>
    <t>Two large wildfires burned out of control for several hours across portions of Ellsworth and Lincoln Counties on Sunday, July 30th. The first blaze started late Sunday afternoon in Ellsworth County, just north I-70 between mile markers 207 and 208. Southerly winds of 35 mph rapidly spread the fire north into southwest Lincoln County, where it raged out of control and did the majority of its damage. One family had to be evacuated from their home. As this fire continued to spread, a second blaze ignited a few hours later just north of Sylvan Grove, near the junction of highways 181 and 18. Both blazes were eventually brought under control, and were finally extinguished by early Monday morning, but not before consuming over 1,000 acres of grassland. Utility poles, trees and fence lines were destroyed, but no major structures were lost. Fortunately, no injuries or deaths occurred.</t>
  </si>
  <si>
    <t>LINCOLN (ZONE)</t>
  </si>
  <si>
    <t>CHEROKEE (ZONE)</t>
  </si>
  <si>
    <t>SGF</t>
  </si>
  <si>
    <t>Emergency Manager</t>
  </si>
  <si>
    <t>A 100 acre wildfire destroyed several mobile homes and injured one resident.</t>
  </si>
  <si>
    <t>Dry conditions combined with winds gusting to 30mph and low relative humidity to allow a wild fire near Galena, Kansas to burn out of control for several hours. The fire burned around 100 acres of off Schermerhorn Road and destroyed a couple of mobile homes. One resident was injured and taken to the hospital for smoke inhalation.</t>
  </si>
  <si>
    <t>STANTON (ZONE)</t>
  </si>
  <si>
    <t>A wildfire that burned 30,000 acres was finally brought under control late in the night of the 22nd.  There were no fatalities or injuries but miraculously Johnson City was spared as the wind shifted just as the fire reached the western end of town. Several farm structures were a total loss, but there was only minor damage to the homes affected in the area.</t>
  </si>
  <si>
    <t>A huge wildfire broke out in Stanton county and burned 30,000 acres of grass, brush and trees.</t>
  </si>
  <si>
    <t>KINGMAN (ZONE)</t>
  </si>
  <si>
    <t>Newspaper</t>
  </si>
  <si>
    <t>A 350-acre grass fire blazed across northwest Kingman County, near 524 NW 20th Avenue. It began when high winds and dry conditions rekindled a controlled burn performed several weeks earlier. There was some damage to a metal outbuilding, and some hay was lost to the fire. The flames came close to the Kingman Country Club, but produced no damage there. There were no injuries. The Kingman Leader-Courier contributed to this report.</t>
  </si>
  <si>
    <t>A 350-acre grass fire blazed across northwest Kingman County, near 524 NW 20th Avenue. It began when high winds and dry conditions rekindled a controlled burn performed several weeks earlier. There was some damage to a metal outbuilding, and some hay was lost to the fire. The flames came close to the Kingman Country Club, but produced no damage there.</t>
  </si>
  <si>
    <t>HASKELL (ZONE)</t>
  </si>
  <si>
    <t>A wildfire started around noon on Sunday, April 3rd near Cave in northeastern Stevens County.  The fire quickly spread to the northeast, as surface winds were blowing from the southwest at 40 to 50 mph.  This fire came very close to Satanta, in southwest Haskell County.  Winds shifted to the north around 5 pm CDT, which helped the dozens of residents and fire departments prevent much fire damage in Satanta.  In all, 960 acres were burned, caused damage to public infrastructure in both counties, including four bridges.  Three homes near Satanta were damaged from the fire.|Eleven fire departments from Haskell, Stevens and surrounding counties, as well as two from Oklahoma.  The Stevens County Fire Department lost a truck to the blaze.  The town of Satanta was evacuated as the fire approached.  About 1000 people were evacuated to the Sublette High School.  Hospital and Long Term Care residents were evacuated to Sublette, and then transported to Garden City for the night.  The Stevens County Emergency Manager report extensive damage to 6 train bridges, and suspected the fire began from sparks off a railroad train.|By 5:30 pm CDT, the Haskell sheriffï¿½ï¿½ï¿½s office reported the blaze was about 80 percent contained.    Several highways in the Satanta area were closed due to smoke.</t>
  </si>
  <si>
    <t>A wildfire started around noon on Sunday, April 3rd near Cave in northeastern Stevens County.  The fire quickly spread northeast as surface winds were blowing from the southwest at 40 to 50 mph.  This fire came very close to Satanta, in southwest Haskell County.  Winds shifted to the north around 5 pm CDT, which helped the dozens of residents and fire departments prevent much fire damage in Satanta.  In all, 960 acres were burned, caused damage to public infrastructure in both counties, including four bridges.  Three homes near Satanta were damaged from the fire.|Eleven fire departments from Haskell, Stevens and surrounding counties, as well as two from Oklahoma.  The Stevens County Fire Department lost a truck to the blaze.  The town of Satanta was evacuated as the fire approached.  About 1000 people were evacuated to the Sublette High School.  Hospital and Long Term Care residents were evacuated to Sublette, and then transported to Garden City for the night.  The Stevens County Emergency Manager report extensive damage to 6 train bridges, and suspected the fire began from sparks off a railroad train.|By 5:30 pm CDT, the Haskell sheriffï¿½ï¿½ï¿½s office reported the blaze was about 80 percent contained.    Several highways in the Satanta area were closed due to smoke.</t>
  </si>
  <si>
    <t>Strong southerly winds fueled a 300 acre wildfire during the morning and afternoon on the 29th. The fire started from the rekindling of a controlled burn the day before, affecting locations near Highway 61, between 56th and 69th Avenues. At least 72 homes were notified to voluntarily evacuate. No known injuries or property damage occurred. The Salina Journal and Wichita Eagle contributed to this report.</t>
  </si>
  <si>
    <t>Strong low pressure over the western high plains resulted in very strong southerly winds across central and south-central Kansas from the late morning through the afternoon on the 29th. Winds were sustained at around 40 mph at times, with periodic gusts to around 60 mph. Some relatively light damage occurred across the area, ranging from downed trees and tree limbs, to a downed power pole. Unfortunately, one boating fatality occurred in Marion County. Furthermore, the strong winds helped fan a 300 acre wildfire over Reno County.</t>
  </si>
  <si>
    <t>Fire Department/Rescue</t>
  </si>
  <si>
    <t>A large grass fire quickly spread and consumed about 100 acres of mostly rural areas just east of Galena near the Kansas and Missouri state line. A mobile home suffered minor damage and a shed was completely destroyed. Fire departments from Galena and Baxter Springs in Kansas and Carl Junction in Missouri responded to the fire.</t>
  </si>
  <si>
    <t>Dry and breezy weather along with an ongoing drought in the area help spread a large grass fire which damaged a mobile home and destroyed a shed.</t>
  </si>
  <si>
    <t>LANE (ZONE)</t>
  </si>
  <si>
    <t>Sparks from old power lines started a grass fire late in the afternoon that continued into the late night hours.  Three structures burned along with a large amount of grass and brush.</t>
  </si>
  <si>
    <t>Downed power lines from gusty wind helped ignite a wildfire that moved across parts of Lane county.</t>
  </si>
  <si>
    <t>RICE (ZONE)</t>
  </si>
  <si>
    <t>Large fire south of Little River that impacted a barn and a few homes.</t>
  </si>
  <si>
    <t>Late on the afternoon of the 25th, a few severe thunderstorms hit parts of Central and South-Central Kansas with 60 mph winds that caused damage to a few trees and power poles.</t>
  </si>
  <si>
    <t>SHERMAN (ZONE)</t>
  </si>
  <si>
    <t>GLD</t>
  </si>
  <si>
    <t>A large grass fire resulted from two lightning strikes which occurred during the late afternoon.  Erratic, gusty winds from thunderstorm outflows resulted in the fire escalating to eventually cover 15,000 acres in southern Sherman county along the Wallace county border.  One abandoned farm house was destroyed.</t>
  </si>
  <si>
    <t>Isolated thunderstorms developed and moved southeast across parts of northwest Kansas during the late afternoon and evening.  Two separate lightning strikes in extreme southern Sherman County resulted in fires which eventually merged into a large fire consuming 15,000 acres.  One abandoned farm house was destroyed, otherwise no structures or machinery were affected.  The fire lasted approximately 8 hours before it was deemed under control.</t>
  </si>
  <si>
    <t>Strong gusty winds over 50 mph led to a rapidly spreading grass fire near Galena. The fire was started by a fallen power line that had been blown down due to the winds. The fire burned approximately 500 acres and destroyed at least three outdoor structures and one car.</t>
  </si>
  <si>
    <t>A tight pressure gradient caused strong gusty winds across southeast Kansas and resulted in at least one grass fire to rapidly spread and become out of control.</t>
  </si>
  <si>
    <t>BOURBON (ZONE)</t>
  </si>
  <si>
    <t>A grass fire became out of control and consumed about 150 acres in Bourbon County, Kansas about 10 miles northwest of Fort Scott. This fire was between the communities of Xenia and Devon. The fire engulfed three oil storage tanks which were completely destroyed.  Roughly 25000 gallons or 600 barrels of oil were lost.</t>
  </si>
  <si>
    <t>A large grass became out of control and burned down several oil storage tanks.</t>
  </si>
  <si>
    <t>BARBER (ZONE)</t>
  </si>
  <si>
    <t>The damage values were shared between Comanche and Barber counties.</t>
  </si>
  <si>
    <t>The largest wildfire in Kansas recorded history started  northwest of Alva, OK but quickly moved into Comanche and Barber counties.  By the time it was contained, the fire had consumed nearly 275,000 acres in Kansas (and another 90,000 acres in Oklahoma).  There were 103 structures damaged or destroyed, including 76 homes (11 a total loss), with $706,000 in livestock loss and $27,000,000 in fencing.  Four bridges were destroyed. Fortunately there were no deaths or serous injuries.  It was the 10th largest wildfire in U.S. history.||Total cost (as of June 1) was $30,133,000 but that number may continue to rise.</t>
  </si>
  <si>
    <t>COMANCHE (ZONE)</t>
  </si>
  <si>
    <t>Law Enforcement</t>
  </si>
  <si>
    <t>The Sherman County Rural Fire Department, Brewster Fire Department, and Goodland City Fire were called Monday afternoon to a grass fire in southeast Sherman County.  The landowner added gasoline to a barrel of trash before lighting it.  The gasoline caused a small explosion causing the landowner to be injured and taken to a nearby hospital.  The explosion also caused the barrel to tip over, spilling the burning contents on the grass.  Wind gusts of 25-30 MPH caused the fire to spread from the grass to wheat and corn stubble.  A total of 150 to 170 acres were burned.</t>
  </si>
  <si>
    <t>During the middle of the afternoon a landowner southeast of Goodland sustained injuries while lighting a barrel of trash on fire.  The fire spread to nearby fields before being extinguished.</t>
  </si>
  <si>
    <t>CHEYENNE (ZONE)</t>
  </si>
  <si>
    <t>A large fire began near Wheeler, KS. Fire conditions were poor due to persistent drought and breezy/windy conditions. Fire burned approximately 700 acres. No structures were threatened. Times are approximate.</t>
  </si>
  <si>
    <t>A large wildfire began in Cheyenne County Kansas on this day. Persistent drought and windy conditions made the fire difficult to contain.</t>
  </si>
  <si>
    <t>ROOKS (ZONE)</t>
  </si>
  <si>
    <t>GID</t>
  </si>
  <si>
    <t>This fire started shortly before noon CST on March 6th about 3 miles west-southwest of Stockton. The fire spread east, getting within a mile of southern portions of Stockton, also threatening storage tanks of diesel fuel and fertilizer. A frontal boundary passed through, switched wind direction and pushed the fire just off to the southeast. In total, this fire burned approximately 10,000 acres before being extinguished about 3 miles south-southeast of Stockton. One home was destroyed by the fire.</t>
  </si>
  <si>
    <t>High winds occurred behind a cold front on this Monday afternoon. Northwest winds were sustained between 30 and 40 mph. Wind gusts between 45 and 55 mph were common. The highest gust observed was 59 mph near Lebanon. Blowing dust was visible everywhere, generally reducing the visibility to 3 to 7 miles. Satellite imagery showed the dust originated in eastern Colorado, and it was transported northeastward just ahead of a cold front. However, winds behind the front picked up additional dust. These high winds combined with extremely low relative humidity (RH) values to create dangerous fire weather conditions. Afternoon minimum RH values were between 7 and 15%. A significant wildfire occurred in Rooks County, very close to Stockton.||At dawn, a deep low pressure system (983 mb) was over South Dakota with a warm front extending east into the Great Lakes, and a cold front extending southwest to Arizona. A dryline extended south into the warm sector, through western Kansas to New Mexico. As the day progressed, both the dryline and cold front swept through the region as the low occluded and deepened further to 978 mb. In the upper-levels, a trough was over the Western U.S., with a ridge in the East. During the day, a strong shortwave trough over Utah lifted northeast out of the base of the western trough and into Nebraska and South Dakota.</t>
  </si>
  <si>
    <t>RAWLINS (ZONE)</t>
  </si>
  <si>
    <t>Emergency manager reported that a wildfire occurred near Herndon, KS. It was possibly started from downed power lines due to high winds. The fire did burn a farmstead. The house was saved but farm structures (a shop) and equipment (tractors and implements) were lost. Uncertain on exact times and damage amounts.</t>
  </si>
  <si>
    <t>High winds developed behind a strong cold front most of the day.  Wind gusts up to 65 MPH were reported during the day.  The strongest wind gust occurred in Goodland and was based on roof damage of a mobile home.  The high winds caused at least four semis to be blown over on I-70 and caused some blowing dust. In addition, high winds caused a fire rekindle in Cheyenne County and a new fire to burn farm structures and equipment near Herndon in Rawlins County.</t>
  </si>
  <si>
    <t>RUSSELL (ZONE)</t>
  </si>
  <si>
    <t>A large wildfire developed just south of Wilson Lake, due to wind gusts to 56 mph and low relative humidity levels.  The wildfire move rapidly to the southeast as a wind shift pushed the fire towards the town of Wilson. Residents were evacuated from the town of Wilson as the wildfire approached from the northwest. Residents were eventually allowed back to their homes later that night.</t>
  </si>
  <si>
    <t>A tight pressure gradient ahead of a strong storm system produced high winds across portions of Central Kansas during the morning of March 6th, 2017.  The highest winds in excess of 50-55 mph occurred across Central Kansas, near Russell, Kansas and Wilson, Kansas.  Several large grass fires affected central Kansas which began on Saturday, March 4th with a couple of wildfires continuing through March 6th.||Two of the most impacted areas were just south of Wilson Lake, where on March 6th, residents were evacuated from the town of Wilson, as fires approached from the northwest. Residents were eventually allowed back to their homes later that night. ||Another large grass fire started north of Hutchinson on Sunday March 5th but was around 90% contained by the early afternoon hours of Monday March 6th. However, the fire rapidly sparked back up early Monday evening on March the 6th, as winds flipped around to the northwest and relative humidity values plummeted. This forced evacuations of around 10,0000 people from areas north of Hutchinson including the far northern portions of the town.</t>
  </si>
  <si>
    <t>This fire occurred north to northeast of Wheeler, Kansas. The fire was a rekindle from a fire from the previous day. Two farmsteads were threatened but saved. Fire burned approximately 800 acres for a total burned area from 3/5 to 3/6 of around 1500 acres.</t>
  </si>
  <si>
    <t>CLARK (ZONE)</t>
  </si>
  <si>
    <t>There were seven separate fires.  Two moved near or through Englewood, originating in Oklahoma.   Another consumed several homes just north of Ashland.  Four others in northern Clark County consumed several homes initially but became a monster fire as the cold front moved through.||The fires subsided during the first night but flared up the following late morning and afternoon. ||As of late May there was still no real estimate of the number of dead cattle as many were never found but estimates are large, from 3 to 9 thousand head.  Total acres burned in just Clark County were estimated at 425,000.  There were 31 homes destroyed and 6 damaged.  There were a total of 108 outbuildings destroyed and 13 others damaged.    Many, many miles of fence were destroyed.   Damage was estimated at $3 million but that number will likely go up with the final assessment later in the summer of 2017.</t>
  </si>
  <si>
    <t>A strong low pressure center and tight pressure gradient and eventually a deeply mixed boundary layer produced strong surface winds.  Winds also were very strong behind the associated cold front late in the day on the 6th.  Winds picked up again on the 7th fanning residual fires.  Many fires were started by downed power lines, many from weakened connections from the January ice storm.  The fire in Ford county was the result of a brush pile in Dodge City that had not been fully extinguished before the dry, warm winds began.  ||Statewide, grass fires shut down I-70 between Russell and Sylvan Grove, and fires were reported in Clark, Cheyenne, Commanche, Ellsworth, Hodgeman, Ford, Meade, Pratt, Rawlins, Rice, Reno, Smith, Stevens and Rooks counties. Residents of Wilson in central Kansas were told to evacuate homes due to fears of fire moving north of I-70.</t>
  </si>
  <si>
    <t>A wildfire started after a power line disconnected from an outbuilding and fell to the ground.  The fire spread very fast and burnt 20 outbuildings and damaged or destroyed 1000's of fence posts.  The fire was essentially under control by 9 PM but flared up the following day for a while.  At least 20,000 acres burned in Lane County.</t>
  </si>
  <si>
    <t>FORD (ZONE)</t>
  </si>
  <si>
    <t>The fire started at a burn pile near the racetrack in Dodge City.  The fire burned at least 2 dozen structures, fences, trees and a several vehicles.  It initially spread northeast and then quickly turned east and southeast as a cold front moved through the area.  Visibility was near zero from blowing dirt as the fire progressed through.</t>
  </si>
  <si>
    <t>NESS (ZONE)</t>
  </si>
  <si>
    <t>At least a dozen structures were destroyed by the fire.</t>
  </si>
  <si>
    <t>HODGEMAN (ZONE)</t>
  </si>
  <si>
    <t>Public</t>
  </si>
  <si>
    <t>The fire quickly spread on 50 to 60 mph winds.  The ignition point north and west of Jetmore was the result of a downed power line.  The fire consumed several homes and buildings.  Total acres burned was approximately 18,000 acres.</t>
  </si>
  <si>
    <t>Protection was evacuated twice but never had damage within the city limits.  Although the fires subsided late on the 6th, the fire flared again by late morning on the 7th.</t>
  </si>
  <si>
    <t>SEWARD (ZONE)</t>
  </si>
  <si>
    <t>A large grass fire started north of Hutchinson on Sunday March 5th, but was around 90% contained by the early afternoon hours of Monday March 6th. However, the fire rapidly sparked back up early Monday evening, March the 6th, as winds flipped around to the northwest and relative humidity values plummeted. This forced evacuations of around 10,0000 people from areas north of Hutchinson including the far northern portions of the town. 6300 acres were burned by the fire, with 10 homes burned to the ground.</t>
  </si>
  <si>
    <t>This wildfire burned approximately 3,500 acres, spread across an area from roughly 5 miles southeast of Webster State Park to 3 miles east of Webster State Park. Damage from the wildfire included one hunting cabin being burned down, siding melted on the side of a barn and fencing damage. Three homes were threatened, but were not damaged.</t>
  </si>
  <si>
    <t>A wildfire occurred east of Webster State Park on this Friday afternoon. This fire started on Highway 24 between county roads 11 and 12, and then spread approximately 5 miles to the southeast. The fire was contained by 8 PM, though crews monitored hot spots into the next day. A faulty lightning arrester on a power pole was suspected as the cause of the fire. A portion of Highway 183 was closed for a time, and mutual aid was provided from neighboring counties as well as private companies and farmers. The city of Stockton issued an evacuation order for the south part of town.||An anomalously warm air mass was in place, and the region was in the warm sector of a low pressure center over Ontario, Canada. A very weak cold front extended southwest from the low across the Northern Plains at 6 AM CST. This front was moving rapidly south, and it crossed Rooks County around noon. Northwest winds increased significantly behind the front. The peak wind gust at the Stockton airport was 55 mph measured at 1:02 PM CST. A high temperature in the lower 80s occurred just after frontal passage, and this was over 30 degrees above normal. A record high of 83 occurred at Hill City, one county to the west. With dewpoints falling into the lower 30s, this resulted in relative humidity values in the middle to upper teens.</t>
  </si>
  <si>
    <t>SMITH (ZONE)</t>
  </si>
  <si>
    <t>There was a wildfire approximately 7 miles northeast of Kensington in Smith County during the mid-late afternoon hours, located near the intersection of F Road and 100 Road. This fire burned between 2500-3000 acres, and did burn some abandoned structures. There were 5 fire departments on the scene. While the fire was under control late in the afternoon, a few firefighters lingered into the evening hours to keep an eye on the situation.</t>
  </si>
  <si>
    <t>Widespread high winds occurred on this Monday and Tuesday. Between midnight and 6 AM CST Monday, a triple point low and associated fronts swept across north central Kansas. During the day Monday, several lows consolidated into a primary low along the South Dakota-Minnesota border. This low became nearly stationary as the fronts continued to progress far to the east and south. Monday night this low performed a loop and moved southeast into Iowa. During the day Tuesday, this low rapidly filled and became absorbed into a low over the Great Lakes. Strong winds occurred from the late morning into the afternoon hours Monday and Tuesday due to diurnal mixing. Widespread wind gusts of 50 to 60 mph occurred on both days with the highest wind gust occurring at Logan. The high winds combined with dry fuels and relative humidity levels as low as 23% to create favorable conditions for the wildfire that occurred near Kensington.</t>
  </si>
  <si>
    <t>STEVENS (ZONE)</t>
  </si>
  <si>
    <t>The fire did not consume any structures.</t>
  </si>
  <si>
    <t>A wildfire developed between Hugoton and Moscow as the result of a cotton gin fire that got out of control.</t>
  </si>
  <si>
    <t>WALLACE (ZONE)</t>
  </si>
  <si>
    <t>Wildfire started just north of the town of Weskan. Cause was power lines snapped due to high winds with the cold front. Fire ran 7 miles to the southeast and reached approximately three quarters of a mile wide at times. Fire was detected by GOES-16 imagery as well as radar. At least two structures were lost along with numerous power poles. Damage to railroad and railroad bridge also noticed by NWS Employee passing through a few days later.</t>
  </si>
  <si>
    <t>A strong cold front brought high winds, blowing dust, and a wildfire to Northwest Kansas. The high winds led to some wind damage across the area. In addition, the winds caused widespread blowing dust with zero visibility, which resulted in at least 2 accidents on area roadways. Finally, as the winds brought down power lines in Weskan, a wildfire began and rapidly spread.  The fire was so large that fire departments from neighboring counties were asked to respond.</t>
  </si>
  <si>
    <t>KEARNY (ZONE)</t>
  </si>
  <si>
    <t>One large wildfire moved in from Colorado and went through southwest Stanton county before turning south into Morton county.  Around 4000 acres were reported to be burned with several structures in both counties being lost to the fire.  Another fire burned south of Lakin in Kearny county but no structures were reported to be affected.  About 1500 acres were burned.</t>
  </si>
  <si>
    <t>MORTON (ZONE)</t>
  </si>
  <si>
    <t>On a day with very strong wind gusts, a wildfire broke out roughly 6 miles west of Herndon, KS in Rawlins County. The fire burned approximately 1500 acres and resulted in some cattle and wildlife losses. In addition, 2 wooden bridges were destroyed, one for a county road and one for a railroad. Some uninhabited farmsteads were burned, but all inhabited structures were saved from the fire. Mutual aid from several surrounding counties and cities helped respond to the fire to keep it from having worse impacts.</t>
  </si>
  <si>
    <t>On a day with very strong wind gusts, a wildfire breaks out roughly 6 miles west of Herndon, KS in Rawlins County. The fire burns approximately 1500 acres and results in some cattle losses. In addition, 2 wooden bridges are destroyed, one for a county road and one for a railroad.</t>
  </si>
  <si>
    <t>The start time of the wildfire complex, around 1130 AM CST, was based on radar observations of smoke plumes which were present for several hours on Saturday, November 9th. Over 31 fire starts occurred along Highways 27 and 36, consuming an estimated total of 6,000 acres. Local, state, and federal agencies were involved in the response to the fire through the following day, Sunday, November 10th. NWS Goodland provided on-site support starting the morning of November 10th to protect the property and personnel for the ongoing response.</t>
  </si>
  <si>
    <t>A wildfire which started in Cheyenne County, KS during elevated fire weather conditions quickly spread throughout the northeast portions of the county, requiring the response of local, state, and federal agencies to fight the fire. Local emergency management found several ignition points along and east of KS Hwy 27 in northwest Kansas. Prevailing winds from the southwest thankfully prevented the fire from spreading into the nearby towns of St. Francis and Wheeler, KS. Initial response from local city and county fire departments had to be quickly supplemented with support from the Kansas Department of Emergency Management, the Kansas National Guard, and the National Weather Service. By the time the fire was fully extinguished on November 10th, around six thousand acres of mainly grassland had been burned by the Cherry Creek fire according to estimates from local emergency management. A state disaster declaration was made by Kansas Governor Laura Kelly in order to aid response operations. No significant structures are known to have burned as a result of this wildfire, however some damage was done to a small cemetery near Wheeler when grasses burned through that area.</t>
  </si>
  <si>
    <t>GRAHAM (ZONE)</t>
  </si>
  <si>
    <t>911 Call Center</t>
  </si>
  <si>
    <t>As a strong cold front moved across Graham County, high winds gusted between 59 to 81 mph. Around 7:13 pm CDT, Graham County dispatch received a report of an out of control trash burning fire that was burning fields near the historic town of Nicodemus. The fire was close enough to town that the entire town was evacuated for a few hours as thirty five firefighters and 15 trucks responded from multiple counties to stop the fire. The Graham County Fire Department reported the fire was 1.5 miles wide and 2 miles long. The fire occurred to the south and southeast of Nicodemus and extended south to K-18 and east to the Rooks County line. Around 9:30 pm CDT, dispatch reported the fire had moved into Rooks County and was mostly under control or out completely. No injuries or structural damage was reported.</t>
  </si>
  <si>
    <t>A strong southeastward cold front produced high wind gusts ranging from 27 to 81 mph. These high winds lasted for various durations of time, ranging from six minutes to one hour and fifty minutes after frontal passage. The high winds produced blowing dust with visibilities reduced to between one mile to as low as 10 yards at times across northwest Kansas. The strong winds knocked a few power lines down in Graham County which sparked a few small fires around the county and were quickly put out. The strong winds also caused a manure fire in southern Logan County to get out of hand; however, it was contained without causing damage. The most notable fire caused with this event was a grass fire caused from the embers of a burning trash fire in Graham County, which caused town-wide evacuations of Nicodemus. No injuries or structural damage occurred.</t>
  </si>
  <si>
    <t>NORTON (ZONE)</t>
  </si>
  <si>
    <t>A grass fire just west of the town of Norton prompted the Governor of Kansas to declare a State of Emergency. The fire was originally a ditch fire that strong southerly winds, gusting up to 42 mph, brought out of control.  Kansas Forest Service deployed their tanker airplane to assist the eight ground units responding to the fire. The fire was mainly over open grass and cattle fields; however, an unknown amount of cattle fencing and a cattle pen was burned. It took nearly 8.5 hours to completely extinguish the fire that burned an unknown amount of acres.</t>
  </si>
  <si>
    <t>Strong to high winds occurred over portions of Cheyenne, Sheridan, and Graham counties as a trough moved slowly across eastern Colorado into western Kansas. A ridge over the eastern United States blocked the low from moving from the western half of the country, which allowed the winds to impact the area for a few hours each day. Something unusual with this event, was the strong winds that occurred during the night Saturday into early Sunday morning. The strong to high winds produced gusts up to 60 mph and helped spread wildfires in Wichita, Norton, and Cheyenne counties. The fires in Wichita and Cheyenne counties were small field fires that were quickly extinguished with no structural damage. The fire in Norton County prompted a State of Emergency and the Kansas Forest Service flew their tanker plane to assist ground units with extinguishing the fire. The grass fire was mainly over open grass and cattle fields; however, an unknown amount of cattle fencing and a cattle pen was burned.</t>
  </si>
  <si>
    <t>County dispatch reported a wildfire started by a bailer located 5 miles SW of Hill City, KS on the afternoon of April 11. The fire was wind-driven on CRP land and involved 1300 acres. A residential house was damaged and a few outbuildings were destroyed. The house required kitchen to be rebuilt along with some work done to the attic. End time for event is radar estimated. Nearby the Hill City ASOS reported NNW winds at 20 to 25 mph with gusts up to 40 mph along relative humidity values around 21% to 23% during this time.</t>
  </si>
  <si>
    <t>A cold front passing through northwestern Kansas caused sustained winds between 20 and 25 mph with gusts up to 40 mph near Hill City, KS. These winds helped drive a wildfire that broke out during the afternoon hours. A residential home was damaged and a few outbuildings destroyed. The fire reportedly spread across 1300 acres of CRP land.</t>
  </si>
  <si>
    <t>Sherman County Dispatch reported a wildfire sparked by a combine in a ditch. Strong winds from the passing cold front helped spread the fire to the neighboring patch of farmland.  A power pole and a small portion of a railroad track, along County Road 2700 E south of Highway 24 near the town of Ruleton, were also burned.</t>
  </si>
  <si>
    <t>Throughout the day, a cold front gradually moved into Northwest Kansas. As the front crossed the Colorado border, strong winds spread a fire near the town of Ruleton damaging a railroad track, power pole, and a patch of farmland. During the early evening hours, a line of thunderstorms developed along the cold front as it moved east of U.S. Highway 83. The line of storms produced up to 70 mph wind gusts in Hill City and up to nickel sized hail across Gove, Sheridan, Decatur, and Graham counties.</t>
  </si>
  <si>
    <t>Wildfire reported 10 miles SSW of Weskan, KS. Dispatch relayed that a hay baler caught on fire and was damaged. The adjacent area and a few hay bales were also burned in the fire. The nearest mesonet station reported southerly winds at 10 to 15 mph during this time.</t>
  </si>
  <si>
    <t>On the morning of November 6th, a wildfire began when a hay baler caught on fire. This wildfire was reported to damage the hay baler, a few hay bales, and the adjacent area.</t>
  </si>
  <si>
    <t>TREGO (ZONE)</t>
  </si>
  <si>
    <t>Other Federal Agency</t>
  </si>
  <si>
    <t>Several large wildfires burned 5,446 acres.  Several structures were destroyed.</t>
  </si>
  <si>
    <t>A very strong cold front approached the area from the northwest with a strong gradient and low level jet ahead of it out of the southwest to west prior to the frontal passage. Coupled with a sting jet in the upper levels with a tropopause fold that helped to aid in the sharp gradient towards the surface. Strong mixing from the low to mid levels with afternoon high temperatures pushing into the 70s allowed the mid morning start of the strong wind gusts to last into the late afternoon hours. The entire area had gusts over 58 mph with the strongest speeds 75 to 100 MPH along and north of the Hwy 50 corridor. ||Due to the combination of intense non-thunderstorm winds of 75-100 mph, very dry air, unusually warm temperatures and low humidity, extremely critical fire weather conditions developed across parts of western and central Kansas during the day. ). Once fires started they exhibited extreme behavior, including rapid spread at more than 50 mph. This led to extreme fire weather growth and spread over the course of 6-8 hours during the late afternoon and evening. Per the Kansas Forest Service, total acreage burned across Kansas on December 15 was 163,755.9 acres, of which 67,500  acres burned in our area of responsibility. Unfortunately, these fires did result in a fatality in Ellis county.||Once the high winds of 75+ mph developed, widespread blowing dust was observed thanks to the very dry conditions over the previous month and a half.  At least one fatality was associated with a car accident in reduced visibility due to blowing dust in western Kansas.</t>
  </si>
  <si>
    <t>RUSH (ZONE)</t>
  </si>
  <si>
    <t>Several large wildfires burned 1,126 acres.  Several structures were destroyed.</t>
  </si>
  <si>
    <t>Several large wildfires burned 7,400 acres.  Several structures were destroyed.</t>
  </si>
  <si>
    <t>Several large wildfires burned 3,552 acres.  Several structures were destroyed.</t>
  </si>
  <si>
    <t>GOVE (ZONE)</t>
  </si>
  <si>
    <t>High winds knocked over power poles in Gove County sparking two large fires. The first fire started around 13:32 PM CST roughly 5 miles northeast of Quinter near the Gove-Sheridan-Graham county line. This fire burned approximately 1500 acres of wildlife and grassland area in Gove County. Damage included numerous burned down trees and power poles. The Gove-Sheridan-Graham fire burned a path length of roughly 9 miles across the three counties. The northeast Gove fire was extinguished around 18:00 PM CST in Gove County, but continued to burn in Sheridan and Graham counties.||The second fire began around 14:04 PM CST and was approximately 12 miles southeast of Gove where it burned another 1500 acres of land. This wildfire burned several storage structures, two grain bags, fenceline, a limestone building, wheat fields, along with numerous power poles and trees. This fire was mostly extinguished during the late night hours; however it continued to have hot spots until roughly 14:00 PM CST on the 17th.</t>
  </si>
  <si>
    <t>During the morning to mid-afternoon hours, an intense low pressure system moved away from the Colorado Front Range and across the Central High Plains. This system was responsible for generating two rounds of high winds in Northwest Kansas. The high winds gusted between 58 to 120 mph over a period of approximately 6.5 hours, creating high wind damage across majority of Northwest Kansas. ||The two rounds of high winds were able to generate dust storms; one ahead of the cold front, and another round as the cold front moved east-northeast across South-Central Colorado into Northwest Kansas. The high winds and blowing dust created hazardous travel conditions across the Central High Plains, prompting a several hour closure of I-70 from the Colorado state line to Salina, Kansas and numerous state highways in Western Kansas. Numerous accidents were reported on roadways across the area prior to the closures due to reduced visibility and/or blow overs due to the winds. The high winds were also able to spark several fires across Northwest Kansas causing damages to three homes, several vehicles, power poles, outbuildings, fences, and fields while also causing one fatality. As the front moved into Central Kansas, showers and a few thunderstorms developed along the front producing penny sized hail in Sheridan County.</t>
  </si>
  <si>
    <t>SHERIDAN (ZONE)</t>
  </si>
  <si>
    <t>High winds knocked over power poles in northeast Gove County sparking a wildfire that traveled into extreme southeast Sheridan County near Sheridan Lake beginning around 13:40 PM CST. The Gove-Sheridan-Graham fire burned a path length of roughly 9 miles across the three counties, with one of those miles in Sheridan County. The fire burned roughly half a mile wide in Sheridan County damaging grassland, crop land, and trees along a creek bottom near Sheridan Lake. Due to burning trees and tall grass, the fire continued to burn into the next day, with fire crews leaving the area around 16:00 PM CST on the 16th. The fire continued to smolder for a week.  The Gove-Sheridan-Graham fire burned a path length of roughly 9 miles across the three counties.</t>
  </si>
  <si>
    <t>High winds knocked over a powerline which sparked a wildfire in the northeast corner of Gove County that gradually moved into southeast Graham County near the community of St. Peter, Kansas. This fire burned approximately 4,520 acres damaging several outbuildings and grassland. The Gove-Sheridan-Graham fire burned a path length of roughly 9 miles across the three counties.</t>
  </si>
  <si>
    <t>WICHITA (ZONE)</t>
  </si>
  <si>
    <t>High winds knocked over power lines near the towns of Marienthal and Lydia, sparking two large fires. The fire near Marienthal began around 14:30 PM CST burning fields and one home. The Marienthal fire burned approximately 1200 acres and was put out around 22:30 PM CST. The Lydia fire began around 13:50 PM CST burning fields, two homes, and several vehicles over a span of 8300 acres. This fire injured one non-hospitalized person and another person died the next day due to burns and a collapsed lung from protecting his home. The Lydia fire was extinguished around 22:06 PM CST.</t>
  </si>
  <si>
    <t>LOGAN (ZONE)</t>
  </si>
  <si>
    <t>High winds, very low relative humidity, and thick blowing dust created static electricity that interacted with pasture fencing approximately 10 miles east of Russell Springs beginning around 13:58 PM CST. This fire burned mostly crop land and fencing over 3200 acres. The fire was roughly six miles wide spreading from County Road 370 to County Road 410. Due to the magnitude of the event, there was no end time provided for this specific fire.</t>
  </si>
  <si>
    <t>Extreme non-thunderstorm winds up to 100 mph downed several power poles and as the poles and lines hit the ground sparks were produced and caused the start of the Four County Wildfire.  With the strong winds, the fire quickly moved east ahead of any possible fire suppression causing damage and evacuations along the way. ||The number of communities evacuated, 4 (Paradise, Waldo, Fairport, and a portion of Luray). |Estimated number of structures damaged by fire, 50 plus.|Estimated number of structures destroyed by fire,  70 plus.|Estimated number of injuries/fatalities, 4 injuries.|Estimated number of acres burned was 121,000.|Estimated number of livestock killed, over 1000.|Estimated number of livestock relocated due to loss of grazing, over 1000.||In addition to these numbers, hundreds of miles of fencing were damaged, a significant number of bales of hay was lost in the fire.</t>
  </si>
  <si>
    <t>A very strong low pressure system tracked out of the Rockies and marched across the Central Plains into the Upper Mississippi Valley. Further up in the atmosphere, a SW to NE directional mid-level jet was present along with impressive lapse rates. This setup was conducive to allow mixing of the extraordinary winds aloft all the way to the surface. As such, most areas to the west of the Interstate 35/135 corridor experienced historic straight line winds of 75 to 100 mph. Russell, KS recorded the highest gust of the day at 100 mph. All the while, Grassland Fire Danger Indices (GFDI) were in the catastrophic category for the same geographic area, and the Red Flag Threat Index (RFTI) yielded historical values for much of the same area. Once these record breaking winds were advected into Kansas, power lines began to fail and crash to the ground. Sparks began to fly as the lines toppled, and many wildfires were then set ablaze. Additionally, scattered thunderstorms and lightning in the area may have helped initiate fires. At this time, approximately 167,000 acres have been reported as burned across the state according to the Kansas Forest Service. The grandest of them all was the Four County Fire which engulfed much of northwest Russell and northeast Ellis counties along with smaller portions of Osborne and Mitchell counties. This Four County Fire comprised approximately 121,622 of those burnt acres which makes it the 3rd largest wildfire in Kansas since 2001 per the Office of the Kansas Fire Marshall. The communities of Fairport, Paradise, and Waldo were evacuated along with a portion of Luray for safety. Lastly, a convectively unstable atmosphere was present, and severe weather ensued as a line of severe thunderstorms developed across central and south central Kansas then rapidly moved to the northeast. This was the beginning of a derecho that not only affected Kansas but many states across the Upper Mississippi Valley. In fact, according to the Storm Prediction Center, the severe weather that occurred on the 15th set the record for the number of hurricane force (75+ mph) thunderstorm wind gust reports in a day (64) since 2004. This number of reports broke the previous record (53) of hurricane force (75+ mph) thunderstorm wind gusts in a day that occurred with the more well-known and publicized Corn Belt Derecho of August 10th, 2020.</t>
  </si>
  <si>
    <t>A pair of wind-driven wildfires affected southern portions of Rooks County. These fires started in the afternoon hours of the 15th, and while they were largely under control by the early morning of the 16th, small flare-ups were a concern for a few more days. The suspected cause of these fires was downed power lines due to strong winds, which gusted up to around 90 MPH at times. The larger fire in southwest parts of the county burned approximately 6,137 acres, scorching along a nearly 1 mile wide and 11 mile long path from approximately two miles south-southeast of Damar (along Highway 18) to three miles northwest of Plainville. Although the fire was contained before reaching Plainville, a fire truck was proactively staged at the local hospital, just in case. Meanwhile, in the southeast part of the county, a smaller fire consumed approximately 1,932 acres along a path running from around two miles north through five miles east of Codell. Though no homes were lost in these two fires, several older outbuildings and one oil rig were burned. In the wake of the fires, it was noted that the ground was scoured clean in some areas as the ferocious winds easily swept away soil where grass had burned away.</t>
  </si>
  <si>
    <t>A historic onslaught of swiftly-moving severe thunderstorms followed by several hours of intense/damaging non-convective winds that stirred up clouds of blowing dust and sparked a few large wildfires unfolded within this six-county North Central Kansas area on this Wednesday afternoon-evening. The combination of blowing dust and wildfire smoke created near-apocalyptic scenes within parts of the area during the afternoon, firmly cementing this event in the history books. Above all else, the wildfires were the biggest story of the day locally, as three fairly large fires (and a few smaller ones) impacted primarily southern portions of Rooks/Osborne counties, cumulatively burning approximately 19,300 acres/30 square miles and sadly contributing to one fatality. The largest fire in southwestern Osborne County actually represented the northern fringes of the so-called Four Counties Fire that primarily impacted portions of Ellis/Russell counties just outside the local area (this fire as a whole consumed over 121,000 acres/190 square miles). Turning to the convection that preceded the big blazes, although North Central KS did not endure the blitz of quasi-linear convective system (QLCS) tornadoes that states to the north-northeast did, the local area nonetheless served as the initiation zone of what was ultimately classified a serial derecho given that a nearly continuous swath of damaging winds extended hundreds of miles northeastward into southeast MN/western WI...the first December derecho on record in the United States. Within this six-county area, peak thunderstorm wind gusts registered up to 80 MPH and the more impactful and longer lasting non-thunderstorm gusts were commonly 65-80 MPH, with unofficial mesonets clocking incredible 95+ MPH gusts in a few spots. Fortunately, there were no reported injuries from the fierce winds, despite countless instances of damage primarily to trees, outbuildings and power lines/poles. Aside from the wildfires, the primary (and more widespread) issue caused by the relentless non-convective winds was a transient wall of dense blowing dust (mainly emanating from the eastern CO/western KS area), with ground-truth reports from observers near Damar and also Phillipsburg confirming visibility down to one-quarter mile or less for up to a few hours. ||Breaking down event evolution/timing for the local area, first of all, even before convection flared up it was already an unusual/noteworthy December weather day given unseasonable warmth/humidity being pumped into the area on strong south winds. By late morning-early afternoon, southerly gusts were commonly 45-55 MPH as temperatures soared to near-record/record levels in the low-70s F, accompanied by dewpoints surging at least briefly into the 50s F. Early in the afternoon a few local mesonet stations even recorded marginally-severe gusts around 60 MPH from the pre-convective southerlies. This set the stage for a quick round of severe wind-producing convection, as a small line of showers and initially-weak thunderstorms that first got going in northwest KS rapidly intensified and expanded in north-south extent as it entered the local area into Phillips/Rooks counties between 12:30-1 p.m. Over the next couple hours, this severe squall line raced across the remainder of the six-county area at roughly 60 MPH, already clearing eastern Jewell/Mitchell counties by 2:30 p.m. Along the way, area mesonets clocked several gusts into the 60-75 MPH range, with isolated 80 MPH gusts noted in southern Phillips and southeastern Rooks counties. Specific damage reports were limited but included: tree damage in Mankato and Downs; a large tree blown down and roof damage to outbuilding in far southeastern Osborne County. There were no local reports of severe-criteria hail.  ||Unfortunately, even with the convective line departing stage-right from the area, the worst weather of the day was yet to come as incredibly-strong (and generally westerly) non-convective winds surged across North Central KS behind a composite dryline/cold front, peaking in intensity primarily 2-7 p.m. During this time sustained speeds commonly averaged 35-50 MPH with frequent gusts of 65-80 MPH, with unofficial peak mesonet gusts highlighted by an incredible 97 MPH in far northern Smith County and 95 MPH in southeastern Rooks County. Although these remarkable winds undoubtedly caused considerable minor damage and/or exacerbated damage already done by earlier convection, specific reports were actually quite limited beyond the aforementioned significantly-reduced visibility from blowing dust. No matter, the majority of attention quickly turned to the overall-most-significant events of the day in North Central KS...the rapidly spreading wildfires in Rooks/Osborne counties. Although fire ignition was largely attributed to downed power lines, and rapid fire spread was clearly driven by the phenomenal winds, area vegetation was also riper-than-usual for extreme fire growth thanks to a multiple-week stretch of very dry conditions. In fact, between Nov 1-Dec 15, the majority of the six-county area measured less than 0.15 of precipitation, making grasses/pastures very fire prone. Although more details regarding these Osborne/Rooks County wildfires can be found in their respective event narratives, several aspects of this event...including that they burned roughly 19,300 acres (cumulatively) within the two counties, killed hundreds of cattle, destroyed two homes and contributed to the death of an elderly man who inadvertently drove into the path of one of the fires...clearly cemented this as one of the worst wildfire events in North Central KS history. Although parts of the area continued to burn well into the night while blazes were gradually contained, thankfully west-northwest winds underwent a steady decrease through the evening, with severe-criteria gusts abating by around 7 p.m. and easing down to under 30 MPH by 9-10 p.m. ||Examining the meteorology behind this event, this would have been considered a powerhouse setup for severe convection/high winds during the more typical spring season usually associated with this type of system, let alone in mid-December. In the mid-upper levels, not only was the parent, negatively-tilted shortwave trough notably intense as it slammed across the central United States, but it was also notably fast. At daybreak, its vorticity maximum was just passing by the Four Corners, but by mid-day it had already reached the NE/CO/KS border area and by sunset had advanced into far northeast NE. At the 500-millibar level, a stout jet streak of 100+ knots lifted directly over North Central KS from the south-southwest during the afternoon, while lower in the column a very potent southerly low level jet (evident at 850 millibars) ramped up to 40-60 knots before turning more westerly and intensifying to 60-80 knots. At the surface, a vigorous low pressure center tracked slightly north of the area across NE during the afternoon, deepening to around 984 millibars along the way and driving a sharp dryline/cold frontal combo eastward through the region. As mentioned, surface dewpoints climbed into the 50s F across much of the area prior to convective initiation, fostering a corridor of mixed-layer CAPE up to around 500 J/kg. Although only modest instability by warmer-season standards, in this case it was more than enough to promote severe convection in the presence of extreme wind fields. In the wake of the squall line, the ensuing and more notable non-convective wind event corresponded to a zone of deep subsidence (likely associated with a sting jet) and a pronounced surface pressure gradient on the backside of the departing low, with a nearly 10-millibar gradient transecting North Central KS from northeast-to-southwest at 5 p.m. (from around 990 mb at Hebron NE to around 1000 mb at Hill City KS). ||Closing with some comments regarding official NWS forecasts leading up to this historic event, there was excellent awareness several days in advance regarding the likelihood of powerful non-convective winds both ahead of (southerlies) and behind (westerlies) the intense surface low pressure system, along with an unusually-concerning fire weather threat. A High Wind Watch was issued for North Central KS early on the 13th (48-60 hours in advance) and was subsequently upgraded to a High Wind Warning early on the 14th. Meanwhile, a Fire Weather Watch was issued early on the 14th (36 hours in advance) and upgraded to a Red Flag Warning that afternoon. However, what was not as well anticipated (both at the local and national forecast level) was that the area would also face the threat of severe convection, as the fast-tracking squall line ended up forming slightly earlier and several counties farther west-southwest than most model data suggested (especially 12+ hours out). As a result, there was a late ramp-up of convective threat categories within North Central KS on Dec. 15th SPC Day 1 Outlooks, progressing from the initial 06Z outlook that kept any official severe risk altogether east of the local area, to the 1630Z outlook that at least shifted a sliver of Marginal (level 1) and Slight (level 2) categories westward into parts of (albeit not enough of) the area.</t>
  </si>
  <si>
    <t>OSBORNE (ZONE)</t>
  </si>
  <si>
    <t>Wind-driven wildfires affected a notable portion of southwestern Osborne County and also a small area in northwestern parts of the county. These fires started in the afternoon hours of the 15th, and while they were largely under control by the early morning of the 16th, small flare-ups were a concern for a few more days. The suspected cause of these fires was downed power lines due to strong winds, which gusted up to around 90 MPH at times. Approximately 11,200 acres were burned in the county, the vast majority of which occurred as part of the massive Four Counties Fire (which primarily impacted portions of Russell/Ellis counties just outside the local area). Within Osborne County, this fire mainly affected an area between 280th Drive and the Russell County line, south and southeast of Natoma (the northern edge of the fire got within 2-3 miles of town). In this large fire, two farmsteads were completely destroyed, numerous hay bales burned and at least 362 head of cattle were lost. Another much smaller fire occurred approximately one mile south-southwest of Natoma. Up in the northwest part of the county, another small fire occurred approximately 1-2 miles north-northwest of Alton. Although this fire did not burn any structures, it unfortunately contributed to a fatality when a 95-year old man attempted to drive through the smoke and his vehicle was subsequently overtaken by fire. In the wake of the fires, it was noted that the ground was scoured clean in some areas as the ferocious winds easily swept away soil where grass had burned away.</t>
  </si>
  <si>
    <t>ELLIS (ZONE)</t>
  </si>
  <si>
    <t>A very large and fast moving wildfire burned nearly 50,000 acres.  Numerous structures, fence posts, livestock, wildlife were killed by the fire.  Fire officials indicated that structures that normally take 90 to 120 minutes to burn completely in high wind were burning to cinders in less than 15 minutes. Tragically one person caught in the fire passed away.  He was driving to a structure for protection from high wind and ran out of fuel and was caught in the advancing fire line.</t>
  </si>
  <si>
    <t>JEWELL (ZONE)</t>
  </si>
  <si>
    <t>This wildfire started in the early afternoon and was ignited along 90 Road just south of X Road, approximately two and one-half miles northwest of Burr Oak. Driven by south-southwesterly winds gusting near 60 MPH at times, this fire quickly spread north-northeast. This fire remained east of 90 Road and west of 140 Road, with its northern edge right along the Kansas-Nebraska state line. Crews worked to get the fire under control into the early morning hours of the 30th. A few minor flare-ups occurred during the day on the 30th, driven in part by a switch in winds to the north-northwest, gusting over 45 MPH at times. In total, approximately 12,000 acres were burned. While no homes were lost, a few old outbuildings were burned, as well as fencing. There was minor damage to one fire department's tanker truck due to an accident. The large nature of the fire and strong winds blew smoke well to the north, resulting in low visibility and the closure of Highway 128 north of Burr Oak, Highway 78 south of Guide Rock in Webster County NE, and Highway 136 on either side of the Webster County and Nuckolls County NE border.</t>
  </si>
  <si>
    <t>A strong storm system brought extreme fire weather conditions to north central Kansas  during the afternoon and evening hours of March 29th. An upper level trough deepened nearly directly over the local area during the day, which resulted in a tightening pressure gradient at the surface. Hot, dry air and resultant extreme fire conditions were pulled up from the southwest and into northern Kansas. Several wildfires were reported in the region on this day, but by far the most notable fire locally occurred in Jewell County. The fire started in the early afternoon just northwest of Burr Oak, then quickly raced north-northeast owing to intense wind gusts of 50 to 60 MPH. The northern edge of the fire reached the Kansas, Nebraska state line by the evening, before a strong cold front moved in and switched winds around to the northwest. This wind shift resulted in several flare-ups through the 30th. No homes were lost to the fire, but a few outbuildings and fencing were burned along with approximately 12,000 acres of land. Another impact was significant smoke that was blown northward, which resulted in the closure of Highway 78 and Highway 136. A peak wind gust of 59 MPH was recorded by a mesonet just west-southwest of Beloit.</t>
  </si>
  <si>
    <t>NWS Storm Survey</t>
  </si>
  <si>
    <t>A fire broke out southwest of Hanston and eventually consumed approximately 1,075 acres.  Several outbuildings were destroyed.</t>
  </si>
  <si>
    <t>A widespread wind/dust/fire event impacted SW Kansas Tuesday. Wind gusts of 55-60 mph were common. Extreme fire danger resulted, and this was advertised early over social media and through DSS. A total of 8 hot spot notifications were issued. At least two fires were known to be significant, one across Hodgeman, and a large fire across Pawnee county. Some structural damage has been reported. Many DSS calls and verbal wind forecasts were delivered to these counties, highlighting critical wind shift changes. Strong winds also created blowing dust and reduced visibility, with law enforcement in Liberal reporting a multiple vehicle accident in the dust. Peak wind gusts measured included 63 mph at Hayne, 58 mph at Bloom, and 59 mph at Liberal and Pratt.</t>
  </si>
  <si>
    <t>PAWNEE (ZONE)</t>
  </si>
  <si>
    <t>A fire broke out just southwest of Garfield and travelled towards the town of Larned before turning south as a cold front swept into the area.  Several outbuildings were destroyed.  Approximately 17,900 acres were burned.</t>
  </si>
  <si>
    <t>DECATUR (ZONE)</t>
  </si>
  <si>
    <t>A significant wildfire began in Decatur County, Kansas and moved into Furnas and Red Willow Counties in Nebraska. The fire was confined to the far northeastern part of the county as it started here and quickly burned north-northeast. A multi-mission aircraft from Colorado mapped the fire and showed it to have burned an area 28 miles long across 44,024 total acres, putting the number of acres burned in Decatur County around 1,000 acres, with Red Willow County at around 28,000 and 15,000 in Furnas County, NE. Resources from all over were deployed to help with this fire, including 3 Nebraska Air National Guard Blackhawk Helicopters and a Type 1 National Incident Management Team. Total personnel exceeded 100 at times. In addition, a NWS Incident Meteorologist (IMET) was deployed to this fire, the first deployment of an NWS IMET in our forecast area's history. Fighting the fire was difficult due to the rural/terrain area it was in, as well as persistent blowing dust.</t>
  </si>
  <si>
    <t>A significant weather system impacted the High Plains throughout the day on April 22nd and into the early morning hours of April 23rd. This weather system was not only a prolific wind producer, which led to many reports of high wind and wind damage, but also dust storm conditions and several large fires to occur.  The largest fire occurred in northeast Decatur County, burning north into Nebraska.  This fire was not extinguished until the 29th. During the afternoon and early evening hours of the 22nd, storms began to form along a dryline across northwestern Kansas and southwestern Nebraska. These storms primarily produced large hail up to baseball size, with a few instances of damaging thunderstorm winds. Later in the evening, a quasi-linear convective system (QLCS) developed over eastern Colorado, spreading east across northwest Kansas and southwest Nebraska during the overnight hours. These storms produced several tornadoes, along with thunderstorm wind gusts and thunderstorm wind damage.</t>
  </si>
  <si>
    <t>A wildfire was reported south of Marienthal, KS that started due to an unknown cause. The fire was reported have covered a 8 mile by 2 mile (10,240 acre) area between County Roads R and Z. As the wildfire stayed within pastures, the only damage noted was that a cornfield was burned in the fire. No injuries were reported. A portion of Kansas Highway 96 near Marienthal, KS was closed during the fire due to smoke reducing visibility greatly. Rainfall from storms in the area helped in the firefighting efforts to put out the fire.</t>
  </si>
  <si>
    <t>The large fire was confined to only pastures.  Most of the fire was put out by 16:30 LST.</t>
  </si>
  <si>
    <t>During the afternoon an ATV started a fire 20 miles south of Quinter near the Smokey Hill River.  The fire burned 700 acres.  Four different fire departments worked to extinguish the fire.  No buildings were damaged.</t>
  </si>
  <si>
    <t>FINNEY (ZONE)</t>
  </si>
  <si>
    <t>A grass fire progressed rapidly just southeast of Garden City.</t>
  </si>
  <si>
    <t>A strong low level jet from the southwest across the CWA prevailed ahead of cold front that tightened the pressure gradient significantly 9-10 mb from north to south. Wind gusts up to 60 to 70 mph were reported with a number of wildfires that sparked during the afternoon hours. Relative humidity values were down to 15-20 percent giving way to high wind and red flag warnings for the entire viewing area.</t>
  </si>
  <si>
    <t>A grass and brush fire progressed northwest of McCracken.</t>
  </si>
  <si>
    <t>A grass and brush fire progressed just of Nekoma.</t>
  </si>
  <si>
    <t>A grass and brush fire progressed just southeast of Wakeeney.</t>
  </si>
  <si>
    <t>EDWARDS (ZONE)</t>
  </si>
  <si>
    <t>A strong cold front pushed through the CWA late afternoon and into the evening hours. Gusty southwest winds up to 40-50 mph ahead of it with gusts out of the northwest up to 60 mph behind the front. Dust was lifted along the front producing visibilities to less than a mile at times with numerous wildfires as well due to low relative humidity and gusty winds that triggered a red flag warning for most of the CWA.</t>
  </si>
  <si>
    <t>Strong winds blew down a powerline that caused a grassfire. The boundaries of wildfire were CR Kiowa to CR Rawhide (S to N) and CR 130 to CR 170 (W to E). Roughly 2248 acres were burned in the fire. No injuries, no livestock hurt, and no damaged structures were reported as the fire stayed in grassland and canyons. Highway 25 was closed due to the smoke and the fire. Wallace, Logan, Greeley, and Wichita fire departments responded to the fire.</t>
  </si>
  <si>
    <t>In the latter half of the morning on December 2nd, strong, dry southwesterly winds began picking up dirt and dust in Eastern Colorado and Western Kansas. This led to areas of reduced visibility due to the blowing dust across Eastern Colorado, Western Kansas, and extreme Southwest Nebraska. A strong cold front entered Northwest Kansas around 11 AM and quickly moved southeast. Before this cold front moved in, it was already collecting dust along its leading edge, forming a wall of dust resembling a haboob. ||As this cold front swept through the area, it gathered more dust and grew in severity and longevity. Many photos and videos showing a wall of dust a few hundred feet high were sent to the National Weather Service Weather Forecast Office in Goodland, Kansas. When the wall of dust moved over an area, visibility would drop to near or less than 0.25 mile with wind gusts near and exceeding 70 mile per hour. Strong northwesterly winds and 0.25-mile visibility behind the initial wall of dust would continue for an hour or longer before subsiding. ||Two multi-vehicle accidents were reported, indirectly caused by this dust storm. The first accident was occurred on I-70 near mile marker 77. This accident caused lane blockage on I-70 and some traffic was diverted, however the interstate never fully shutdown. No injuries or fatalities were reported from this accident. The other accident occurred on US Highway 24, west of Hoxie, Kansas. This accident accounted for the sole fatality of this storm event. A wildfire that burned nearly 2250 acres was also reported in Wallace County just before the dust storm swept through the area. This fire was caused by a power line that was blown over into a grass field. The highest recorded wind gust of the day was in Sharon Springs, Kansas at 75 miles per hour.</t>
  </si>
  <si>
    <t>Department of Highways</t>
  </si>
  <si>
    <t>A fire started west of the town of El Dorado. There was structure damage to a home, and five sheds were seriously damaged. This fire prompted evacuations in the area and road closures including the exit to the Kansas Turnpike. There was a vehicular accident on a nearby roadway due to smoke in the area which unfortunately resulted in two critical injuries.</t>
  </si>
  <si>
    <t>An intense low pressure system tracked across the Plains on March 31st, 2023. South central and southeast Kansas reported wind gusts in the 55 to 70 mph range, which caused tree and structure damage. These winds made grass fires very difficult to control. Dry conditions with a recently tilled field combined with the strong winds resulted in dirt to be picked up in Labette County.</t>
  </si>
  <si>
    <t>county_name</t>
  </si>
  <si>
    <t xml:space="preserve">HARVEY </t>
  </si>
  <si>
    <t xml:space="preserve">RENO </t>
  </si>
  <si>
    <t xml:space="preserve">BUTLER </t>
  </si>
  <si>
    <t xml:space="preserve">ELLSWORTH </t>
  </si>
  <si>
    <t xml:space="preserve">LINCOLN </t>
  </si>
  <si>
    <t xml:space="preserve">CHEROKEE </t>
  </si>
  <si>
    <t xml:space="preserve">STANTON </t>
  </si>
  <si>
    <t xml:space="preserve">KINGMAN </t>
  </si>
  <si>
    <t xml:space="preserve">HASKELL </t>
  </si>
  <si>
    <t xml:space="preserve">LANE </t>
  </si>
  <si>
    <t xml:space="preserve">RICE </t>
  </si>
  <si>
    <t xml:space="preserve">SHERMAN </t>
  </si>
  <si>
    <t xml:space="preserve">BOURBON </t>
  </si>
  <si>
    <t xml:space="preserve">BARBER </t>
  </si>
  <si>
    <t xml:space="preserve">COMANCHE </t>
  </si>
  <si>
    <t xml:space="preserve">CHEYENNE </t>
  </si>
  <si>
    <t xml:space="preserve">ROOKS </t>
  </si>
  <si>
    <t xml:space="preserve">RAWLINS </t>
  </si>
  <si>
    <t xml:space="preserve">RUSSELL </t>
  </si>
  <si>
    <t xml:space="preserve">CLARK </t>
  </si>
  <si>
    <t xml:space="preserve">FORD </t>
  </si>
  <si>
    <t xml:space="preserve">NESS </t>
  </si>
  <si>
    <t xml:space="preserve">HODGEMAN </t>
  </si>
  <si>
    <t xml:space="preserve">SEWARD </t>
  </si>
  <si>
    <t xml:space="preserve">SMITH </t>
  </si>
  <si>
    <t xml:space="preserve">STEVENS </t>
  </si>
  <si>
    <t xml:space="preserve">WALLACE </t>
  </si>
  <si>
    <t xml:space="preserve">KEARNY </t>
  </si>
  <si>
    <t xml:space="preserve">MORTON </t>
  </si>
  <si>
    <t xml:space="preserve">GRAHAM </t>
  </si>
  <si>
    <t xml:space="preserve">NORTON </t>
  </si>
  <si>
    <t xml:space="preserve">TREGO </t>
  </si>
  <si>
    <t xml:space="preserve">RUSH </t>
  </si>
  <si>
    <t xml:space="preserve">GOVE </t>
  </si>
  <si>
    <t xml:space="preserve">SHERIDAN </t>
  </si>
  <si>
    <t xml:space="preserve">WICHITA </t>
  </si>
  <si>
    <t xml:space="preserve">LOGAN </t>
  </si>
  <si>
    <t xml:space="preserve">OSBORNE </t>
  </si>
  <si>
    <t xml:space="preserve">ELLIS </t>
  </si>
  <si>
    <t xml:space="preserve">JEWELL </t>
  </si>
  <si>
    <t xml:space="preserve">PAWNEE </t>
  </si>
  <si>
    <t xml:space="preserve">DECATUR </t>
  </si>
  <si>
    <t xml:space="preserve">FINNEY </t>
  </si>
  <si>
    <t xml:space="preserve">EDWARDS </t>
  </si>
  <si>
    <t xml:space="preserve">SHAWNEE </t>
  </si>
  <si>
    <t xml:space="preserve">SCOTT </t>
  </si>
  <si>
    <t>Year</t>
  </si>
  <si>
    <t>death</t>
  </si>
  <si>
    <t>injury</t>
  </si>
  <si>
    <t>prop_damage</t>
  </si>
  <si>
    <t>crop_damage</t>
  </si>
  <si>
    <t>DFI</t>
  </si>
  <si>
    <t>sum_damage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</si>
</sst>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6"/>
  <sheetViews>
    <sheetView tabSelected="1" topLeftCell="E1" workbookViewId="0">
      <selection activeCell="R4" sqref="R4"/>
    </sheetView>
  </sheetViews>
  <sheetFormatPr defaultRowHeight="15" x14ac:dyDescent="0.25"/>
  <cols>
    <col min="2" max="2" width="23" customWidth="1"/>
    <col min="3" max="3" width="18.7109375" customWidth="1"/>
    <col min="5" max="5" width="18.140625" customWidth="1"/>
    <col min="6" max="6" width="13.5703125" customWidth="1"/>
    <col min="9" max="9" width="13.5703125" customWidth="1"/>
    <col min="10" max="11" width="10.7109375" customWidth="1"/>
    <col min="12" max="12" width="16.140625" customWidth="1"/>
    <col min="13" max="13" width="16" customWidth="1"/>
    <col min="14" max="14" width="25.28515625" customWidth="1"/>
    <col min="15" max="15" width="21" customWidth="1"/>
    <col min="16" max="18" width="20.85546875" customWidth="1"/>
    <col min="24" max="24" width="17.140625" customWidth="1"/>
  </cols>
  <sheetData>
    <row r="1" spans="1:42" x14ac:dyDescent="0.25">
      <c r="A1" t="s">
        <v>0</v>
      </c>
      <c r="B1" t="s">
        <v>212</v>
      </c>
      <c r="C1" t="s">
        <v>1</v>
      </c>
      <c r="D1" t="s">
        <v>2</v>
      </c>
      <c r="E1" t="s">
        <v>3</v>
      </c>
      <c r="F1" t="s">
        <v>259</v>
      </c>
      <c r="G1" t="s">
        <v>4</v>
      </c>
      <c r="H1" t="s">
        <v>5</v>
      </c>
      <c r="I1" t="s">
        <v>6</v>
      </c>
      <c r="J1" t="s">
        <v>260</v>
      </c>
      <c r="K1" t="s">
        <v>261</v>
      </c>
      <c r="L1" t="s">
        <v>7</v>
      </c>
      <c r="M1" t="s">
        <v>8</v>
      </c>
      <c r="N1" t="s">
        <v>9</v>
      </c>
      <c r="O1" t="s">
        <v>262</v>
      </c>
      <c r="P1" t="s">
        <v>10</v>
      </c>
      <c r="Q1" t="s">
        <v>263</v>
      </c>
      <c r="R1" t="s">
        <v>265</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row>
    <row r="2" spans="1:42" x14ac:dyDescent="0.25">
      <c r="A2">
        <v>5540551</v>
      </c>
      <c r="B2" t="s">
        <v>257</v>
      </c>
      <c r="C2" t="s">
        <v>35</v>
      </c>
      <c r="D2" t="s">
        <v>36</v>
      </c>
      <c r="E2" s="1">
        <v>35119</v>
      </c>
      <c r="F2" s="2">
        <v>1996</v>
      </c>
      <c r="G2">
        <v>1045</v>
      </c>
      <c r="H2" t="s">
        <v>37</v>
      </c>
      <c r="I2">
        <v>35</v>
      </c>
      <c r="J2">
        <v>0</v>
      </c>
      <c r="K2">
        <v>3</v>
      </c>
      <c r="L2">
        <v>0</v>
      </c>
      <c r="M2">
        <v>3</v>
      </c>
      <c r="N2">
        <v>250000</v>
      </c>
      <c r="O2">
        <f>VLOOKUP(F2,DF!$A$2:$B$75,2)*N2</f>
        <v>485000</v>
      </c>
      <c r="P2">
        <v>0</v>
      </c>
      <c r="Q2">
        <f>VLOOKUP(F2,DF!$A$2:$B$75,2)*P2</f>
        <v>0</v>
      </c>
      <c r="R2">
        <v>485000</v>
      </c>
      <c r="S2" t="s">
        <v>38</v>
      </c>
      <c r="T2">
        <v>2403384</v>
      </c>
      <c r="U2">
        <v>177</v>
      </c>
      <c r="V2" t="s">
        <v>39</v>
      </c>
      <c r="W2">
        <v>0</v>
      </c>
      <c r="X2">
        <v>0</v>
      </c>
      <c r="Y2" t="s">
        <v>38</v>
      </c>
      <c r="Z2" t="s">
        <v>38</v>
      </c>
      <c r="AA2" t="s">
        <v>38</v>
      </c>
      <c r="AB2" t="s">
        <v>38</v>
      </c>
      <c r="AC2">
        <v>2</v>
      </c>
      <c r="AD2" t="s">
        <v>40</v>
      </c>
      <c r="AE2">
        <v>2</v>
      </c>
      <c r="AF2" t="s">
        <v>40</v>
      </c>
      <c r="AG2" t="s">
        <v>36</v>
      </c>
      <c r="AH2" s="1">
        <v>35119</v>
      </c>
      <c r="AI2">
        <v>1800</v>
      </c>
      <c r="AJ2" t="s">
        <v>38</v>
      </c>
      <c r="AK2" t="s">
        <v>38</v>
      </c>
      <c r="AL2" t="s">
        <v>38</v>
      </c>
      <c r="AM2" t="s">
        <v>38</v>
      </c>
      <c r="AO2" t="s">
        <v>41</v>
      </c>
      <c r="AP2">
        <v>1</v>
      </c>
    </row>
    <row r="3" spans="1:42" x14ac:dyDescent="0.25">
      <c r="A3">
        <v>5637257</v>
      </c>
      <c r="B3" t="s">
        <v>258</v>
      </c>
      <c r="C3" t="s">
        <v>42</v>
      </c>
      <c r="D3" t="s">
        <v>43</v>
      </c>
      <c r="E3" s="1">
        <v>35896</v>
      </c>
      <c r="F3" s="2">
        <v>1998</v>
      </c>
      <c r="G3">
        <v>1300</v>
      </c>
      <c r="H3" t="s">
        <v>37</v>
      </c>
      <c r="I3" t="s">
        <v>38</v>
      </c>
      <c r="J3">
        <v>0</v>
      </c>
      <c r="K3">
        <v>0</v>
      </c>
      <c r="L3">
        <v>0</v>
      </c>
      <c r="M3">
        <v>0</v>
      </c>
      <c r="N3">
        <v>150000</v>
      </c>
      <c r="O3">
        <f>VLOOKUP(F3,DF!$A$2:$B$75,2)*N3</f>
        <v>280500</v>
      </c>
      <c r="P3">
        <v>0</v>
      </c>
      <c r="Q3">
        <f>VLOOKUP(F3,DF!$A$2:$B$75,2)*P3</f>
        <v>0</v>
      </c>
      <c r="R3">
        <v>280500</v>
      </c>
      <c r="S3" t="s">
        <v>38</v>
      </c>
      <c r="T3">
        <v>2075129</v>
      </c>
      <c r="U3">
        <v>171</v>
      </c>
      <c r="V3" t="s">
        <v>44</v>
      </c>
      <c r="W3">
        <v>0</v>
      </c>
      <c r="X3">
        <v>0</v>
      </c>
      <c r="Y3" t="s">
        <v>38</v>
      </c>
      <c r="Z3" t="s">
        <v>38</v>
      </c>
      <c r="AA3" t="s">
        <v>38</v>
      </c>
      <c r="AB3" t="s">
        <v>38</v>
      </c>
      <c r="AC3" t="s">
        <v>38</v>
      </c>
      <c r="AD3" t="s">
        <v>38</v>
      </c>
      <c r="AE3" t="s">
        <v>38</v>
      </c>
      <c r="AF3" t="s">
        <v>38</v>
      </c>
      <c r="AG3" t="s">
        <v>43</v>
      </c>
      <c r="AH3" s="1">
        <v>35896</v>
      </c>
      <c r="AI3">
        <v>2300</v>
      </c>
      <c r="AJ3" t="s">
        <v>38</v>
      </c>
      <c r="AK3" t="s">
        <v>38</v>
      </c>
      <c r="AL3" t="s">
        <v>38</v>
      </c>
      <c r="AM3" t="s">
        <v>38</v>
      </c>
      <c r="AN3" t="s">
        <v>45</v>
      </c>
      <c r="AP3">
        <v>2</v>
      </c>
    </row>
    <row r="4" spans="1:42" x14ac:dyDescent="0.25">
      <c r="A4">
        <v>5498617</v>
      </c>
      <c r="B4" t="s">
        <v>213</v>
      </c>
      <c r="C4" t="s">
        <v>46</v>
      </c>
      <c r="D4" t="s">
        <v>38</v>
      </c>
      <c r="E4" s="1">
        <v>38757</v>
      </c>
      <c r="F4" s="2">
        <v>2006</v>
      </c>
      <c r="G4">
        <v>1415</v>
      </c>
      <c r="H4" t="s">
        <v>37</v>
      </c>
      <c r="I4" t="s">
        <v>38</v>
      </c>
      <c r="J4">
        <v>0</v>
      </c>
      <c r="K4">
        <v>0</v>
      </c>
      <c r="L4">
        <v>0</v>
      </c>
      <c r="M4">
        <v>0</v>
      </c>
      <c r="N4">
        <v>0</v>
      </c>
      <c r="O4">
        <f>VLOOKUP(F4,DF!$A$2:$B$75,2)*N4</f>
        <v>0</v>
      </c>
      <c r="P4">
        <v>30000</v>
      </c>
      <c r="Q4">
        <f>VLOOKUP(F4,DF!$A$2:$B$75,2)*P4</f>
        <v>45300</v>
      </c>
      <c r="R4">
        <v>45300</v>
      </c>
      <c r="S4" t="s">
        <v>38</v>
      </c>
      <c r="T4">
        <v>1206385</v>
      </c>
      <c r="U4">
        <v>68</v>
      </c>
      <c r="V4" t="s">
        <v>47</v>
      </c>
      <c r="W4">
        <v>0</v>
      </c>
      <c r="X4">
        <v>0</v>
      </c>
      <c r="Y4" t="s">
        <v>48</v>
      </c>
      <c r="Z4" t="s">
        <v>38</v>
      </c>
      <c r="AA4" t="s">
        <v>38</v>
      </c>
      <c r="AB4" t="s">
        <v>38</v>
      </c>
      <c r="AC4" t="s">
        <v>38</v>
      </c>
      <c r="AD4" t="s">
        <v>38</v>
      </c>
      <c r="AE4" t="s">
        <v>38</v>
      </c>
      <c r="AF4" t="s">
        <v>38</v>
      </c>
      <c r="AG4" t="s">
        <v>38</v>
      </c>
      <c r="AH4" s="1">
        <v>38758</v>
      </c>
      <c r="AI4">
        <v>1900</v>
      </c>
      <c r="AJ4" t="s">
        <v>38</v>
      </c>
      <c r="AK4" t="s">
        <v>38</v>
      </c>
      <c r="AL4" t="s">
        <v>38</v>
      </c>
      <c r="AM4" t="s">
        <v>38</v>
      </c>
      <c r="AO4" t="s">
        <v>49</v>
      </c>
      <c r="AP4">
        <v>3</v>
      </c>
    </row>
    <row r="5" spans="1:42" x14ac:dyDescent="0.25">
      <c r="A5">
        <v>5498618</v>
      </c>
      <c r="B5" t="s">
        <v>214</v>
      </c>
      <c r="C5" t="s">
        <v>50</v>
      </c>
      <c r="D5" t="s">
        <v>38</v>
      </c>
      <c r="E5" s="1">
        <v>38757</v>
      </c>
      <c r="F5" s="2">
        <v>2006</v>
      </c>
      <c r="G5">
        <v>1415</v>
      </c>
      <c r="H5" t="s">
        <v>37</v>
      </c>
      <c r="I5" t="s">
        <v>38</v>
      </c>
      <c r="J5">
        <v>0</v>
      </c>
      <c r="K5">
        <v>0</v>
      </c>
      <c r="L5">
        <v>0</v>
      </c>
      <c r="M5">
        <v>0</v>
      </c>
      <c r="N5">
        <v>0</v>
      </c>
      <c r="O5">
        <f>VLOOKUP(F5,DF!$A$2:$B$75,2)*N5</f>
        <v>0</v>
      </c>
      <c r="P5">
        <v>0</v>
      </c>
      <c r="Q5">
        <f>VLOOKUP(F5,DF!$A$2:$B$75,2)*P5</f>
        <v>0</v>
      </c>
      <c r="R5">
        <v>0</v>
      </c>
      <c r="S5" t="s">
        <v>38</v>
      </c>
      <c r="T5">
        <v>1206385</v>
      </c>
      <c r="U5">
        <v>67</v>
      </c>
      <c r="V5" t="s">
        <v>47</v>
      </c>
      <c r="W5">
        <v>0</v>
      </c>
      <c r="X5">
        <v>0</v>
      </c>
      <c r="Y5" t="s">
        <v>48</v>
      </c>
      <c r="Z5" t="s">
        <v>38</v>
      </c>
      <c r="AA5" t="s">
        <v>38</v>
      </c>
      <c r="AB5" t="s">
        <v>38</v>
      </c>
      <c r="AC5" t="s">
        <v>38</v>
      </c>
      <c r="AD5" t="s">
        <v>38</v>
      </c>
      <c r="AE5" t="s">
        <v>38</v>
      </c>
      <c r="AF5" t="s">
        <v>38</v>
      </c>
      <c r="AG5" t="s">
        <v>38</v>
      </c>
      <c r="AH5" s="1">
        <v>38758</v>
      </c>
      <c r="AI5">
        <v>1900</v>
      </c>
      <c r="AJ5" t="s">
        <v>38</v>
      </c>
      <c r="AK5" t="s">
        <v>38</v>
      </c>
      <c r="AL5" t="s">
        <v>38</v>
      </c>
      <c r="AM5" t="s">
        <v>38</v>
      </c>
      <c r="AO5" t="s">
        <v>49</v>
      </c>
      <c r="AP5">
        <v>4</v>
      </c>
    </row>
    <row r="6" spans="1:42" x14ac:dyDescent="0.25">
      <c r="A6">
        <v>5498619</v>
      </c>
      <c r="B6" t="s">
        <v>215</v>
      </c>
      <c r="C6" t="s">
        <v>51</v>
      </c>
      <c r="D6" t="s">
        <v>38</v>
      </c>
      <c r="E6" s="1">
        <v>38784</v>
      </c>
      <c r="F6" s="2">
        <v>2006</v>
      </c>
      <c r="G6">
        <v>1214</v>
      </c>
      <c r="H6" t="s">
        <v>37</v>
      </c>
      <c r="I6" t="s">
        <v>38</v>
      </c>
      <c r="J6">
        <v>0</v>
      </c>
      <c r="K6">
        <v>0</v>
      </c>
      <c r="L6">
        <v>0</v>
      </c>
      <c r="M6">
        <v>0</v>
      </c>
      <c r="N6">
        <v>0</v>
      </c>
      <c r="O6">
        <f>VLOOKUP(F6,DF!$A$2:$B$75,2)*N6</f>
        <v>0</v>
      </c>
      <c r="P6">
        <v>0</v>
      </c>
      <c r="Q6">
        <f>VLOOKUP(F6,DF!$A$2:$B$75,2)*P6</f>
        <v>0</v>
      </c>
      <c r="R6">
        <v>0</v>
      </c>
      <c r="S6" t="s">
        <v>38</v>
      </c>
      <c r="T6">
        <v>1206386</v>
      </c>
      <c r="U6">
        <v>69</v>
      </c>
      <c r="V6" t="s">
        <v>47</v>
      </c>
      <c r="W6">
        <v>0</v>
      </c>
      <c r="X6">
        <v>0</v>
      </c>
      <c r="Y6" t="s">
        <v>48</v>
      </c>
      <c r="Z6" t="s">
        <v>38</v>
      </c>
      <c r="AA6" t="s">
        <v>38</v>
      </c>
      <c r="AB6" t="s">
        <v>38</v>
      </c>
      <c r="AC6" t="s">
        <v>38</v>
      </c>
      <c r="AD6" t="s">
        <v>38</v>
      </c>
      <c r="AE6" t="s">
        <v>38</v>
      </c>
      <c r="AF6" t="s">
        <v>38</v>
      </c>
      <c r="AG6" t="s">
        <v>38</v>
      </c>
      <c r="AH6" s="1">
        <v>38785</v>
      </c>
      <c r="AI6">
        <v>900</v>
      </c>
      <c r="AJ6" t="s">
        <v>38</v>
      </c>
      <c r="AK6" t="s">
        <v>38</v>
      </c>
      <c r="AL6" t="s">
        <v>38</v>
      </c>
      <c r="AM6" t="s">
        <v>38</v>
      </c>
      <c r="AO6" t="s">
        <v>52</v>
      </c>
      <c r="AP6">
        <v>5</v>
      </c>
    </row>
    <row r="7" spans="1:42" x14ac:dyDescent="0.25">
      <c r="A7">
        <v>5499768</v>
      </c>
      <c r="B7" t="s">
        <v>214</v>
      </c>
      <c r="C7" t="s">
        <v>50</v>
      </c>
      <c r="D7" t="s">
        <v>38</v>
      </c>
      <c r="E7" s="1">
        <v>38806</v>
      </c>
      <c r="F7" s="2">
        <v>2006</v>
      </c>
      <c r="G7">
        <v>1500</v>
      </c>
      <c r="H7" t="s">
        <v>37</v>
      </c>
      <c r="I7" t="s">
        <v>38</v>
      </c>
      <c r="J7">
        <v>0</v>
      </c>
      <c r="K7">
        <v>0</v>
      </c>
      <c r="L7">
        <v>0</v>
      </c>
      <c r="M7">
        <v>0</v>
      </c>
      <c r="N7">
        <v>1100000</v>
      </c>
      <c r="O7">
        <f>VLOOKUP(F7,DF!$A$2:$B$75,2)*N7</f>
        <v>1661000</v>
      </c>
      <c r="P7">
        <v>0</v>
      </c>
      <c r="Q7">
        <f>VLOOKUP(F7,DF!$A$2:$B$75,2)*P7</f>
        <v>0</v>
      </c>
      <c r="R7">
        <v>1661000</v>
      </c>
      <c r="S7" t="s">
        <v>38</v>
      </c>
      <c r="T7">
        <v>1208171</v>
      </c>
      <c r="U7">
        <v>67</v>
      </c>
      <c r="V7" t="s">
        <v>47</v>
      </c>
      <c r="W7">
        <v>0</v>
      </c>
      <c r="X7">
        <v>0</v>
      </c>
      <c r="Y7" t="s">
        <v>53</v>
      </c>
      <c r="Z7" t="s">
        <v>38</v>
      </c>
      <c r="AA7" t="s">
        <v>38</v>
      </c>
      <c r="AB7" t="s">
        <v>38</v>
      </c>
      <c r="AC7" t="s">
        <v>38</v>
      </c>
      <c r="AD7" t="s">
        <v>38</v>
      </c>
      <c r="AE7" t="s">
        <v>38</v>
      </c>
      <c r="AF7" t="s">
        <v>38</v>
      </c>
      <c r="AG7" t="s">
        <v>38</v>
      </c>
      <c r="AH7" s="1">
        <v>38806</v>
      </c>
      <c r="AI7">
        <v>1500</v>
      </c>
      <c r="AJ7" t="s">
        <v>38</v>
      </c>
      <c r="AK7" t="s">
        <v>38</v>
      </c>
      <c r="AL7" t="s">
        <v>38</v>
      </c>
      <c r="AM7" t="s">
        <v>38</v>
      </c>
      <c r="AN7" t="s">
        <v>54</v>
      </c>
      <c r="AP7">
        <v>6</v>
      </c>
    </row>
    <row r="8" spans="1:42" x14ac:dyDescent="0.25">
      <c r="A8">
        <v>5525207</v>
      </c>
      <c r="B8" t="s">
        <v>216</v>
      </c>
      <c r="C8" t="s">
        <v>55</v>
      </c>
      <c r="D8" t="s">
        <v>38</v>
      </c>
      <c r="E8" s="1">
        <v>38928</v>
      </c>
      <c r="F8" s="2">
        <v>2006</v>
      </c>
      <c r="G8">
        <v>1430</v>
      </c>
      <c r="H8" t="s">
        <v>37</v>
      </c>
      <c r="I8" t="s">
        <v>38</v>
      </c>
      <c r="J8">
        <v>0</v>
      </c>
      <c r="K8">
        <v>0</v>
      </c>
      <c r="L8">
        <v>0</v>
      </c>
      <c r="M8">
        <v>0</v>
      </c>
      <c r="N8">
        <v>0</v>
      </c>
      <c r="O8">
        <f>VLOOKUP(F8,DF!$A$2:$B$75,2)*N8</f>
        <v>0</v>
      </c>
      <c r="P8">
        <v>0</v>
      </c>
      <c r="Q8">
        <f>VLOOKUP(F8,DF!$A$2:$B$75,2)*P8</f>
        <v>0</v>
      </c>
      <c r="R8">
        <v>0</v>
      </c>
      <c r="S8" t="s">
        <v>38</v>
      </c>
      <c r="T8">
        <v>1218251</v>
      </c>
      <c r="U8">
        <v>48</v>
      </c>
      <c r="V8" t="s">
        <v>47</v>
      </c>
      <c r="W8">
        <v>0</v>
      </c>
      <c r="X8">
        <v>0</v>
      </c>
      <c r="Y8" t="s">
        <v>53</v>
      </c>
      <c r="Z8" t="s">
        <v>38</v>
      </c>
      <c r="AA8" t="s">
        <v>38</v>
      </c>
      <c r="AB8" t="s">
        <v>38</v>
      </c>
      <c r="AC8" t="s">
        <v>38</v>
      </c>
      <c r="AD8" t="s">
        <v>38</v>
      </c>
      <c r="AE8" t="s">
        <v>38</v>
      </c>
      <c r="AF8" t="s">
        <v>38</v>
      </c>
      <c r="AG8" t="s">
        <v>38</v>
      </c>
      <c r="AH8" s="1">
        <v>38929</v>
      </c>
      <c r="AI8">
        <v>30</v>
      </c>
      <c r="AJ8" t="s">
        <v>38</v>
      </c>
      <c r="AK8" t="s">
        <v>38</v>
      </c>
      <c r="AL8" t="s">
        <v>38</v>
      </c>
      <c r="AM8" t="s">
        <v>38</v>
      </c>
      <c r="AO8" t="s">
        <v>56</v>
      </c>
      <c r="AP8">
        <v>7</v>
      </c>
    </row>
    <row r="9" spans="1:42" x14ac:dyDescent="0.25">
      <c r="A9">
        <v>5525206</v>
      </c>
      <c r="B9" t="s">
        <v>217</v>
      </c>
      <c r="C9" t="s">
        <v>57</v>
      </c>
      <c r="D9" t="s">
        <v>38</v>
      </c>
      <c r="E9" s="1">
        <v>38928</v>
      </c>
      <c r="F9" s="2">
        <v>2006</v>
      </c>
      <c r="G9">
        <v>1430</v>
      </c>
      <c r="H9" t="s">
        <v>37</v>
      </c>
      <c r="I9" t="s">
        <v>38</v>
      </c>
      <c r="J9">
        <v>0</v>
      </c>
      <c r="K9">
        <v>0</v>
      </c>
      <c r="L9">
        <v>0</v>
      </c>
      <c r="M9">
        <v>0</v>
      </c>
      <c r="N9">
        <v>10000</v>
      </c>
      <c r="O9">
        <f>VLOOKUP(F9,DF!$A$2:$B$75,2)*N9</f>
        <v>15100</v>
      </c>
      <c r="P9">
        <v>0</v>
      </c>
      <c r="Q9">
        <f>VLOOKUP(F9,DF!$A$2:$B$75,2)*P9</f>
        <v>0</v>
      </c>
      <c r="R9">
        <v>15100</v>
      </c>
      <c r="S9" t="s">
        <v>38</v>
      </c>
      <c r="T9">
        <v>1218251</v>
      </c>
      <c r="U9">
        <v>33</v>
      </c>
      <c r="V9" t="s">
        <v>47</v>
      </c>
      <c r="W9">
        <v>0</v>
      </c>
      <c r="X9">
        <v>0</v>
      </c>
      <c r="Y9" t="s">
        <v>53</v>
      </c>
      <c r="Z9" t="s">
        <v>38</v>
      </c>
      <c r="AA9" t="s">
        <v>38</v>
      </c>
      <c r="AB9" t="s">
        <v>38</v>
      </c>
      <c r="AC9" t="s">
        <v>38</v>
      </c>
      <c r="AD9" t="s">
        <v>38</v>
      </c>
      <c r="AE9" t="s">
        <v>38</v>
      </c>
      <c r="AF9" t="s">
        <v>38</v>
      </c>
      <c r="AG9" t="s">
        <v>38</v>
      </c>
      <c r="AH9" s="1">
        <v>38929</v>
      </c>
      <c r="AI9">
        <v>30</v>
      </c>
      <c r="AJ9" t="s">
        <v>38</v>
      </c>
      <c r="AK9" t="s">
        <v>38</v>
      </c>
      <c r="AL9" t="s">
        <v>38</v>
      </c>
      <c r="AM9" t="s">
        <v>38</v>
      </c>
      <c r="AO9" t="s">
        <v>56</v>
      </c>
      <c r="AP9">
        <v>8</v>
      </c>
    </row>
    <row r="10" spans="1:42" x14ac:dyDescent="0.25">
      <c r="A10">
        <v>260180</v>
      </c>
      <c r="B10" t="s">
        <v>218</v>
      </c>
      <c r="C10" t="s">
        <v>58</v>
      </c>
      <c r="D10" t="s">
        <v>38</v>
      </c>
      <c r="E10" s="1">
        <v>40491</v>
      </c>
      <c r="F10" s="2">
        <v>2010</v>
      </c>
      <c r="G10">
        <v>1100</v>
      </c>
      <c r="H10" t="s">
        <v>37</v>
      </c>
      <c r="I10" t="s">
        <v>38</v>
      </c>
      <c r="J10">
        <v>0</v>
      </c>
      <c r="K10">
        <v>1</v>
      </c>
      <c r="L10">
        <v>0</v>
      </c>
      <c r="M10">
        <v>1</v>
      </c>
      <c r="N10">
        <v>100000</v>
      </c>
      <c r="O10">
        <f>VLOOKUP(F10,DF!$A$2:$B$75,2)*N10</f>
        <v>139000</v>
      </c>
      <c r="P10">
        <v>0</v>
      </c>
      <c r="Q10">
        <f>VLOOKUP(F10,DF!$A$2:$B$75,2)*P10</f>
        <v>0</v>
      </c>
      <c r="R10">
        <v>139000</v>
      </c>
      <c r="S10" t="s">
        <v>38</v>
      </c>
      <c r="T10">
        <v>44894</v>
      </c>
      <c r="U10">
        <v>101</v>
      </c>
      <c r="V10" t="s">
        <v>59</v>
      </c>
      <c r="W10">
        <v>0</v>
      </c>
      <c r="X10">
        <v>0</v>
      </c>
      <c r="Y10" t="s">
        <v>60</v>
      </c>
      <c r="Z10" t="s">
        <v>38</v>
      </c>
      <c r="AA10" t="s">
        <v>38</v>
      </c>
      <c r="AB10" t="s">
        <v>38</v>
      </c>
      <c r="AC10" t="s">
        <v>38</v>
      </c>
      <c r="AD10" t="s">
        <v>38</v>
      </c>
      <c r="AE10" t="s">
        <v>38</v>
      </c>
      <c r="AF10" t="s">
        <v>38</v>
      </c>
      <c r="AG10" t="s">
        <v>38</v>
      </c>
      <c r="AH10" s="1">
        <v>40491</v>
      </c>
      <c r="AI10">
        <v>1400</v>
      </c>
      <c r="AJ10" t="s">
        <v>38</v>
      </c>
      <c r="AK10" t="s">
        <v>38</v>
      </c>
      <c r="AL10" t="s">
        <v>38</v>
      </c>
      <c r="AM10" t="s">
        <v>38</v>
      </c>
      <c r="AN10" t="s">
        <v>61</v>
      </c>
      <c r="AO10" t="s">
        <v>62</v>
      </c>
      <c r="AP10">
        <v>9</v>
      </c>
    </row>
    <row r="11" spans="1:42" x14ac:dyDescent="0.25">
      <c r="A11">
        <v>295176</v>
      </c>
      <c r="B11" t="s">
        <v>219</v>
      </c>
      <c r="C11" t="s">
        <v>63</v>
      </c>
      <c r="D11" t="s">
        <v>38</v>
      </c>
      <c r="E11" s="1">
        <v>40624</v>
      </c>
      <c r="F11" s="2">
        <v>2011</v>
      </c>
      <c r="G11">
        <v>800</v>
      </c>
      <c r="H11" t="s">
        <v>37</v>
      </c>
      <c r="I11" t="s">
        <v>38</v>
      </c>
      <c r="J11">
        <v>0</v>
      </c>
      <c r="K11">
        <v>0</v>
      </c>
      <c r="L11">
        <v>0</v>
      </c>
      <c r="M11">
        <v>0</v>
      </c>
      <c r="N11">
        <v>0</v>
      </c>
      <c r="O11">
        <f>VLOOKUP(F11,DF!$A$2:$B$75,2)*N11</f>
        <v>0</v>
      </c>
      <c r="P11">
        <v>0</v>
      </c>
      <c r="Q11">
        <f>VLOOKUP(F11,DF!$A$2:$B$75,2)*P11</f>
        <v>0</v>
      </c>
      <c r="R11">
        <v>0</v>
      </c>
      <c r="S11" t="s">
        <v>38</v>
      </c>
      <c r="T11">
        <v>50169</v>
      </c>
      <c r="U11">
        <v>74</v>
      </c>
      <c r="V11" t="s">
        <v>44</v>
      </c>
      <c r="W11">
        <v>0</v>
      </c>
      <c r="X11">
        <v>0</v>
      </c>
      <c r="Y11" t="s">
        <v>60</v>
      </c>
      <c r="Z11" t="s">
        <v>38</v>
      </c>
      <c r="AA11" t="s">
        <v>38</v>
      </c>
      <c r="AB11" t="s">
        <v>38</v>
      </c>
      <c r="AC11" t="s">
        <v>38</v>
      </c>
      <c r="AD11" t="s">
        <v>38</v>
      </c>
      <c r="AE11" t="s">
        <v>38</v>
      </c>
      <c r="AF11" t="s">
        <v>38</v>
      </c>
      <c r="AG11" t="s">
        <v>38</v>
      </c>
      <c r="AH11" s="1">
        <v>40625</v>
      </c>
      <c r="AI11">
        <v>200</v>
      </c>
      <c r="AJ11" t="s">
        <v>38</v>
      </c>
      <c r="AK11" t="s">
        <v>38</v>
      </c>
      <c r="AL11" t="s">
        <v>38</v>
      </c>
      <c r="AM11" t="s">
        <v>38</v>
      </c>
      <c r="AN11" t="s">
        <v>64</v>
      </c>
      <c r="AO11" t="s">
        <v>65</v>
      </c>
      <c r="AP11">
        <v>10</v>
      </c>
    </row>
    <row r="12" spans="1:42" x14ac:dyDescent="0.25">
      <c r="A12">
        <v>292239</v>
      </c>
      <c r="B12" t="s">
        <v>220</v>
      </c>
      <c r="C12" t="s">
        <v>66</v>
      </c>
      <c r="D12" t="s">
        <v>38</v>
      </c>
      <c r="E12" s="1">
        <v>40624</v>
      </c>
      <c r="F12" s="2">
        <v>2011</v>
      </c>
      <c r="G12">
        <v>1300</v>
      </c>
      <c r="H12" t="s">
        <v>37</v>
      </c>
      <c r="I12" t="s">
        <v>38</v>
      </c>
      <c r="J12">
        <v>0</v>
      </c>
      <c r="K12">
        <v>0</v>
      </c>
      <c r="L12">
        <v>0</v>
      </c>
      <c r="M12">
        <v>0</v>
      </c>
      <c r="N12">
        <v>1000000</v>
      </c>
      <c r="O12">
        <f>VLOOKUP(F12,DF!$A$2:$B$75,2)*N12</f>
        <v>1350000</v>
      </c>
      <c r="P12">
        <v>0</v>
      </c>
      <c r="Q12">
        <f>VLOOKUP(F12,DF!$A$2:$B$75,2)*P12</f>
        <v>0</v>
      </c>
      <c r="R12">
        <v>1350000</v>
      </c>
      <c r="S12" t="s">
        <v>38</v>
      </c>
      <c r="T12">
        <v>49755</v>
      </c>
      <c r="U12">
        <v>82</v>
      </c>
      <c r="V12" t="s">
        <v>47</v>
      </c>
      <c r="W12">
        <v>0</v>
      </c>
      <c r="X12">
        <v>0</v>
      </c>
      <c r="Y12" t="s">
        <v>67</v>
      </c>
      <c r="Z12" t="s">
        <v>38</v>
      </c>
      <c r="AA12" t="s">
        <v>38</v>
      </c>
      <c r="AB12" t="s">
        <v>38</v>
      </c>
      <c r="AC12" t="s">
        <v>38</v>
      </c>
      <c r="AD12" t="s">
        <v>38</v>
      </c>
      <c r="AE12" t="s">
        <v>38</v>
      </c>
      <c r="AF12" t="s">
        <v>38</v>
      </c>
      <c r="AG12" t="s">
        <v>38</v>
      </c>
      <c r="AH12" s="1">
        <v>40624</v>
      </c>
      <c r="AI12">
        <v>1800</v>
      </c>
      <c r="AJ12" t="s">
        <v>38</v>
      </c>
      <c r="AK12" t="s">
        <v>38</v>
      </c>
      <c r="AL12" t="s">
        <v>38</v>
      </c>
      <c r="AM12" t="s">
        <v>38</v>
      </c>
      <c r="AN12" t="s">
        <v>68</v>
      </c>
      <c r="AO12" t="s">
        <v>69</v>
      </c>
      <c r="AP12">
        <v>11</v>
      </c>
    </row>
    <row r="13" spans="1:42" x14ac:dyDescent="0.25">
      <c r="A13">
        <v>305848</v>
      </c>
      <c r="B13" t="s">
        <v>221</v>
      </c>
      <c r="C13" t="s">
        <v>70</v>
      </c>
      <c r="D13" t="s">
        <v>38</v>
      </c>
      <c r="E13" s="1">
        <v>40636</v>
      </c>
      <c r="F13" s="2">
        <v>2011</v>
      </c>
      <c r="G13">
        <v>700</v>
      </c>
      <c r="H13" t="s">
        <v>37</v>
      </c>
      <c r="I13" t="s">
        <v>38</v>
      </c>
      <c r="J13">
        <v>0</v>
      </c>
      <c r="K13">
        <v>0</v>
      </c>
      <c r="L13">
        <v>0</v>
      </c>
      <c r="M13">
        <v>0</v>
      </c>
      <c r="N13">
        <v>0</v>
      </c>
      <c r="O13">
        <f>VLOOKUP(F13,DF!$A$2:$B$75,2)*N13</f>
        <v>0</v>
      </c>
      <c r="P13">
        <v>0</v>
      </c>
      <c r="Q13">
        <f>VLOOKUP(F13,DF!$A$2:$B$75,2)*P13</f>
        <v>0</v>
      </c>
      <c r="R13">
        <v>0</v>
      </c>
      <c r="S13" t="s">
        <v>38</v>
      </c>
      <c r="T13">
        <v>51454</v>
      </c>
      <c r="U13">
        <v>76</v>
      </c>
      <c r="V13" t="s">
        <v>44</v>
      </c>
      <c r="W13">
        <v>0</v>
      </c>
      <c r="X13">
        <v>0</v>
      </c>
      <c r="Y13" t="s">
        <v>60</v>
      </c>
      <c r="Z13" t="s">
        <v>38</v>
      </c>
      <c r="AA13" t="s">
        <v>38</v>
      </c>
      <c r="AB13" t="s">
        <v>38</v>
      </c>
      <c r="AC13" t="s">
        <v>38</v>
      </c>
      <c r="AD13" t="s">
        <v>38</v>
      </c>
      <c r="AE13" t="s">
        <v>38</v>
      </c>
      <c r="AF13" t="s">
        <v>38</v>
      </c>
      <c r="AG13" t="s">
        <v>38</v>
      </c>
      <c r="AH13" s="1">
        <v>40636</v>
      </c>
      <c r="AI13">
        <v>2300</v>
      </c>
      <c r="AJ13" t="s">
        <v>38</v>
      </c>
      <c r="AK13" t="s">
        <v>38</v>
      </c>
      <c r="AL13" t="s">
        <v>38</v>
      </c>
      <c r="AM13" t="s">
        <v>38</v>
      </c>
      <c r="AN13" t="s">
        <v>71</v>
      </c>
      <c r="AO13" t="s">
        <v>72</v>
      </c>
      <c r="AP13">
        <v>12</v>
      </c>
    </row>
    <row r="14" spans="1:42" x14ac:dyDescent="0.25">
      <c r="A14">
        <v>301199</v>
      </c>
      <c r="B14" t="s">
        <v>214</v>
      </c>
      <c r="C14" t="s">
        <v>50</v>
      </c>
      <c r="D14" t="s">
        <v>38</v>
      </c>
      <c r="E14" s="1">
        <v>40662</v>
      </c>
      <c r="F14" s="2">
        <v>2011</v>
      </c>
      <c r="G14">
        <v>900</v>
      </c>
      <c r="H14" t="s">
        <v>37</v>
      </c>
      <c r="I14" t="s">
        <v>38</v>
      </c>
      <c r="J14">
        <v>0</v>
      </c>
      <c r="K14">
        <v>0</v>
      </c>
      <c r="L14">
        <v>0</v>
      </c>
      <c r="M14">
        <v>0</v>
      </c>
      <c r="N14">
        <v>0</v>
      </c>
      <c r="O14">
        <f>VLOOKUP(F14,DF!$A$2:$B$75,2)*N14</f>
        <v>0</v>
      </c>
      <c r="P14">
        <v>0</v>
      </c>
      <c r="Q14">
        <f>VLOOKUP(F14,DF!$A$2:$B$75,2)*P14</f>
        <v>0</v>
      </c>
      <c r="R14">
        <v>0</v>
      </c>
      <c r="S14" t="s">
        <v>38</v>
      </c>
      <c r="T14">
        <v>50930</v>
      </c>
      <c r="U14">
        <v>67</v>
      </c>
      <c r="V14" t="s">
        <v>47</v>
      </c>
      <c r="W14">
        <v>0</v>
      </c>
      <c r="X14">
        <v>0</v>
      </c>
      <c r="Y14" t="s">
        <v>67</v>
      </c>
      <c r="Z14" t="s">
        <v>38</v>
      </c>
      <c r="AA14" t="s">
        <v>38</v>
      </c>
      <c r="AB14" t="s">
        <v>38</v>
      </c>
      <c r="AC14" t="s">
        <v>38</v>
      </c>
      <c r="AD14" t="s">
        <v>38</v>
      </c>
      <c r="AE14" t="s">
        <v>38</v>
      </c>
      <c r="AF14" t="s">
        <v>38</v>
      </c>
      <c r="AG14" t="s">
        <v>38</v>
      </c>
      <c r="AH14" s="1">
        <v>40662</v>
      </c>
      <c r="AI14">
        <v>1600</v>
      </c>
      <c r="AJ14" t="s">
        <v>38</v>
      </c>
      <c r="AK14" t="s">
        <v>38</v>
      </c>
      <c r="AL14" t="s">
        <v>38</v>
      </c>
      <c r="AM14" t="s">
        <v>38</v>
      </c>
      <c r="AN14" t="s">
        <v>73</v>
      </c>
      <c r="AO14" t="s">
        <v>74</v>
      </c>
      <c r="AP14">
        <v>13</v>
      </c>
    </row>
    <row r="15" spans="1:42" x14ac:dyDescent="0.25">
      <c r="A15">
        <v>347174</v>
      </c>
      <c r="B15" t="s">
        <v>218</v>
      </c>
      <c r="C15" t="s">
        <v>58</v>
      </c>
      <c r="D15" t="s">
        <v>38</v>
      </c>
      <c r="E15" s="1">
        <v>40845</v>
      </c>
      <c r="F15" s="2">
        <v>2011</v>
      </c>
      <c r="G15">
        <v>1300</v>
      </c>
      <c r="H15" t="s">
        <v>37</v>
      </c>
      <c r="I15" t="s">
        <v>38</v>
      </c>
      <c r="J15">
        <v>0</v>
      </c>
      <c r="K15">
        <v>0</v>
      </c>
      <c r="L15">
        <v>0</v>
      </c>
      <c r="M15">
        <v>0</v>
      </c>
      <c r="N15">
        <v>5000</v>
      </c>
      <c r="O15">
        <f>VLOOKUP(F15,DF!$A$2:$B$75,2)*N15</f>
        <v>6750</v>
      </c>
      <c r="P15">
        <v>0</v>
      </c>
      <c r="Q15">
        <f>VLOOKUP(F15,DF!$A$2:$B$75,2)*P15</f>
        <v>0</v>
      </c>
      <c r="R15">
        <v>6750</v>
      </c>
      <c r="S15" t="s">
        <v>38</v>
      </c>
      <c r="T15">
        <v>57871</v>
      </c>
      <c r="U15">
        <v>101</v>
      </c>
      <c r="V15" t="s">
        <v>59</v>
      </c>
      <c r="W15">
        <v>0</v>
      </c>
      <c r="X15">
        <v>0</v>
      </c>
      <c r="Y15" t="s">
        <v>75</v>
      </c>
      <c r="Z15" t="s">
        <v>38</v>
      </c>
      <c r="AA15" t="s">
        <v>38</v>
      </c>
      <c r="AB15" t="s">
        <v>38</v>
      </c>
      <c r="AC15" t="s">
        <v>38</v>
      </c>
      <c r="AD15" t="s">
        <v>38</v>
      </c>
      <c r="AE15" t="s">
        <v>38</v>
      </c>
      <c r="AF15" t="s">
        <v>38</v>
      </c>
      <c r="AG15" t="s">
        <v>38</v>
      </c>
      <c r="AH15" s="1">
        <v>40845</v>
      </c>
      <c r="AI15">
        <v>1700</v>
      </c>
      <c r="AJ15" t="s">
        <v>38</v>
      </c>
      <c r="AK15" t="s">
        <v>38</v>
      </c>
      <c r="AL15" t="s">
        <v>38</v>
      </c>
      <c r="AM15" t="s">
        <v>38</v>
      </c>
      <c r="AN15" t="s">
        <v>76</v>
      </c>
      <c r="AO15" t="s">
        <v>77</v>
      </c>
      <c r="AP15">
        <v>14</v>
      </c>
    </row>
    <row r="16" spans="1:42" x14ac:dyDescent="0.25">
      <c r="A16">
        <v>396374</v>
      </c>
      <c r="B16" t="s">
        <v>222</v>
      </c>
      <c r="C16" t="s">
        <v>78</v>
      </c>
      <c r="D16" t="s">
        <v>38</v>
      </c>
      <c r="E16" s="1">
        <v>41086</v>
      </c>
      <c r="F16" s="2">
        <v>2012</v>
      </c>
      <c r="G16">
        <v>1500</v>
      </c>
      <c r="H16" t="s">
        <v>37</v>
      </c>
      <c r="I16" t="s">
        <v>38</v>
      </c>
      <c r="J16">
        <v>0</v>
      </c>
      <c r="K16">
        <v>0</v>
      </c>
      <c r="L16">
        <v>0</v>
      </c>
      <c r="M16">
        <v>0</v>
      </c>
      <c r="N16">
        <v>90000</v>
      </c>
      <c r="O16">
        <f>VLOOKUP(F16,DF!$A$2:$B$75,2)*N16</f>
        <v>118800</v>
      </c>
      <c r="P16">
        <v>0</v>
      </c>
      <c r="Q16">
        <f>VLOOKUP(F16,DF!$A$2:$B$75,2)*P16</f>
        <v>0</v>
      </c>
      <c r="R16">
        <v>118800</v>
      </c>
      <c r="S16" t="s">
        <v>38</v>
      </c>
      <c r="T16">
        <v>66002</v>
      </c>
      <c r="U16">
        <v>44</v>
      </c>
      <c r="V16" t="s">
        <v>44</v>
      </c>
      <c r="W16">
        <v>0</v>
      </c>
      <c r="X16">
        <v>0</v>
      </c>
      <c r="Y16" t="s">
        <v>60</v>
      </c>
      <c r="Z16" t="s">
        <v>38</v>
      </c>
      <c r="AA16" t="s">
        <v>38</v>
      </c>
      <c r="AB16" t="s">
        <v>38</v>
      </c>
      <c r="AC16" t="s">
        <v>38</v>
      </c>
      <c r="AD16" t="s">
        <v>38</v>
      </c>
      <c r="AE16" t="s">
        <v>38</v>
      </c>
      <c r="AF16" t="s">
        <v>38</v>
      </c>
      <c r="AG16" t="s">
        <v>38</v>
      </c>
      <c r="AH16" s="1">
        <v>41087</v>
      </c>
      <c r="AI16">
        <v>200</v>
      </c>
      <c r="AJ16" t="s">
        <v>38</v>
      </c>
      <c r="AK16" t="s">
        <v>38</v>
      </c>
      <c r="AL16" t="s">
        <v>38</v>
      </c>
      <c r="AM16" t="s">
        <v>38</v>
      </c>
      <c r="AN16" t="s">
        <v>79</v>
      </c>
      <c r="AO16" t="s">
        <v>80</v>
      </c>
      <c r="AP16">
        <v>15</v>
      </c>
    </row>
    <row r="17" spans="1:42" x14ac:dyDescent="0.25">
      <c r="A17">
        <v>404613</v>
      </c>
      <c r="B17" t="s">
        <v>223</v>
      </c>
      <c r="C17" t="s">
        <v>81</v>
      </c>
      <c r="D17" t="s">
        <v>38</v>
      </c>
      <c r="E17" s="1">
        <v>41115</v>
      </c>
      <c r="F17" s="2">
        <v>2012</v>
      </c>
      <c r="G17">
        <v>1700</v>
      </c>
      <c r="H17" t="s">
        <v>37</v>
      </c>
      <c r="I17" t="s">
        <v>38</v>
      </c>
      <c r="J17">
        <v>0</v>
      </c>
      <c r="K17">
        <v>0</v>
      </c>
      <c r="L17">
        <v>0</v>
      </c>
      <c r="M17">
        <v>0</v>
      </c>
      <c r="N17">
        <v>0</v>
      </c>
      <c r="O17">
        <f>VLOOKUP(F17,DF!$A$2:$B$75,2)*N17</f>
        <v>0</v>
      </c>
      <c r="P17">
        <v>0</v>
      </c>
      <c r="Q17">
        <f>VLOOKUP(F17,DF!$A$2:$B$75,2)*P17</f>
        <v>0</v>
      </c>
      <c r="R17">
        <v>0</v>
      </c>
      <c r="S17" t="s">
        <v>38</v>
      </c>
      <c r="T17">
        <v>67489</v>
      </c>
      <c r="U17">
        <v>50</v>
      </c>
      <c r="V17" t="s">
        <v>47</v>
      </c>
      <c r="W17">
        <v>0</v>
      </c>
      <c r="X17">
        <v>0</v>
      </c>
      <c r="Y17" t="s">
        <v>60</v>
      </c>
      <c r="Z17" t="s">
        <v>38</v>
      </c>
      <c r="AA17" t="s">
        <v>38</v>
      </c>
      <c r="AB17" t="s">
        <v>38</v>
      </c>
      <c r="AC17" t="s">
        <v>38</v>
      </c>
      <c r="AD17" t="s">
        <v>38</v>
      </c>
      <c r="AE17" t="s">
        <v>38</v>
      </c>
      <c r="AF17" t="s">
        <v>38</v>
      </c>
      <c r="AG17" t="s">
        <v>38</v>
      </c>
      <c r="AH17" s="1">
        <v>41115</v>
      </c>
      <c r="AI17">
        <v>1800</v>
      </c>
      <c r="AJ17" t="s">
        <v>38</v>
      </c>
      <c r="AK17" t="s">
        <v>38</v>
      </c>
      <c r="AL17" t="s">
        <v>38</v>
      </c>
      <c r="AM17" t="s">
        <v>38</v>
      </c>
      <c r="AN17" t="s">
        <v>82</v>
      </c>
      <c r="AO17" t="s">
        <v>83</v>
      </c>
      <c r="AP17">
        <v>16</v>
      </c>
    </row>
    <row r="18" spans="1:42" x14ac:dyDescent="0.25">
      <c r="A18">
        <v>415782</v>
      </c>
      <c r="B18" t="s">
        <v>224</v>
      </c>
      <c r="C18" t="s">
        <v>84</v>
      </c>
      <c r="D18" t="s">
        <v>38</v>
      </c>
      <c r="E18" s="1">
        <v>41136</v>
      </c>
      <c r="F18" s="2">
        <v>2012</v>
      </c>
      <c r="G18">
        <v>1600</v>
      </c>
      <c r="H18" t="s">
        <v>37</v>
      </c>
      <c r="I18" t="s">
        <v>38</v>
      </c>
      <c r="J18">
        <v>0</v>
      </c>
      <c r="K18">
        <v>0</v>
      </c>
      <c r="L18">
        <v>0</v>
      </c>
      <c r="M18">
        <v>0</v>
      </c>
      <c r="N18">
        <v>25000</v>
      </c>
      <c r="O18">
        <f>VLOOKUP(F18,DF!$A$2:$B$75,2)*N18</f>
        <v>33000</v>
      </c>
      <c r="P18">
        <v>0</v>
      </c>
      <c r="Q18">
        <f>VLOOKUP(F18,DF!$A$2:$B$75,2)*P18</f>
        <v>0</v>
      </c>
      <c r="R18">
        <v>33000</v>
      </c>
      <c r="S18" t="s">
        <v>38</v>
      </c>
      <c r="T18">
        <v>69289</v>
      </c>
      <c r="U18">
        <v>13</v>
      </c>
      <c r="V18" t="s">
        <v>85</v>
      </c>
      <c r="W18">
        <v>0</v>
      </c>
      <c r="X18">
        <v>0</v>
      </c>
      <c r="Y18" t="s">
        <v>60</v>
      </c>
      <c r="Z18" t="s">
        <v>38</v>
      </c>
      <c r="AA18" t="s">
        <v>38</v>
      </c>
      <c r="AB18" t="s">
        <v>38</v>
      </c>
      <c r="AC18" t="s">
        <v>38</v>
      </c>
      <c r="AD18" t="s">
        <v>38</v>
      </c>
      <c r="AE18" t="s">
        <v>38</v>
      </c>
      <c r="AF18" t="s">
        <v>38</v>
      </c>
      <c r="AG18" t="s">
        <v>38</v>
      </c>
      <c r="AH18" s="1">
        <v>41137</v>
      </c>
      <c r="AI18">
        <v>100</v>
      </c>
      <c r="AJ18" t="s">
        <v>38</v>
      </c>
      <c r="AK18" t="s">
        <v>38</v>
      </c>
      <c r="AL18" t="s">
        <v>38</v>
      </c>
      <c r="AM18" t="s">
        <v>38</v>
      </c>
      <c r="AN18" t="s">
        <v>86</v>
      </c>
      <c r="AO18" t="s">
        <v>87</v>
      </c>
      <c r="AP18">
        <v>17</v>
      </c>
    </row>
    <row r="19" spans="1:42" x14ac:dyDescent="0.25">
      <c r="A19">
        <v>482812</v>
      </c>
      <c r="B19" t="s">
        <v>218</v>
      </c>
      <c r="C19" t="s">
        <v>58</v>
      </c>
      <c r="D19" t="s">
        <v>38</v>
      </c>
      <c r="E19" s="1">
        <v>41651</v>
      </c>
      <c r="F19" s="2">
        <v>2014</v>
      </c>
      <c r="G19">
        <v>1256</v>
      </c>
      <c r="H19" t="s">
        <v>37</v>
      </c>
      <c r="I19" t="s">
        <v>38</v>
      </c>
      <c r="J19">
        <v>0</v>
      </c>
      <c r="K19">
        <v>0</v>
      </c>
      <c r="L19">
        <v>0</v>
      </c>
      <c r="M19">
        <v>0</v>
      </c>
      <c r="N19">
        <v>100000</v>
      </c>
      <c r="O19">
        <f>VLOOKUP(F19,DF!$A$2:$B$75,2)*N19</f>
        <v>128000</v>
      </c>
      <c r="P19">
        <v>0</v>
      </c>
      <c r="Q19">
        <f>VLOOKUP(F19,DF!$A$2:$B$75,2)*P19</f>
        <v>0</v>
      </c>
      <c r="R19">
        <v>128000</v>
      </c>
      <c r="S19" t="s">
        <v>38</v>
      </c>
      <c r="T19">
        <v>80640</v>
      </c>
      <c r="U19">
        <v>101</v>
      </c>
      <c r="V19" t="s">
        <v>59</v>
      </c>
      <c r="W19">
        <v>0</v>
      </c>
      <c r="X19">
        <v>0</v>
      </c>
      <c r="Y19" t="s">
        <v>60</v>
      </c>
      <c r="Z19" t="s">
        <v>38</v>
      </c>
      <c r="AA19" t="s">
        <v>38</v>
      </c>
      <c r="AB19" t="s">
        <v>38</v>
      </c>
      <c r="AC19" t="s">
        <v>38</v>
      </c>
      <c r="AD19" t="s">
        <v>38</v>
      </c>
      <c r="AE19" t="s">
        <v>38</v>
      </c>
      <c r="AF19" t="s">
        <v>38</v>
      </c>
      <c r="AG19" t="s">
        <v>38</v>
      </c>
      <c r="AH19" s="1">
        <v>41651</v>
      </c>
      <c r="AI19">
        <v>1456</v>
      </c>
      <c r="AJ19" t="s">
        <v>38</v>
      </c>
      <c r="AK19" t="s">
        <v>38</v>
      </c>
      <c r="AL19" t="s">
        <v>38</v>
      </c>
      <c r="AM19" t="s">
        <v>38</v>
      </c>
      <c r="AN19" t="s">
        <v>88</v>
      </c>
      <c r="AO19" t="s">
        <v>89</v>
      </c>
      <c r="AP19">
        <v>18</v>
      </c>
    </row>
    <row r="20" spans="1:42" x14ac:dyDescent="0.25">
      <c r="A20">
        <v>555245</v>
      </c>
      <c r="B20" t="s">
        <v>225</v>
      </c>
      <c r="C20" t="s">
        <v>90</v>
      </c>
      <c r="D20" t="s">
        <v>38</v>
      </c>
      <c r="E20" s="1">
        <v>42075</v>
      </c>
      <c r="F20" s="2">
        <v>2015</v>
      </c>
      <c r="G20">
        <v>1700</v>
      </c>
      <c r="H20" t="s">
        <v>37</v>
      </c>
      <c r="I20" t="s">
        <v>38</v>
      </c>
      <c r="J20">
        <v>0</v>
      </c>
      <c r="K20">
        <v>0</v>
      </c>
      <c r="L20">
        <v>0</v>
      </c>
      <c r="M20">
        <v>0</v>
      </c>
      <c r="N20">
        <v>50000</v>
      </c>
      <c r="O20">
        <f>VLOOKUP(F20,DF!$A$2:$B$75,2)*N20</f>
        <v>64000</v>
      </c>
      <c r="P20">
        <v>0</v>
      </c>
      <c r="Q20">
        <f>VLOOKUP(F20,DF!$A$2:$B$75,2)*P20</f>
        <v>0</v>
      </c>
      <c r="R20">
        <v>64000</v>
      </c>
      <c r="S20" t="s">
        <v>38</v>
      </c>
      <c r="T20">
        <v>92646</v>
      </c>
      <c r="U20">
        <v>73</v>
      </c>
      <c r="V20" t="s">
        <v>59</v>
      </c>
      <c r="W20">
        <v>0</v>
      </c>
      <c r="X20">
        <v>0</v>
      </c>
      <c r="Y20" t="s">
        <v>60</v>
      </c>
      <c r="Z20" t="s">
        <v>38</v>
      </c>
      <c r="AA20" t="s">
        <v>38</v>
      </c>
      <c r="AB20" t="s">
        <v>38</v>
      </c>
      <c r="AC20" t="s">
        <v>38</v>
      </c>
      <c r="AD20" t="s">
        <v>38</v>
      </c>
      <c r="AE20" t="s">
        <v>38</v>
      </c>
      <c r="AF20" t="s">
        <v>38</v>
      </c>
      <c r="AG20" t="s">
        <v>38</v>
      </c>
      <c r="AH20" s="1">
        <v>42075</v>
      </c>
      <c r="AI20">
        <v>2000</v>
      </c>
      <c r="AJ20" t="s">
        <v>38</v>
      </c>
      <c r="AK20" t="s">
        <v>38</v>
      </c>
      <c r="AL20" t="s">
        <v>38</v>
      </c>
      <c r="AM20" t="s">
        <v>38</v>
      </c>
      <c r="AN20" t="s">
        <v>91</v>
      </c>
      <c r="AO20" t="s">
        <v>92</v>
      </c>
      <c r="AP20">
        <v>19</v>
      </c>
    </row>
    <row r="21" spans="1:42" x14ac:dyDescent="0.25">
      <c r="A21">
        <v>627374</v>
      </c>
      <c r="B21" t="s">
        <v>226</v>
      </c>
      <c r="C21" t="s">
        <v>93</v>
      </c>
      <c r="D21" t="s">
        <v>38</v>
      </c>
      <c r="E21" s="1">
        <v>42451</v>
      </c>
      <c r="F21" s="2">
        <v>2016</v>
      </c>
      <c r="G21">
        <v>1800</v>
      </c>
      <c r="H21" t="s">
        <v>37</v>
      </c>
      <c r="I21" t="s">
        <v>38</v>
      </c>
      <c r="J21">
        <v>0</v>
      </c>
      <c r="K21">
        <v>0</v>
      </c>
      <c r="L21">
        <v>0</v>
      </c>
      <c r="M21">
        <v>0</v>
      </c>
      <c r="N21">
        <v>30100000</v>
      </c>
      <c r="O21">
        <f>VLOOKUP(F21,DF!$A$2:$B$75,2)*N21</f>
        <v>38227000</v>
      </c>
      <c r="P21">
        <v>0</v>
      </c>
      <c r="Q21">
        <f>VLOOKUP(F21,DF!$A$2:$B$75,2)*P21</f>
        <v>0</v>
      </c>
      <c r="R21">
        <v>38227000</v>
      </c>
      <c r="S21" t="s">
        <v>38</v>
      </c>
      <c r="T21">
        <v>104773</v>
      </c>
      <c r="U21">
        <v>90</v>
      </c>
      <c r="V21" t="s">
        <v>44</v>
      </c>
      <c r="W21">
        <v>0</v>
      </c>
      <c r="X21">
        <v>0</v>
      </c>
      <c r="Y21" t="s">
        <v>60</v>
      </c>
      <c r="Z21" t="s">
        <v>38</v>
      </c>
      <c r="AA21" t="s">
        <v>38</v>
      </c>
      <c r="AB21" t="s">
        <v>38</v>
      </c>
      <c r="AC21" t="s">
        <v>38</v>
      </c>
      <c r="AD21" t="s">
        <v>38</v>
      </c>
      <c r="AE21" t="s">
        <v>38</v>
      </c>
      <c r="AF21" t="s">
        <v>38</v>
      </c>
      <c r="AG21" t="s">
        <v>38</v>
      </c>
      <c r="AH21" s="1">
        <v>42458</v>
      </c>
      <c r="AI21">
        <v>1200</v>
      </c>
      <c r="AJ21" t="s">
        <v>38</v>
      </c>
      <c r="AK21" t="s">
        <v>38</v>
      </c>
      <c r="AL21" t="s">
        <v>38</v>
      </c>
      <c r="AM21" t="s">
        <v>38</v>
      </c>
      <c r="AN21" t="s">
        <v>94</v>
      </c>
      <c r="AO21" t="s">
        <v>95</v>
      </c>
      <c r="AP21">
        <v>20</v>
      </c>
    </row>
    <row r="22" spans="1:42" x14ac:dyDescent="0.25">
      <c r="A22">
        <v>627375</v>
      </c>
      <c r="B22" t="s">
        <v>227</v>
      </c>
      <c r="C22" t="s">
        <v>96</v>
      </c>
      <c r="D22" t="s">
        <v>38</v>
      </c>
      <c r="E22" s="1">
        <v>42451</v>
      </c>
      <c r="F22" s="2">
        <v>2016</v>
      </c>
      <c r="G22">
        <v>1800</v>
      </c>
      <c r="H22" t="s">
        <v>37</v>
      </c>
      <c r="I22" t="s">
        <v>38</v>
      </c>
      <c r="J22">
        <v>0</v>
      </c>
      <c r="K22">
        <v>0</v>
      </c>
      <c r="L22">
        <v>0</v>
      </c>
      <c r="M22">
        <v>0</v>
      </c>
      <c r="N22">
        <v>30100000</v>
      </c>
      <c r="O22">
        <f>VLOOKUP(F22,DF!$A$2:$B$75,2)*N22</f>
        <v>38227000</v>
      </c>
      <c r="P22">
        <v>0</v>
      </c>
      <c r="Q22">
        <f>VLOOKUP(F22,DF!$A$2:$B$75,2)*P22</f>
        <v>0</v>
      </c>
      <c r="R22">
        <v>38227000</v>
      </c>
      <c r="S22" t="s">
        <v>38</v>
      </c>
      <c r="T22">
        <v>104773</v>
      </c>
      <c r="U22">
        <v>89</v>
      </c>
      <c r="V22" t="s">
        <v>44</v>
      </c>
      <c r="W22">
        <v>0</v>
      </c>
      <c r="X22">
        <v>0</v>
      </c>
      <c r="Y22" t="s">
        <v>60</v>
      </c>
      <c r="Z22" t="s">
        <v>38</v>
      </c>
      <c r="AA22" t="s">
        <v>38</v>
      </c>
      <c r="AB22" t="s">
        <v>38</v>
      </c>
      <c r="AC22" t="s">
        <v>38</v>
      </c>
      <c r="AD22" t="s">
        <v>38</v>
      </c>
      <c r="AE22" t="s">
        <v>38</v>
      </c>
      <c r="AF22" t="s">
        <v>38</v>
      </c>
      <c r="AG22" t="s">
        <v>38</v>
      </c>
      <c r="AH22" s="1">
        <v>42458</v>
      </c>
      <c r="AI22">
        <v>1200</v>
      </c>
      <c r="AJ22" t="s">
        <v>38</v>
      </c>
      <c r="AK22" t="s">
        <v>38</v>
      </c>
      <c r="AL22" t="s">
        <v>38</v>
      </c>
      <c r="AM22" t="s">
        <v>38</v>
      </c>
      <c r="AN22" t="s">
        <v>94</v>
      </c>
      <c r="AO22" t="s">
        <v>95</v>
      </c>
      <c r="AP22">
        <v>21</v>
      </c>
    </row>
    <row r="23" spans="1:42" x14ac:dyDescent="0.25">
      <c r="A23">
        <v>672526</v>
      </c>
      <c r="B23" t="s">
        <v>224</v>
      </c>
      <c r="C23" t="s">
        <v>84</v>
      </c>
      <c r="D23" t="s">
        <v>38</v>
      </c>
      <c r="E23" s="1">
        <v>42793</v>
      </c>
      <c r="F23" s="2">
        <v>2017</v>
      </c>
      <c r="G23">
        <v>1525</v>
      </c>
      <c r="H23" t="s">
        <v>37</v>
      </c>
      <c r="I23" t="s">
        <v>38</v>
      </c>
      <c r="J23">
        <v>0</v>
      </c>
      <c r="K23">
        <v>1</v>
      </c>
      <c r="L23">
        <v>0</v>
      </c>
      <c r="M23">
        <v>1</v>
      </c>
      <c r="N23">
        <v>0</v>
      </c>
      <c r="O23">
        <f>VLOOKUP(F23,DF!$A$2:$B$75,2)*N23</f>
        <v>0</v>
      </c>
      <c r="P23">
        <v>0</v>
      </c>
      <c r="Q23">
        <f>VLOOKUP(F23,DF!$A$2:$B$75,2)*P23</f>
        <v>0</v>
      </c>
      <c r="R23">
        <v>0</v>
      </c>
      <c r="S23" t="s">
        <v>38</v>
      </c>
      <c r="T23">
        <v>112649</v>
      </c>
      <c r="U23">
        <v>13</v>
      </c>
      <c r="V23" t="s">
        <v>85</v>
      </c>
      <c r="W23">
        <v>0</v>
      </c>
      <c r="X23">
        <v>0</v>
      </c>
      <c r="Y23" t="s">
        <v>97</v>
      </c>
      <c r="Z23" t="s">
        <v>38</v>
      </c>
      <c r="AA23" t="s">
        <v>38</v>
      </c>
      <c r="AB23" t="s">
        <v>38</v>
      </c>
      <c r="AC23" t="s">
        <v>38</v>
      </c>
      <c r="AD23" t="s">
        <v>38</v>
      </c>
      <c r="AE23" t="s">
        <v>38</v>
      </c>
      <c r="AF23" t="s">
        <v>38</v>
      </c>
      <c r="AG23" t="s">
        <v>38</v>
      </c>
      <c r="AH23" s="1">
        <v>42793</v>
      </c>
      <c r="AI23">
        <v>1525</v>
      </c>
      <c r="AJ23" t="s">
        <v>38</v>
      </c>
      <c r="AK23" t="s">
        <v>38</v>
      </c>
      <c r="AL23" t="s">
        <v>38</v>
      </c>
      <c r="AM23" t="s">
        <v>38</v>
      </c>
      <c r="AN23" t="s">
        <v>98</v>
      </c>
      <c r="AO23" t="s">
        <v>99</v>
      </c>
      <c r="AP23">
        <v>22</v>
      </c>
    </row>
    <row r="24" spans="1:42" x14ac:dyDescent="0.25">
      <c r="A24">
        <v>690574</v>
      </c>
      <c r="B24" t="s">
        <v>228</v>
      </c>
      <c r="C24" t="s">
        <v>100</v>
      </c>
      <c r="D24" t="s">
        <v>38</v>
      </c>
      <c r="E24" s="1">
        <v>42799</v>
      </c>
      <c r="F24" s="2">
        <v>2017</v>
      </c>
      <c r="G24">
        <v>1200</v>
      </c>
      <c r="H24" t="s">
        <v>37</v>
      </c>
      <c r="I24" t="s">
        <v>38</v>
      </c>
      <c r="J24">
        <v>0</v>
      </c>
      <c r="K24">
        <v>0</v>
      </c>
      <c r="L24">
        <v>0</v>
      </c>
      <c r="M24">
        <v>0</v>
      </c>
      <c r="N24">
        <v>0</v>
      </c>
      <c r="O24">
        <f>VLOOKUP(F24,DF!$A$2:$B$75,2)*N24</f>
        <v>0</v>
      </c>
      <c r="P24">
        <v>0</v>
      </c>
      <c r="Q24">
        <f>VLOOKUP(F24,DF!$A$2:$B$75,2)*P24</f>
        <v>0</v>
      </c>
      <c r="R24">
        <v>0</v>
      </c>
      <c r="S24" t="s">
        <v>38</v>
      </c>
      <c r="T24">
        <v>115043</v>
      </c>
      <c r="U24">
        <v>1</v>
      </c>
      <c r="V24" t="s">
        <v>85</v>
      </c>
      <c r="W24">
        <v>0</v>
      </c>
      <c r="X24">
        <v>0</v>
      </c>
      <c r="Y24" t="s">
        <v>60</v>
      </c>
      <c r="Z24" t="s">
        <v>38</v>
      </c>
      <c r="AA24" t="s">
        <v>38</v>
      </c>
      <c r="AB24" t="s">
        <v>38</v>
      </c>
      <c r="AC24" t="s">
        <v>38</v>
      </c>
      <c r="AD24" t="s">
        <v>38</v>
      </c>
      <c r="AE24" t="s">
        <v>38</v>
      </c>
      <c r="AF24" t="s">
        <v>38</v>
      </c>
      <c r="AG24" t="s">
        <v>38</v>
      </c>
      <c r="AH24" s="1">
        <v>42799</v>
      </c>
      <c r="AI24">
        <v>1800</v>
      </c>
      <c r="AJ24" t="s">
        <v>38</v>
      </c>
      <c r="AK24" t="s">
        <v>38</v>
      </c>
      <c r="AL24" t="s">
        <v>38</v>
      </c>
      <c r="AM24" t="s">
        <v>38</v>
      </c>
      <c r="AN24" t="s">
        <v>101</v>
      </c>
      <c r="AO24" t="s">
        <v>102</v>
      </c>
      <c r="AP24">
        <v>23</v>
      </c>
    </row>
    <row r="25" spans="1:42" x14ac:dyDescent="0.25">
      <c r="A25">
        <v>683576</v>
      </c>
      <c r="B25" t="s">
        <v>229</v>
      </c>
      <c r="C25" t="s">
        <v>103</v>
      </c>
      <c r="D25" t="s">
        <v>38</v>
      </c>
      <c r="E25" s="1">
        <v>42800</v>
      </c>
      <c r="F25" s="2">
        <v>2017</v>
      </c>
      <c r="G25">
        <v>1145</v>
      </c>
      <c r="H25" t="s">
        <v>37</v>
      </c>
      <c r="I25" t="s">
        <v>38</v>
      </c>
      <c r="J25">
        <v>0</v>
      </c>
      <c r="K25">
        <v>0</v>
      </c>
      <c r="L25">
        <v>0</v>
      </c>
      <c r="M25">
        <v>0</v>
      </c>
      <c r="N25">
        <v>100000</v>
      </c>
      <c r="O25">
        <f>VLOOKUP(F25,DF!$A$2:$B$75,2)*N25</f>
        <v>124000</v>
      </c>
      <c r="P25">
        <v>300000</v>
      </c>
      <c r="Q25">
        <f>VLOOKUP(F25,DF!$A$2:$B$75,2)*P25</f>
        <v>372000</v>
      </c>
      <c r="R25">
        <v>496000</v>
      </c>
      <c r="S25" t="s">
        <v>38</v>
      </c>
      <c r="T25">
        <v>113974</v>
      </c>
      <c r="U25">
        <v>17</v>
      </c>
      <c r="V25" t="s">
        <v>104</v>
      </c>
      <c r="W25">
        <v>0</v>
      </c>
      <c r="X25">
        <v>0</v>
      </c>
      <c r="Y25" t="s">
        <v>60</v>
      </c>
      <c r="Z25" t="s">
        <v>38</v>
      </c>
      <c r="AA25" t="s">
        <v>38</v>
      </c>
      <c r="AB25" t="s">
        <v>38</v>
      </c>
      <c r="AC25" t="s">
        <v>38</v>
      </c>
      <c r="AD25" t="s">
        <v>38</v>
      </c>
      <c r="AE25" t="s">
        <v>38</v>
      </c>
      <c r="AF25" t="s">
        <v>38</v>
      </c>
      <c r="AG25" t="s">
        <v>38</v>
      </c>
      <c r="AH25" s="1">
        <v>42801</v>
      </c>
      <c r="AI25">
        <v>0</v>
      </c>
      <c r="AJ25" t="s">
        <v>38</v>
      </c>
      <c r="AK25" t="s">
        <v>38</v>
      </c>
      <c r="AL25" t="s">
        <v>38</v>
      </c>
      <c r="AM25" t="s">
        <v>38</v>
      </c>
      <c r="AN25" t="s">
        <v>105</v>
      </c>
      <c r="AO25" t="s">
        <v>106</v>
      </c>
      <c r="AP25">
        <v>24</v>
      </c>
    </row>
    <row r="26" spans="1:42" x14ac:dyDescent="0.25">
      <c r="A26">
        <v>690504</v>
      </c>
      <c r="B26" t="s">
        <v>230</v>
      </c>
      <c r="C26" t="s">
        <v>107</v>
      </c>
      <c r="D26" t="s">
        <v>38</v>
      </c>
      <c r="E26" s="1">
        <v>42800</v>
      </c>
      <c r="F26" s="2">
        <v>2017</v>
      </c>
      <c r="G26">
        <v>1300</v>
      </c>
      <c r="H26" t="s">
        <v>37</v>
      </c>
      <c r="I26" t="s">
        <v>38</v>
      </c>
      <c r="J26">
        <v>0</v>
      </c>
      <c r="K26">
        <v>0</v>
      </c>
      <c r="L26">
        <v>0</v>
      </c>
      <c r="M26">
        <v>0</v>
      </c>
      <c r="N26">
        <v>0</v>
      </c>
      <c r="O26">
        <f>VLOOKUP(F26,DF!$A$2:$B$75,2)*N26</f>
        <v>0</v>
      </c>
      <c r="P26">
        <v>0</v>
      </c>
      <c r="Q26">
        <f>VLOOKUP(F26,DF!$A$2:$B$75,2)*P26</f>
        <v>0</v>
      </c>
      <c r="R26">
        <v>0</v>
      </c>
      <c r="S26" t="s">
        <v>38</v>
      </c>
      <c r="T26">
        <v>114203</v>
      </c>
      <c r="U26">
        <v>2</v>
      </c>
      <c r="V26" t="s">
        <v>85</v>
      </c>
      <c r="W26">
        <v>0</v>
      </c>
      <c r="X26">
        <v>0</v>
      </c>
      <c r="Y26" t="s">
        <v>60</v>
      </c>
      <c r="Z26" t="s">
        <v>38</v>
      </c>
      <c r="AA26" t="s">
        <v>38</v>
      </c>
      <c r="AB26" t="s">
        <v>38</v>
      </c>
      <c r="AC26" t="s">
        <v>38</v>
      </c>
      <c r="AD26" t="s">
        <v>38</v>
      </c>
      <c r="AE26" t="s">
        <v>38</v>
      </c>
      <c r="AF26" t="s">
        <v>38</v>
      </c>
      <c r="AG26" t="s">
        <v>38</v>
      </c>
      <c r="AH26" s="1">
        <v>42800</v>
      </c>
      <c r="AI26">
        <v>1800</v>
      </c>
      <c r="AJ26" t="s">
        <v>38</v>
      </c>
      <c r="AK26" t="s">
        <v>38</v>
      </c>
      <c r="AL26" t="s">
        <v>38</v>
      </c>
      <c r="AM26" t="s">
        <v>38</v>
      </c>
      <c r="AN26" t="s">
        <v>108</v>
      </c>
      <c r="AO26" t="s">
        <v>109</v>
      </c>
      <c r="AP26">
        <v>25</v>
      </c>
    </row>
    <row r="27" spans="1:42" x14ac:dyDescent="0.25">
      <c r="A27">
        <v>681724</v>
      </c>
      <c r="B27" t="s">
        <v>231</v>
      </c>
      <c r="C27" t="s">
        <v>110</v>
      </c>
      <c r="D27" t="s">
        <v>38</v>
      </c>
      <c r="E27" s="1">
        <v>42800</v>
      </c>
      <c r="F27" s="2">
        <v>2017</v>
      </c>
      <c r="G27">
        <v>1300</v>
      </c>
      <c r="H27" t="s">
        <v>37</v>
      </c>
      <c r="I27" t="s">
        <v>38</v>
      </c>
      <c r="J27">
        <v>0</v>
      </c>
      <c r="K27">
        <v>0</v>
      </c>
      <c r="L27">
        <v>0</v>
      </c>
      <c r="M27">
        <v>0</v>
      </c>
      <c r="N27">
        <v>100000</v>
      </c>
      <c r="O27">
        <f>VLOOKUP(F27,DF!$A$2:$B$75,2)*N27</f>
        <v>124000</v>
      </c>
      <c r="P27">
        <v>0</v>
      </c>
      <c r="Q27">
        <f>VLOOKUP(F27,DF!$A$2:$B$75,2)*P27</f>
        <v>0</v>
      </c>
      <c r="R27">
        <v>124000</v>
      </c>
      <c r="S27" t="s">
        <v>38</v>
      </c>
      <c r="T27">
        <v>113839</v>
      </c>
      <c r="U27">
        <v>32</v>
      </c>
      <c r="V27" t="s">
        <v>47</v>
      </c>
      <c r="W27">
        <v>0</v>
      </c>
      <c r="X27">
        <v>0</v>
      </c>
      <c r="Y27" t="s">
        <v>97</v>
      </c>
      <c r="Z27" t="s">
        <v>38</v>
      </c>
      <c r="AA27" t="s">
        <v>38</v>
      </c>
      <c r="AB27" t="s">
        <v>38</v>
      </c>
      <c r="AC27" t="s">
        <v>38</v>
      </c>
      <c r="AD27" t="s">
        <v>38</v>
      </c>
      <c r="AE27" t="s">
        <v>38</v>
      </c>
      <c r="AF27" t="s">
        <v>38</v>
      </c>
      <c r="AG27" t="s">
        <v>38</v>
      </c>
      <c r="AH27" s="1">
        <v>42800</v>
      </c>
      <c r="AI27">
        <v>1620</v>
      </c>
      <c r="AJ27" t="s">
        <v>38</v>
      </c>
      <c r="AK27" t="s">
        <v>38</v>
      </c>
      <c r="AL27" t="s">
        <v>38</v>
      </c>
      <c r="AM27" t="s">
        <v>38</v>
      </c>
      <c r="AN27" t="s">
        <v>111</v>
      </c>
      <c r="AO27" t="s">
        <v>112</v>
      </c>
      <c r="AP27">
        <v>26</v>
      </c>
    </row>
    <row r="28" spans="1:42" x14ac:dyDescent="0.25">
      <c r="A28">
        <v>690495</v>
      </c>
      <c r="B28" t="s">
        <v>228</v>
      </c>
      <c r="C28" t="s">
        <v>100</v>
      </c>
      <c r="D28" t="s">
        <v>38</v>
      </c>
      <c r="E28" s="1">
        <v>42800</v>
      </c>
      <c r="F28" s="2">
        <v>2017</v>
      </c>
      <c r="G28">
        <v>1300</v>
      </c>
      <c r="H28" t="s">
        <v>37</v>
      </c>
      <c r="I28" t="s">
        <v>38</v>
      </c>
      <c r="J28">
        <v>0</v>
      </c>
      <c r="K28">
        <v>0</v>
      </c>
      <c r="L28">
        <v>0</v>
      </c>
      <c r="M28">
        <v>0</v>
      </c>
      <c r="N28">
        <v>0</v>
      </c>
      <c r="O28">
        <f>VLOOKUP(F28,DF!$A$2:$B$75,2)*N28</f>
        <v>0</v>
      </c>
      <c r="P28">
        <v>0</v>
      </c>
      <c r="Q28">
        <f>VLOOKUP(F28,DF!$A$2:$B$75,2)*P28</f>
        <v>0</v>
      </c>
      <c r="R28">
        <v>0</v>
      </c>
      <c r="S28" t="s">
        <v>38</v>
      </c>
      <c r="T28">
        <v>114203</v>
      </c>
      <c r="U28">
        <v>1</v>
      </c>
      <c r="V28" t="s">
        <v>85</v>
      </c>
      <c r="W28">
        <v>0</v>
      </c>
      <c r="X28">
        <v>0</v>
      </c>
      <c r="Y28" t="s">
        <v>60</v>
      </c>
      <c r="Z28" t="s">
        <v>38</v>
      </c>
      <c r="AA28" t="s">
        <v>38</v>
      </c>
      <c r="AB28" t="s">
        <v>38</v>
      </c>
      <c r="AC28" t="s">
        <v>38</v>
      </c>
      <c r="AD28" t="s">
        <v>38</v>
      </c>
      <c r="AE28" t="s">
        <v>38</v>
      </c>
      <c r="AF28" t="s">
        <v>38</v>
      </c>
      <c r="AG28" t="s">
        <v>38</v>
      </c>
      <c r="AH28" s="1">
        <v>42800</v>
      </c>
      <c r="AI28">
        <v>1800</v>
      </c>
      <c r="AJ28" t="s">
        <v>38</v>
      </c>
      <c r="AK28" t="s">
        <v>38</v>
      </c>
      <c r="AL28" t="s">
        <v>38</v>
      </c>
      <c r="AM28" t="s">
        <v>38</v>
      </c>
      <c r="AN28" t="s">
        <v>113</v>
      </c>
      <c r="AO28" t="s">
        <v>109</v>
      </c>
      <c r="AP28">
        <v>27</v>
      </c>
    </row>
    <row r="29" spans="1:42" x14ac:dyDescent="0.25">
      <c r="A29">
        <v>690699</v>
      </c>
      <c r="B29" t="s">
        <v>232</v>
      </c>
      <c r="C29" t="s">
        <v>114</v>
      </c>
      <c r="D29" t="s">
        <v>38</v>
      </c>
      <c r="E29" s="1">
        <v>42800</v>
      </c>
      <c r="F29" s="2">
        <v>2017</v>
      </c>
      <c r="G29">
        <v>1400</v>
      </c>
      <c r="H29" t="s">
        <v>37</v>
      </c>
      <c r="I29" t="s">
        <v>38</v>
      </c>
      <c r="J29">
        <v>0</v>
      </c>
      <c r="K29">
        <v>0</v>
      </c>
      <c r="L29">
        <v>0</v>
      </c>
      <c r="M29">
        <v>0</v>
      </c>
      <c r="N29">
        <v>3000000</v>
      </c>
      <c r="O29">
        <f>VLOOKUP(F29,DF!$A$2:$B$75,2)*N29</f>
        <v>3720000</v>
      </c>
      <c r="P29">
        <v>0</v>
      </c>
      <c r="Q29">
        <f>VLOOKUP(F29,DF!$A$2:$B$75,2)*P29</f>
        <v>0</v>
      </c>
      <c r="R29">
        <v>3720000</v>
      </c>
      <c r="S29" t="s">
        <v>38</v>
      </c>
      <c r="T29">
        <v>115047</v>
      </c>
      <c r="U29">
        <v>88</v>
      </c>
      <c r="V29" t="s">
        <v>44</v>
      </c>
      <c r="W29">
        <v>0</v>
      </c>
      <c r="X29">
        <v>0</v>
      </c>
      <c r="Y29" t="s">
        <v>60</v>
      </c>
      <c r="Z29" t="s">
        <v>38</v>
      </c>
      <c r="AA29" t="s">
        <v>38</v>
      </c>
      <c r="AB29" t="s">
        <v>38</v>
      </c>
      <c r="AC29" t="s">
        <v>38</v>
      </c>
      <c r="AD29" t="s">
        <v>38</v>
      </c>
      <c r="AE29" t="s">
        <v>38</v>
      </c>
      <c r="AF29" t="s">
        <v>38</v>
      </c>
      <c r="AG29" t="s">
        <v>38</v>
      </c>
      <c r="AH29" s="1">
        <v>42801</v>
      </c>
      <c r="AI29">
        <v>2000</v>
      </c>
      <c r="AJ29" t="s">
        <v>38</v>
      </c>
      <c r="AK29" t="s">
        <v>38</v>
      </c>
      <c r="AL29" t="s">
        <v>38</v>
      </c>
      <c r="AM29" t="s">
        <v>38</v>
      </c>
      <c r="AN29" t="s">
        <v>115</v>
      </c>
      <c r="AO29" t="s">
        <v>116</v>
      </c>
      <c r="AP29">
        <v>28</v>
      </c>
    </row>
    <row r="30" spans="1:42" x14ac:dyDescent="0.25">
      <c r="A30">
        <v>690691</v>
      </c>
      <c r="B30" t="s">
        <v>222</v>
      </c>
      <c r="C30" t="s">
        <v>78</v>
      </c>
      <c r="D30" t="s">
        <v>38</v>
      </c>
      <c r="E30" s="1">
        <v>42800</v>
      </c>
      <c r="F30" s="2">
        <v>2017</v>
      </c>
      <c r="G30">
        <v>1420</v>
      </c>
      <c r="H30" t="s">
        <v>37</v>
      </c>
      <c r="I30" t="s">
        <v>38</v>
      </c>
      <c r="J30">
        <v>0</v>
      </c>
      <c r="K30">
        <v>0</v>
      </c>
      <c r="L30">
        <v>0</v>
      </c>
      <c r="M30">
        <v>0</v>
      </c>
      <c r="N30">
        <v>0</v>
      </c>
      <c r="O30">
        <f>VLOOKUP(F30,DF!$A$2:$B$75,2)*N30</f>
        <v>0</v>
      </c>
      <c r="P30">
        <v>0</v>
      </c>
      <c r="Q30">
        <f>VLOOKUP(F30,DF!$A$2:$B$75,2)*P30</f>
        <v>0</v>
      </c>
      <c r="R30">
        <v>0</v>
      </c>
      <c r="S30" t="s">
        <v>38</v>
      </c>
      <c r="T30">
        <v>115047</v>
      </c>
      <c r="U30">
        <v>44</v>
      </c>
      <c r="V30" t="s">
        <v>44</v>
      </c>
      <c r="W30">
        <v>0</v>
      </c>
      <c r="X30">
        <v>0</v>
      </c>
      <c r="Y30" t="s">
        <v>60</v>
      </c>
      <c r="Z30" t="s">
        <v>38</v>
      </c>
      <c r="AA30" t="s">
        <v>38</v>
      </c>
      <c r="AB30" t="s">
        <v>38</v>
      </c>
      <c r="AC30" t="s">
        <v>38</v>
      </c>
      <c r="AD30" t="s">
        <v>38</v>
      </c>
      <c r="AE30" t="s">
        <v>38</v>
      </c>
      <c r="AF30" t="s">
        <v>38</v>
      </c>
      <c r="AG30" t="s">
        <v>38</v>
      </c>
      <c r="AH30" s="1">
        <v>42801</v>
      </c>
      <c r="AI30">
        <v>1800</v>
      </c>
      <c r="AJ30" t="s">
        <v>38</v>
      </c>
      <c r="AK30" t="s">
        <v>38</v>
      </c>
      <c r="AL30" t="s">
        <v>38</v>
      </c>
      <c r="AM30" t="s">
        <v>38</v>
      </c>
      <c r="AN30" t="s">
        <v>117</v>
      </c>
      <c r="AO30" t="s">
        <v>116</v>
      </c>
      <c r="AP30">
        <v>29</v>
      </c>
    </row>
    <row r="31" spans="1:42" x14ac:dyDescent="0.25">
      <c r="A31">
        <v>690694</v>
      </c>
      <c r="B31" t="s">
        <v>233</v>
      </c>
      <c r="C31" t="s">
        <v>118</v>
      </c>
      <c r="D31" t="s">
        <v>38</v>
      </c>
      <c r="E31" s="1">
        <v>42800</v>
      </c>
      <c r="F31" s="2">
        <v>2017</v>
      </c>
      <c r="G31">
        <v>1430</v>
      </c>
      <c r="H31" t="s">
        <v>37</v>
      </c>
      <c r="I31" t="s">
        <v>38</v>
      </c>
      <c r="J31">
        <v>0</v>
      </c>
      <c r="K31">
        <v>0</v>
      </c>
      <c r="L31">
        <v>0</v>
      </c>
      <c r="M31">
        <v>0</v>
      </c>
      <c r="N31">
        <v>0</v>
      </c>
      <c r="O31">
        <f>VLOOKUP(F31,DF!$A$2:$B$75,2)*N31</f>
        <v>0</v>
      </c>
      <c r="P31">
        <v>0</v>
      </c>
      <c r="Q31">
        <f>VLOOKUP(F31,DF!$A$2:$B$75,2)*P31</f>
        <v>0</v>
      </c>
      <c r="R31">
        <v>0</v>
      </c>
      <c r="S31" t="s">
        <v>38</v>
      </c>
      <c r="T31">
        <v>115047</v>
      </c>
      <c r="U31">
        <v>78</v>
      </c>
      <c r="V31" t="s">
        <v>44</v>
      </c>
      <c r="W31">
        <v>0</v>
      </c>
      <c r="X31">
        <v>0</v>
      </c>
      <c r="Y31" t="s">
        <v>97</v>
      </c>
      <c r="Z31" t="s">
        <v>38</v>
      </c>
      <c r="AA31" t="s">
        <v>38</v>
      </c>
      <c r="AB31" t="s">
        <v>38</v>
      </c>
      <c r="AC31" t="s">
        <v>38</v>
      </c>
      <c r="AD31" t="s">
        <v>38</v>
      </c>
      <c r="AE31" t="s">
        <v>38</v>
      </c>
      <c r="AF31" t="s">
        <v>38</v>
      </c>
      <c r="AG31" t="s">
        <v>38</v>
      </c>
      <c r="AH31" s="1">
        <v>42800</v>
      </c>
      <c r="AI31">
        <v>2330</v>
      </c>
      <c r="AJ31" t="s">
        <v>38</v>
      </c>
      <c r="AK31" t="s">
        <v>38</v>
      </c>
      <c r="AL31" t="s">
        <v>38</v>
      </c>
      <c r="AM31" t="s">
        <v>38</v>
      </c>
      <c r="AN31" t="s">
        <v>119</v>
      </c>
      <c r="AO31" t="s">
        <v>116</v>
      </c>
      <c r="AP31">
        <v>30</v>
      </c>
    </row>
    <row r="32" spans="1:42" x14ac:dyDescent="0.25">
      <c r="A32">
        <v>690692</v>
      </c>
      <c r="B32" t="s">
        <v>234</v>
      </c>
      <c r="C32" t="s">
        <v>120</v>
      </c>
      <c r="D32" t="s">
        <v>38</v>
      </c>
      <c r="E32" s="1">
        <v>42800</v>
      </c>
      <c r="F32" s="2">
        <v>2017</v>
      </c>
      <c r="G32">
        <v>1445</v>
      </c>
      <c r="H32" t="s">
        <v>37</v>
      </c>
      <c r="I32" t="s">
        <v>38</v>
      </c>
      <c r="J32">
        <v>0</v>
      </c>
      <c r="K32">
        <v>0</v>
      </c>
      <c r="L32">
        <v>0</v>
      </c>
      <c r="M32">
        <v>0</v>
      </c>
      <c r="N32">
        <v>0</v>
      </c>
      <c r="O32">
        <f>VLOOKUP(F32,DF!$A$2:$B$75,2)*N32</f>
        <v>0</v>
      </c>
      <c r="P32">
        <v>0</v>
      </c>
      <c r="Q32">
        <f>VLOOKUP(F32,DF!$A$2:$B$75,2)*P32</f>
        <v>0</v>
      </c>
      <c r="R32">
        <v>0</v>
      </c>
      <c r="S32" t="s">
        <v>38</v>
      </c>
      <c r="T32">
        <v>115047</v>
      </c>
      <c r="U32">
        <v>45</v>
      </c>
      <c r="V32" t="s">
        <v>44</v>
      </c>
      <c r="W32">
        <v>0</v>
      </c>
      <c r="X32">
        <v>0</v>
      </c>
      <c r="Y32" t="s">
        <v>97</v>
      </c>
      <c r="Z32" t="s">
        <v>38</v>
      </c>
      <c r="AA32" t="s">
        <v>38</v>
      </c>
      <c r="AB32" t="s">
        <v>38</v>
      </c>
      <c r="AC32" t="s">
        <v>38</v>
      </c>
      <c r="AD32" t="s">
        <v>38</v>
      </c>
      <c r="AE32" t="s">
        <v>38</v>
      </c>
      <c r="AF32" t="s">
        <v>38</v>
      </c>
      <c r="AG32" t="s">
        <v>38</v>
      </c>
      <c r="AH32" s="1">
        <v>42800</v>
      </c>
      <c r="AI32">
        <v>2145</v>
      </c>
      <c r="AJ32" t="s">
        <v>38</v>
      </c>
      <c r="AK32" t="s">
        <v>38</v>
      </c>
      <c r="AL32" t="s">
        <v>38</v>
      </c>
      <c r="AM32" t="s">
        <v>38</v>
      </c>
      <c r="AN32" t="s">
        <v>121</v>
      </c>
      <c r="AO32" t="s">
        <v>116</v>
      </c>
      <c r="AP32">
        <v>31</v>
      </c>
    </row>
    <row r="33" spans="1:42" x14ac:dyDescent="0.25">
      <c r="A33">
        <v>690696</v>
      </c>
      <c r="B33" t="s">
        <v>235</v>
      </c>
      <c r="C33" t="s">
        <v>122</v>
      </c>
      <c r="D33" t="s">
        <v>38</v>
      </c>
      <c r="E33" s="1">
        <v>42800</v>
      </c>
      <c r="F33" s="2">
        <v>2017</v>
      </c>
      <c r="G33">
        <v>1500</v>
      </c>
      <c r="H33" t="s">
        <v>37</v>
      </c>
      <c r="I33" t="s">
        <v>38</v>
      </c>
      <c r="J33">
        <v>0</v>
      </c>
      <c r="K33">
        <v>0</v>
      </c>
      <c r="L33">
        <v>0</v>
      </c>
      <c r="M33">
        <v>0</v>
      </c>
      <c r="N33">
        <v>0</v>
      </c>
      <c r="O33">
        <f>VLOOKUP(F33,DF!$A$2:$B$75,2)*N33</f>
        <v>0</v>
      </c>
      <c r="P33">
        <v>0</v>
      </c>
      <c r="Q33">
        <f>VLOOKUP(F33,DF!$A$2:$B$75,2)*P33</f>
        <v>0</v>
      </c>
      <c r="R33">
        <v>0</v>
      </c>
      <c r="S33" t="s">
        <v>38</v>
      </c>
      <c r="T33">
        <v>115047</v>
      </c>
      <c r="U33">
        <v>64</v>
      </c>
      <c r="V33" t="s">
        <v>44</v>
      </c>
      <c r="W33">
        <v>0</v>
      </c>
      <c r="X33">
        <v>0</v>
      </c>
      <c r="Y33" t="s">
        <v>123</v>
      </c>
      <c r="Z33" t="s">
        <v>38</v>
      </c>
      <c r="AA33" t="s">
        <v>38</v>
      </c>
      <c r="AB33" t="s">
        <v>38</v>
      </c>
      <c r="AC33" t="s">
        <v>38</v>
      </c>
      <c r="AD33" t="s">
        <v>38</v>
      </c>
      <c r="AE33" t="s">
        <v>38</v>
      </c>
      <c r="AF33" t="s">
        <v>38</v>
      </c>
      <c r="AG33" t="s">
        <v>38</v>
      </c>
      <c r="AH33" s="1">
        <v>42800</v>
      </c>
      <c r="AI33">
        <v>2200</v>
      </c>
      <c r="AJ33" t="s">
        <v>38</v>
      </c>
      <c r="AK33" t="s">
        <v>38</v>
      </c>
      <c r="AL33" t="s">
        <v>38</v>
      </c>
      <c r="AM33" t="s">
        <v>38</v>
      </c>
      <c r="AN33" t="s">
        <v>124</v>
      </c>
      <c r="AO33" t="s">
        <v>116</v>
      </c>
      <c r="AP33">
        <v>32</v>
      </c>
    </row>
    <row r="34" spans="1:42" x14ac:dyDescent="0.25">
      <c r="A34">
        <v>690700</v>
      </c>
      <c r="B34" t="s">
        <v>227</v>
      </c>
      <c r="C34" t="s">
        <v>96</v>
      </c>
      <c r="D34" t="s">
        <v>38</v>
      </c>
      <c r="E34" s="1">
        <v>42800</v>
      </c>
      <c r="F34" s="2">
        <v>2017</v>
      </c>
      <c r="G34">
        <v>1500</v>
      </c>
      <c r="H34" t="s">
        <v>37</v>
      </c>
      <c r="I34" t="s">
        <v>38</v>
      </c>
      <c r="J34">
        <v>0</v>
      </c>
      <c r="K34">
        <v>0</v>
      </c>
      <c r="L34">
        <v>0</v>
      </c>
      <c r="M34">
        <v>0</v>
      </c>
      <c r="N34">
        <v>0</v>
      </c>
      <c r="O34">
        <f>VLOOKUP(F34,DF!$A$2:$B$75,2)*N34</f>
        <v>0</v>
      </c>
      <c r="P34">
        <v>0</v>
      </c>
      <c r="Q34">
        <f>VLOOKUP(F34,DF!$A$2:$B$75,2)*P34</f>
        <v>0</v>
      </c>
      <c r="R34">
        <v>0</v>
      </c>
      <c r="S34" t="s">
        <v>38</v>
      </c>
      <c r="T34">
        <v>115047</v>
      </c>
      <c r="U34">
        <v>89</v>
      </c>
      <c r="V34" t="s">
        <v>44</v>
      </c>
      <c r="W34">
        <v>0</v>
      </c>
      <c r="X34">
        <v>0</v>
      </c>
      <c r="Y34" t="s">
        <v>60</v>
      </c>
      <c r="Z34" t="s">
        <v>38</v>
      </c>
      <c r="AA34" t="s">
        <v>38</v>
      </c>
      <c r="AB34" t="s">
        <v>38</v>
      </c>
      <c r="AC34" t="s">
        <v>38</v>
      </c>
      <c r="AD34" t="s">
        <v>38</v>
      </c>
      <c r="AE34" t="s">
        <v>38</v>
      </c>
      <c r="AF34" t="s">
        <v>38</v>
      </c>
      <c r="AG34" t="s">
        <v>38</v>
      </c>
      <c r="AH34" s="1">
        <v>42801</v>
      </c>
      <c r="AI34">
        <v>1900</v>
      </c>
      <c r="AJ34" t="s">
        <v>38</v>
      </c>
      <c r="AK34" t="s">
        <v>38</v>
      </c>
      <c r="AL34" t="s">
        <v>38</v>
      </c>
      <c r="AM34" t="s">
        <v>38</v>
      </c>
      <c r="AN34" t="s">
        <v>125</v>
      </c>
      <c r="AO34" t="s">
        <v>116</v>
      </c>
      <c r="AP34">
        <v>33</v>
      </c>
    </row>
    <row r="35" spans="1:42" x14ac:dyDescent="0.25">
      <c r="A35">
        <v>690693</v>
      </c>
      <c r="B35" t="s">
        <v>236</v>
      </c>
      <c r="C35" t="s">
        <v>126</v>
      </c>
      <c r="D35" t="s">
        <v>38</v>
      </c>
      <c r="E35" s="1">
        <v>42800</v>
      </c>
      <c r="F35" s="2">
        <v>2017</v>
      </c>
      <c r="G35">
        <v>1534</v>
      </c>
      <c r="H35" t="s">
        <v>37</v>
      </c>
      <c r="I35" t="s">
        <v>38</v>
      </c>
      <c r="J35">
        <v>0</v>
      </c>
      <c r="K35">
        <v>0</v>
      </c>
      <c r="L35">
        <v>0</v>
      </c>
      <c r="M35">
        <v>0</v>
      </c>
      <c r="N35">
        <v>0</v>
      </c>
      <c r="O35">
        <f>VLOOKUP(F35,DF!$A$2:$B$75,2)*N35</f>
        <v>0</v>
      </c>
      <c r="P35">
        <v>0</v>
      </c>
      <c r="Q35">
        <f>VLOOKUP(F35,DF!$A$2:$B$75,2)*P35</f>
        <v>0</v>
      </c>
      <c r="R35">
        <v>0</v>
      </c>
      <c r="S35" t="s">
        <v>38</v>
      </c>
      <c r="T35">
        <v>115047</v>
      </c>
      <c r="U35">
        <v>86</v>
      </c>
      <c r="V35" t="s">
        <v>44</v>
      </c>
      <c r="W35">
        <v>0</v>
      </c>
      <c r="X35">
        <v>0</v>
      </c>
      <c r="Y35" t="s">
        <v>97</v>
      </c>
      <c r="Z35" t="s">
        <v>38</v>
      </c>
      <c r="AA35" t="s">
        <v>38</v>
      </c>
      <c r="AB35" t="s">
        <v>38</v>
      </c>
      <c r="AC35" t="s">
        <v>38</v>
      </c>
      <c r="AD35" t="s">
        <v>38</v>
      </c>
      <c r="AE35" t="s">
        <v>38</v>
      </c>
      <c r="AF35" t="s">
        <v>38</v>
      </c>
      <c r="AG35" t="s">
        <v>38</v>
      </c>
      <c r="AH35" s="1">
        <v>42800</v>
      </c>
      <c r="AI35">
        <v>2000</v>
      </c>
      <c r="AJ35" t="s">
        <v>38</v>
      </c>
      <c r="AK35" t="s">
        <v>38</v>
      </c>
      <c r="AL35" t="s">
        <v>38</v>
      </c>
      <c r="AM35" t="s">
        <v>38</v>
      </c>
      <c r="AO35" t="s">
        <v>116</v>
      </c>
      <c r="AP35">
        <v>34</v>
      </c>
    </row>
    <row r="36" spans="1:42" x14ac:dyDescent="0.25">
      <c r="A36">
        <v>681727</v>
      </c>
      <c r="B36" t="s">
        <v>214</v>
      </c>
      <c r="C36" t="s">
        <v>50</v>
      </c>
      <c r="D36" t="s">
        <v>38</v>
      </c>
      <c r="E36" s="1">
        <v>42800</v>
      </c>
      <c r="F36" s="2">
        <v>2017</v>
      </c>
      <c r="G36">
        <v>2115</v>
      </c>
      <c r="H36" t="s">
        <v>37</v>
      </c>
      <c r="I36" t="s">
        <v>38</v>
      </c>
      <c r="J36">
        <v>0</v>
      </c>
      <c r="K36">
        <v>0</v>
      </c>
      <c r="L36">
        <v>0</v>
      </c>
      <c r="M36">
        <v>0</v>
      </c>
      <c r="N36">
        <v>2000000</v>
      </c>
      <c r="O36">
        <f>VLOOKUP(F36,DF!$A$2:$B$75,2)*N36</f>
        <v>2480000</v>
      </c>
      <c r="P36">
        <v>500000</v>
      </c>
      <c r="Q36">
        <f>VLOOKUP(F36,DF!$A$2:$B$75,2)*P36</f>
        <v>620000</v>
      </c>
      <c r="R36">
        <v>3100000</v>
      </c>
      <c r="S36" t="s">
        <v>38</v>
      </c>
      <c r="T36">
        <v>113839</v>
      </c>
      <c r="U36">
        <v>67</v>
      </c>
      <c r="V36" t="s">
        <v>47</v>
      </c>
      <c r="W36">
        <v>0</v>
      </c>
      <c r="X36">
        <v>0</v>
      </c>
      <c r="Y36" t="s">
        <v>97</v>
      </c>
      <c r="Z36" t="s">
        <v>38</v>
      </c>
      <c r="AA36" t="s">
        <v>38</v>
      </c>
      <c r="AB36" t="s">
        <v>38</v>
      </c>
      <c r="AC36" t="s">
        <v>38</v>
      </c>
      <c r="AD36" t="s">
        <v>38</v>
      </c>
      <c r="AE36" t="s">
        <v>38</v>
      </c>
      <c r="AF36" t="s">
        <v>38</v>
      </c>
      <c r="AG36" t="s">
        <v>38</v>
      </c>
      <c r="AH36" s="1">
        <v>42800</v>
      </c>
      <c r="AI36">
        <v>2315</v>
      </c>
      <c r="AJ36" t="s">
        <v>38</v>
      </c>
      <c r="AK36" t="s">
        <v>38</v>
      </c>
      <c r="AL36" t="s">
        <v>38</v>
      </c>
      <c r="AM36" t="s">
        <v>38</v>
      </c>
      <c r="AN36" t="s">
        <v>127</v>
      </c>
      <c r="AO36" t="s">
        <v>112</v>
      </c>
      <c r="AP36">
        <v>35</v>
      </c>
    </row>
    <row r="37" spans="1:42" x14ac:dyDescent="0.25">
      <c r="A37">
        <v>724950</v>
      </c>
      <c r="B37" t="s">
        <v>229</v>
      </c>
      <c r="C37" t="s">
        <v>103</v>
      </c>
      <c r="D37" t="s">
        <v>38</v>
      </c>
      <c r="E37" s="1">
        <v>43063</v>
      </c>
      <c r="F37" s="2">
        <v>2017</v>
      </c>
      <c r="G37">
        <v>1100</v>
      </c>
      <c r="H37" t="s">
        <v>37</v>
      </c>
      <c r="I37" t="s">
        <v>38</v>
      </c>
      <c r="J37">
        <v>0</v>
      </c>
      <c r="K37">
        <v>0</v>
      </c>
      <c r="L37">
        <v>0</v>
      </c>
      <c r="M37">
        <v>0</v>
      </c>
      <c r="N37">
        <v>40000</v>
      </c>
      <c r="O37">
        <f>VLOOKUP(F37,DF!$A$2:$B$75,2)*N37</f>
        <v>49600</v>
      </c>
      <c r="P37">
        <v>1000000</v>
      </c>
      <c r="Q37">
        <f>VLOOKUP(F37,DF!$A$2:$B$75,2)*P37</f>
        <v>1240000</v>
      </c>
      <c r="R37">
        <v>1289600</v>
      </c>
      <c r="S37" t="s">
        <v>38</v>
      </c>
      <c r="T37">
        <v>121095</v>
      </c>
      <c r="U37">
        <v>17</v>
      </c>
      <c r="V37" t="s">
        <v>104</v>
      </c>
      <c r="W37">
        <v>0</v>
      </c>
      <c r="X37">
        <v>0</v>
      </c>
      <c r="Y37" t="s">
        <v>60</v>
      </c>
      <c r="Z37" t="s">
        <v>38</v>
      </c>
      <c r="AA37" t="s">
        <v>38</v>
      </c>
      <c r="AB37" t="s">
        <v>38</v>
      </c>
      <c r="AC37" t="s">
        <v>38</v>
      </c>
      <c r="AD37" t="s">
        <v>38</v>
      </c>
      <c r="AE37" t="s">
        <v>38</v>
      </c>
      <c r="AF37" t="s">
        <v>38</v>
      </c>
      <c r="AG37" t="s">
        <v>38</v>
      </c>
      <c r="AH37" s="1">
        <v>43063</v>
      </c>
      <c r="AI37">
        <v>2100</v>
      </c>
      <c r="AJ37" t="s">
        <v>38</v>
      </c>
      <c r="AK37" t="s">
        <v>38</v>
      </c>
      <c r="AL37" t="s">
        <v>38</v>
      </c>
      <c r="AM37" t="s">
        <v>38</v>
      </c>
      <c r="AN37" t="s">
        <v>128</v>
      </c>
      <c r="AO37" t="s">
        <v>129</v>
      </c>
      <c r="AP37">
        <v>36</v>
      </c>
    </row>
    <row r="38" spans="1:42" x14ac:dyDescent="0.25">
      <c r="A38">
        <v>738469</v>
      </c>
      <c r="B38" t="s">
        <v>237</v>
      </c>
      <c r="C38" t="s">
        <v>130</v>
      </c>
      <c r="D38" t="s">
        <v>38</v>
      </c>
      <c r="E38" s="1">
        <v>43164</v>
      </c>
      <c r="F38" s="2">
        <v>2018</v>
      </c>
      <c r="G38">
        <v>1400</v>
      </c>
      <c r="H38" t="s">
        <v>37</v>
      </c>
      <c r="I38" t="s">
        <v>38</v>
      </c>
      <c r="J38">
        <v>0</v>
      </c>
      <c r="K38">
        <v>0</v>
      </c>
      <c r="L38">
        <v>0</v>
      </c>
      <c r="M38">
        <v>0</v>
      </c>
      <c r="N38">
        <v>3000</v>
      </c>
      <c r="O38">
        <f>VLOOKUP(F38,DF!$A$2:$B$75,2)*N38</f>
        <v>3630</v>
      </c>
      <c r="P38">
        <v>0</v>
      </c>
      <c r="Q38">
        <f>VLOOKUP(F38,DF!$A$2:$B$75,2)*P38</f>
        <v>0</v>
      </c>
      <c r="R38">
        <v>3630</v>
      </c>
      <c r="S38" t="s">
        <v>38</v>
      </c>
      <c r="T38">
        <v>123020</v>
      </c>
      <c r="U38">
        <v>6</v>
      </c>
      <c r="V38" t="s">
        <v>104</v>
      </c>
      <c r="W38">
        <v>0</v>
      </c>
      <c r="X38">
        <v>0</v>
      </c>
      <c r="Y38" t="s">
        <v>60</v>
      </c>
      <c r="Z38" t="s">
        <v>38</v>
      </c>
      <c r="AA38" t="s">
        <v>38</v>
      </c>
      <c r="AB38" t="s">
        <v>38</v>
      </c>
      <c r="AC38" t="s">
        <v>38</v>
      </c>
      <c r="AD38" t="s">
        <v>38</v>
      </c>
      <c r="AE38" t="s">
        <v>38</v>
      </c>
      <c r="AF38" t="s">
        <v>38</v>
      </c>
      <c r="AG38" t="s">
        <v>38</v>
      </c>
      <c r="AH38" s="1">
        <v>43164</v>
      </c>
      <c r="AI38">
        <v>2000</v>
      </c>
      <c r="AJ38" t="s">
        <v>38</v>
      </c>
      <c r="AK38" t="s">
        <v>38</v>
      </c>
      <c r="AL38" t="s">
        <v>38</v>
      </c>
      <c r="AM38" t="s">
        <v>38</v>
      </c>
      <c r="AN38" t="s">
        <v>131</v>
      </c>
      <c r="AO38" t="s">
        <v>132</v>
      </c>
      <c r="AP38">
        <v>37</v>
      </c>
    </row>
    <row r="39" spans="1:42" x14ac:dyDescent="0.25">
      <c r="A39">
        <v>753078</v>
      </c>
      <c r="B39" t="s">
        <v>238</v>
      </c>
      <c r="C39" t="s">
        <v>133</v>
      </c>
      <c r="D39" t="s">
        <v>38</v>
      </c>
      <c r="E39" s="1">
        <v>43204</v>
      </c>
      <c r="F39" s="2">
        <v>2018</v>
      </c>
      <c r="G39">
        <v>1230</v>
      </c>
      <c r="H39" t="s">
        <v>37</v>
      </c>
      <c r="I39" t="s">
        <v>38</v>
      </c>
      <c r="J39">
        <v>0</v>
      </c>
      <c r="K39">
        <v>0</v>
      </c>
      <c r="L39">
        <v>0</v>
      </c>
      <c r="M39">
        <v>0</v>
      </c>
      <c r="N39">
        <v>0</v>
      </c>
      <c r="O39">
        <f>VLOOKUP(F39,DF!$A$2:$B$75,2)*N39</f>
        <v>0</v>
      </c>
      <c r="P39">
        <v>0</v>
      </c>
      <c r="Q39">
        <f>VLOOKUP(F39,DF!$A$2:$B$75,2)*P39</f>
        <v>0</v>
      </c>
      <c r="R39">
        <v>0</v>
      </c>
      <c r="S39" t="s">
        <v>38</v>
      </c>
      <c r="T39">
        <v>125565</v>
      </c>
      <c r="U39">
        <v>85</v>
      </c>
      <c r="V39" t="s">
        <v>44</v>
      </c>
      <c r="W39">
        <v>0</v>
      </c>
      <c r="X39">
        <v>0</v>
      </c>
      <c r="Y39" t="s">
        <v>60</v>
      </c>
      <c r="Z39" t="s">
        <v>38</v>
      </c>
      <c r="AA39" t="s">
        <v>38</v>
      </c>
      <c r="AB39" t="s">
        <v>38</v>
      </c>
      <c r="AC39" t="s">
        <v>38</v>
      </c>
      <c r="AD39" t="s">
        <v>38</v>
      </c>
      <c r="AE39" t="s">
        <v>38</v>
      </c>
      <c r="AF39" t="s">
        <v>38</v>
      </c>
      <c r="AG39" t="s">
        <v>38</v>
      </c>
      <c r="AH39" s="1">
        <v>43204</v>
      </c>
      <c r="AI39">
        <v>1730</v>
      </c>
      <c r="AJ39" t="s">
        <v>38</v>
      </c>
      <c r="AK39" t="s">
        <v>38</v>
      </c>
      <c r="AL39" t="s">
        <v>38</v>
      </c>
      <c r="AM39" t="s">
        <v>38</v>
      </c>
      <c r="AN39" t="s">
        <v>134</v>
      </c>
      <c r="AO39" t="s">
        <v>135</v>
      </c>
      <c r="AP39">
        <v>38</v>
      </c>
    </row>
    <row r="40" spans="1:42" x14ac:dyDescent="0.25">
      <c r="A40">
        <v>753927</v>
      </c>
      <c r="B40" t="s">
        <v>239</v>
      </c>
      <c r="C40" t="s">
        <v>136</v>
      </c>
      <c r="D40" t="s">
        <v>38</v>
      </c>
      <c r="E40" s="1">
        <v>43207</v>
      </c>
      <c r="F40" s="2">
        <v>2018</v>
      </c>
      <c r="G40">
        <v>1602</v>
      </c>
      <c r="H40" t="s">
        <v>37</v>
      </c>
      <c r="I40" t="s">
        <v>38</v>
      </c>
      <c r="J40">
        <v>0</v>
      </c>
      <c r="K40">
        <v>0</v>
      </c>
      <c r="L40">
        <v>0</v>
      </c>
      <c r="M40">
        <v>0</v>
      </c>
      <c r="N40">
        <v>0</v>
      </c>
      <c r="O40">
        <f>VLOOKUP(F40,DF!$A$2:$B$75,2)*N40</f>
        <v>0</v>
      </c>
      <c r="P40">
        <v>0</v>
      </c>
      <c r="Q40">
        <f>VLOOKUP(F40,DF!$A$2:$B$75,2)*P40</f>
        <v>0</v>
      </c>
      <c r="R40">
        <v>0</v>
      </c>
      <c r="S40" t="s">
        <v>38</v>
      </c>
      <c r="T40">
        <v>125697</v>
      </c>
      <c r="U40">
        <v>27</v>
      </c>
      <c r="V40" t="s">
        <v>85</v>
      </c>
      <c r="W40">
        <v>0</v>
      </c>
      <c r="X40">
        <v>0</v>
      </c>
      <c r="Y40" t="s">
        <v>75</v>
      </c>
      <c r="Z40" t="s">
        <v>38</v>
      </c>
      <c r="AA40" t="s">
        <v>38</v>
      </c>
      <c r="AB40" t="s">
        <v>38</v>
      </c>
      <c r="AC40" t="s">
        <v>38</v>
      </c>
      <c r="AD40" t="s">
        <v>38</v>
      </c>
      <c r="AE40" t="s">
        <v>38</v>
      </c>
      <c r="AF40" t="s">
        <v>38</v>
      </c>
      <c r="AG40" t="s">
        <v>38</v>
      </c>
      <c r="AH40" s="1">
        <v>43207</v>
      </c>
      <c r="AI40">
        <v>1902</v>
      </c>
      <c r="AJ40" t="s">
        <v>38</v>
      </c>
      <c r="AK40" t="s">
        <v>38</v>
      </c>
      <c r="AL40" t="s">
        <v>38</v>
      </c>
      <c r="AM40" t="s">
        <v>38</v>
      </c>
      <c r="AN40" t="s">
        <v>137</v>
      </c>
      <c r="AO40" t="s">
        <v>138</v>
      </c>
      <c r="AP40">
        <v>39</v>
      </c>
    </row>
    <row r="41" spans="1:42" x14ac:dyDescent="0.25">
      <c r="A41">
        <v>753122</v>
      </c>
      <c r="B41" t="s">
        <v>240</v>
      </c>
      <c r="C41" t="s">
        <v>139</v>
      </c>
      <c r="D41" t="s">
        <v>38</v>
      </c>
      <c r="E41" s="1">
        <v>43207</v>
      </c>
      <c r="F41" s="2">
        <v>2018</v>
      </c>
      <c r="G41">
        <v>1615</v>
      </c>
      <c r="H41" t="s">
        <v>37</v>
      </c>
      <c r="I41" t="s">
        <v>38</v>
      </c>
      <c r="J41">
        <v>0</v>
      </c>
      <c r="K41">
        <v>0</v>
      </c>
      <c r="L41">
        <v>0</v>
      </c>
      <c r="M41">
        <v>0</v>
      </c>
      <c r="N41">
        <v>0</v>
      </c>
      <c r="O41">
        <f>VLOOKUP(F41,DF!$A$2:$B$75,2)*N41</f>
        <v>0</v>
      </c>
      <c r="P41">
        <v>0</v>
      </c>
      <c r="Q41">
        <f>VLOOKUP(F41,DF!$A$2:$B$75,2)*P41</f>
        <v>0</v>
      </c>
      <c r="R41">
        <v>0</v>
      </c>
      <c r="S41" t="s">
        <v>38</v>
      </c>
      <c r="T41">
        <v>125568</v>
      </c>
      <c r="U41">
        <v>62</v>
      </c>
      <c r="V41" t="s">
        <v>44</v>
      </c>
      <c r="W41">
        <v>0</v>
      </c>
      <c r="X41">
        <v>0</v>
      </c>
      <c r="Y41" t="s">
        <v>60</v>
      </c>
      <c r="Z41" t="s">
        <v>38</v>
      </c>
      <c r="AA41" t="s">
        <v>38</v>
      </c>
      <c r="AB41" t="s">
        <v>38</v>
      </c>
      <c r="AC41" t="s">
        <v>38</v>
      </c>
      <c r="AD41" t="s">
        <v>38</v>
      </c>
      <c r="AE41" t="s">
        <v>38</v>
      </c>
      <c r="AF41" t="s">
        <v>38</v>
      </c>
      <c r="AG41" t="s">
        <v>38</v>
      </c>
      <c r="AH41" s="1">
        <v>43207</v>
      </c>
      <c r="AI41">
        <v>2115</v>
      </c>
      <c r="AJ41" t="s">
        <v>38</v>
      </c>
      <c r="AK41" t="s">
        <v>38</v>
      </c>
      <c r="AL41" t="s">
        <v>38</v>
      </c>
      <c r="AM41" t="s">
        <v>38</v>
      </c>
      <c r="AO41" t="s">
        <v>140</v>
      </c>
      <c r="AP41">
        <v>40</v>
      </c>
    </row>
    <row r="42" spans="1:42" x14ac:dyDescent="0.25">
      <c r="A42">
        <v>753120</v>
      </c>
      <c r="B42" t="s">
        <v>219</v>
      </c>
      <c r="C42" t="s">
        <v>63</v>
      </c>
      <c r="D42" t="s">
        <v>38</v>
      </c>
      <c r="E42" s="1">
        <v>43207</v>
      </c>
      <c r="F42" s="2">
        <v>2018</v>
      </c>
      <c r="G42">
        <v>1945</v>
      </c>
      <c r="H42" t="s">
        <v>37</v>
      </c>
      <c r="I42" t="s">
        <v>38</v>
      </c>
      <c r="J42">
        <v>0</v>
      </c>
      <c r="K42">
        <v>0</v>
      </c>
      <c r="L42">
        <v>0</v>
      </c>
      <c r="M42">
        <v>0</v>
      </c>
      <c r="N42">
        <v>0</v>
      </c>
      <c r="O42">
        <f>VLOOKUP(F42,DF!$A$2:$B$75,2)*N42</f>
        <v>0</v>
      </c>
      <c r="P42">
        <v>0</v>
      </c>
      <c r="Q42">
        <f>VLOOKUP(F42,DF!$A$2:$B$75,2)*P42</f>
        <v>0</v>
      </c>
      <c r="R42">
        <v>0</v>
      </c>
      <c r="S42" t="s">
        <v>38</v>
      </c>
      <c r="T42">
        <v>125568</v>
      </c>
      <c r="U42">
        <v>74</v>
      </c>
      <c r="V42" t="s">
        <v>44</v>
      </c>
      <c r="W42">
        <v>0</v>
      </c>
      <c r="X42">
        <v>0</v>
      </c>
      <c r="Y42" t="s">
        <v>60</v>
      </c>
      <c r="Z42" t="s">
        <v>38</v>
      </c>
      <c r="AA42" t="s">
        <v>38</v>
      </c>
      <c r="AB42" t="s">
        <v>38</v>
      </c>
      <c r="AC42" t="s">
        <v>38</v>
      </c>
      <c r="AD42" t="s">
        <v>38</v>
      </c>
      <c r="AE42" t="s">
        <v>38</v>
      </c>
      <c r="AF42" t="s">
        <v>38</v>
      </c>
      <c r="AG42" t="s">
        <v>38</v>
      </c>
      <c r="AH42" s="1">
        <v>43207</v>
      </c>
      <c r="AI42">
        <v>2300</v>
      </c>
      <c r="AJ42" t="s">
        <v>38</v>
      </c>
      <c r="AK42" t="s">
        <v>38</v>
      </c>
      <c r="AL42" t="s">
        <v>38</v>
      </c>
      <c r="AM42" t="s">
        <v>38</v>
      </c>
      <c r="AO42" t="s">
        <v>140</v>
      </c>
      <c r="AP42">
        <v>41</v>
      </c>
    </row>
    <row r="43" spans="1:42" x14ac:dyDescent="0.25">
      <c r="A43">
        <v>753121</v>
      </c>
      <c r="B43" t="s">
        <v>241</v>
      </c>
      <c r="C43" t="s">
        <v>141</v>
      </c>
      <c r="D43" t="s">
        <v>38</v>
      </c>
      <c r="E43" s="1">
        <v>43207</v>
      </c>
      <c r="F43" s="2">
        <v>2018</v>
      </c>
      <c r="G43">
        <v>2200</v>
      </c>
      <c r="H43" t="s">
        <v>37</v>
      </c>
      <c r="I43" t="s">
        <v>38</v>
      </c>
      <c r="J43">
        <v>0</v>
      </c>
      <c r="K43">
        <v>0</v>
      </c>
      <c r="L43">
        <v>0</v>
      </c>
      <c r="M43">
        <v>0</v>
      </c>
      <c r="N43">
        <v>0</v>
      </c>
      <c r="O43">
        <f>VLOOKUP(F43,DF!$A$2:$B$75,2)*N43</f>
        <v>0</v>
      </c>
      <c r="P43">
        <v>0</v>
      </c>
      <c r="Q43">
        <f>VLOOKUP(F43,DF!$A$2:$B$75,2)*P43</f>
        <v>0</v>
      </c>
      <c r="R43">
        <v>0</v>
      </c>
      <c r="S43" t="s">
        <v>38</v>
      </c>
      <c r="T43">
        <v>125568</v>
      </c>
      <c r="U43">
        <v>84</v>
      </c>
      <c r="V43" t="s">
        <v>44</v>
      </c>
      <c r="W43">
        <v>0</v>
      </c>
      <c r="X43">
        <v>0</v>
      </c>
      <c r="Y43" t="s">
        <v>60</v>
      </c>
      <c r="Z43" t="s">
        <v>38</v>
      </c>
      <c r="AA43" t="s">
        <v>38</v>
      </c>
      <c r="AB43" t="s">
        <v>38</v>
      </c>
      <c r="AC43" t="s">
        <v>38</v>
      </c>
      <c r="AD43" t="s">
        <v>38</v>
      </c>
      <c r="AE43" t="s">
        <v>38</v>
      </c>
      <c r="AF43" t="s">
        <v>38</v>
      </c>
      <c r="AG43" t="s">
        <v>38</v>
      </c>
      <c r="AH43" s="1">
        <v>43208</v>
      </c>
      <c r="AI43">
        <v>300</v>
      </c>
      <c r="AJ43" t="s">
        <v>38</v>
      </c>
      <c r="AK43" t="s">
        <v>38</v>
      </c>
      <c r="AL43" t="s">
        <v>38</v>
      </c>
      <c r="AM43" t="s">
        <v>38</v>
      </c>
      <c r="AO43" t="s">
        <v>140</v>
      </c>
      <c r="AP43">
        <v>42</v>
      </c>
    </row>
    <row r="44" spans="1:42" x14ac:dyDescent="0.25">
      <c r="A44">
        <v>862142</v>
      </c>
      <c r="B44" t="s">
        <v>230</v>
      </c>
      <c r="C44" t="s">
        <v>107</v>
      </c>
      <c r="D44" t="s">
        <v>38</v>
      </c>
      <c r="E44" s="1">
        <v>43759</v>
      </c>
      <c r="F44" s="2">
        <v>2019</v>
      </c>
      <c r="G44">
        <v>1230</v>
      </c>
      <c r="H44" t="s">
        <v>37</v>
      </c>
      <c r="I44" t="s">
        <v>38</v>
      </c>
      <c r="J44">
        <v>0</v>
      </c>
      <c r="K44">
        <v>0</v>
      </c>
      <c r="L44">
        <v>0</v>
      </c>
      <c r="M44">
        <v>0</v>
      </c>
      <c r="N44">
        <v>0</v>
      </c>
      <c r="O44">
        <f>VLOOKUP(F44,DF!$A$2:$B$75,2)*N44</f>
        <v>0</v>
      </c>
      <c r="P44">
        <v>0</v>
      </c>
      <c r="Q44">
        <f>VLOOKUP(F44,DF!$A$2:$B$75,2)*P44</f>
        <v>0</v>
      </c>
      <c r="R44">
        <v>0</v>
      </c>
      <c r="S44" t="s">
        <v>38</v>
      </c>
      <c r="T44">
        <v>143672</v>
      </c>
      <c r="U44">
        <v>2</v>
      </c>
      <c r="V44" t="s">
        <v>85</v>
      </c>
      <c r="W44">
        <v>0</v>
      </c>
      <c r="X44">
        <v>0</v>
      </c>
      <c r="Y44" t="s">
        <v>60</v>
      </c>
      <c r="Z44" t="s">
        <v>38</v>
      </c>
      <c r="AA44" t="s">
        <v>38</v>
      </c>
      <c r="AB44" t="s">
        <v>38</v>
      </c>
      <c r="AC44" t="s">
        <v>38</v>
      </c>
      <c r="AD44" t="s">
        <v>38</v>
      </c>
      <c r="AE44" t="s">
        <v>38</v>
      </c>
      <c r="AF44" t="s">
        <v>38</v>
      </c>
      <c r="AG44" t="s">
        <v>38</v>
      </c>
      <c r="AH44" s="1">
        <v>43759</v>
      </c>
      <c r="AI44">
        <v>1730</v>
      </c>
      <c r="AJ44" t="s">
        <v>38</v>
      </c>
      <c r="AK44" t="s">
        <v>38</v>
      </c>
      <c r="AL44" t="s">
        <v>38</v>
      </c>
      <c r="AM44" t="s">
        <v>38</v>
      </c>
      <c r="AN44" t="s">
        <v>142</v>
      </c>
      <c r="AO44" t="s">
        <v>143</v>
      </c>
      <c r="AP44">
        <v>43</v>
      </c>
    </row>
    <row r="45" spans="1:42" x14ac:dyDescent="0.25">
      <c r="A45">
        <v>866218</v>
      </c>
      <c r="B45" t="s">
        <v>228</v>
      </c>
      <c r="C45" t="s">
        <v>100</v>
      </c>
      <c r="D45" t="s">
        <v>38</v>
      </c>
      <c r="E45" s="1">
        <v>43778</v>
      </c>
      <c r="F45" s="2">
        <v>2019</v>
      </c>
      <c r="G45">
        <v>1130</v>
      </c>
      <c r="H45" t="s">
        <v>37</v>
      </c>
      <c r="I45" t="s">
        <v>38</v>
      </c>
      <c r="J45">
        <v>0</v>
      </c>
      <c r="K45">
        <v>0</v>
      </c>
      <c r="L45">
        <v>0</v>
      </c>
      <c r="M45">
        <v>0</v>
      </c>
      <c r="N45">
        <v>0</v>
      </c>
      <c r="O45">
        <f>VLOOKUP(F45,DF!$A$2:$B$75,2)*N45</f>
        <v>0</v>
      </c>
      <c r="P45">
        <v>0</v>
      </c>
      <c r="Q45">
        <f>VLOOKUP(F45,DF!$A$2:$B$75,2)*P45</f>
        <v>0</v>
      </c>
      <c r="R45">
        <v>0</v>
      </c>
      <c r="S45" t="s">
        <v>38</v>
      </c>
      <c r="T45">
        <v>144311</v>
      </c>
      <c r="U45">
        <v>1</v>
      </c>
      <c r="V45" t="s">
        <v>85</v>
      </c>
      <c r="W45">
        <v>0</v>
      </c>
      <c r="X45">
        <v>0</v>
      </c>
      <c r="Y45" t="s">
        <v>60</v>
      </c>
      <c r="Z45" t="s">
        <v>38</v>
      </c>
      <c r="AA45" t="s">
        <v>38</v>
      </c>
      <c r="AB45" t="s">
        <v>38</v>
      </c>
      <c r="AC45" t="s">
        <v>38</v>
      </c>
      <c r="AD45" t="s">
        <v>38</v>
      </c>
      <c r="AE45" t="s">
        <v>38</v>
      </c>
      <c r="AF45" t="s">
        <v>38</v>
      </c>
      <c r="AG45" t="s">
        <v>38</v>
      </c>
      <c r="AH45" s="1">
        <v>43779</v>
      </c>
      <c r="AI45">
        <v>1630</v>
      </c>
      <c r="AJ45" t="s">
        <v>38</v>
      </c>
      <c r="AK45" t="s">
        <v>38</v>
      </c>
      <c r="AL45" t="s">
        <v>38</v>
      </c>
      <c r="AM45" t="s">
        <v>38</v>
      </c>
      <c r="AN45" t="s">
        <v>144</v>
      </c>
      <c r="AO45" t="s">
        <v>145</v>
      </c>
      <c r="AP45">
        <v>44</v>
      </c>
    </row>
    <row r="46" spans="1:42" x14ac:dyDescent="0.25">
      <c r="A46">
        <v>925736</v>
      </c>
      <c r="B46" t="s">
        <v>242</v>
      </c>
      <c r="C46" t="s">
        <v>146</v>
      </c>
      <c r="D46" t="s">
        <v>38</v>
      </c>
      <c r="E46" s="1">
        <v>44115</v>
      </c>
      <c r="F46" s="2">
        <v>2020</v>
      </c>
      <c r="G46">
        <v>1813</v>
      </c>
      <c r="H46" t="s">
        <v>37</v>
      </c>
      <c r="I46" t="s">
        <v>38</v>
      </c>
      <c r="J46">
        <v>0</v>
      </c>
      <c r="K46">
        <v>0</v>
      </c>
      <c r="L46">
        <v>0</v>
      </c>
      <c r="M46">
        <v>0</v>
      </c>
      <c r="N46">
        <v>0</v>
      </c>
      <c r="O46">
        <f>VLOOKUP(F46,DF!$A$2:$B$75,2)*N46</f>
        <v>0</v>
      </c>
      <c r="P46">
        <v>0</v>
      </c>
      <c r="Q46">
        <f>VLOOKUP(F46,DF!$A$2:$B$75,2)*P46</f>
        <v>0</v>
      </c>
      <c r="R46">
        <v>0</v>
      </c>
      <c r="S46" t="s">
        <v>38</v>
      </c>
      <c r="T46">
        <v>153573</v>
      </c>
      <c r="U46">
        <v>16</v>
      </c>
      <c r="V46" t="s">
        <v>85</v>
      </c>
      <c r="W46">
        <v>0</v>
      </c>
      <c r="X46">
        <v>0</v>
      </c>
      <c r="Y46" t="s">
        <v>147</v>
      </c>
      <c r="Z46" t="s">
        <v>38</v>
      </c>
      <c r="AA46" t="s">
        <v>38</v>
      </c>
      <c r="AB46" t="s">
        <v>38</v>
      </c>
      <c r="AC46" t="s">
        <v>38</v>
      </c>
      <c r="AD46" t="s">
        <v>38</v>
      </c>
      <c r="AE46" t="s">
        <v>38</v>
      </c>
      <c r="AF46" t="s">
        <v>38</v>
      </c>
      <c r="AG46" t="s">
        <v>38</v>
      </c>
      <c r="AH46" s="1">
        <v>44115</v>
      </c>
      <c r="AI46">
        <v>2030</v>
      </c>
      <c r="AJ46" t="s">
        <v>38</v>
      </c>
      <c r="AK46" t="s">
        <v>38</v>
      </c>
      <c r="AL46" t="s">
        <v>38</v>
      </c>
      <c r="AM46" t="s">
        <v>38</v>
      </c>
      <c r="AN46" t="s">
        <v>148</v>
      </c>
      <c r="AO46" t="s">
        <v>149</v>
      </c>
      <c r="AP46">
        <v>45</v>
      </c>
    </row>
    <row r="47" spans="1:42" x14ac:dyDescent="0.25">
      <c r="A47">
        <v>929143</v>
      </c>
      <c r="B47" t="s">
        <v>243</v>
      </c>
      <c r="C47" t="s">
        <v>150</v>
      </c>
      <c r="D47" t="s">
        <v>38</v>
      </c>
      <c r="E47" s="1">
        <v>44142</v>
      </c>
      <c r="F47" s="2">
        <v>2020</v>
      </c>
      <c r="G47">
        <v>1257</v>
      </c>
      <c r="H47" t="s">
        <v>37</v>
      </c>
      <c r="I47" t="s">
        <v>38</v>
      </c>
      <c r="J47">
        <v>0</v>
      </c>
      <c r="K47">
        <v>0</v>
      </c>
      <c r="L47">
        <v>0</v>
      </c>
      <c r="M47">
        <v>0</v>
      </c>
      <c r="N47">
        <v>0</v>
      </c>
      <c r="O47">
        <f>VLOOKUP(F47,DF!$A$2:$B$75,2)*N47</f>
        <v>0</v>
      </c>
      <c r="P47">
        <v>0</v>
      </c>
      <c r="Q47">
        <f>VLOOKUP(F47,DF!$A$2:$B$75,2)*P47</f>
        <v>0</v>
      </c>
      <c r="R47">
        <v>0</v>
      </c>
      <c r="S47" t="s">
        <v>38</v>
      </c>
      <c r="T47">
        <v>154224</v>
      </c>
      <c r="U47">
        <v>4</v>
      </c>
      <c r="V47" t="s">
        <v>85</v>
      </c>
      <c r="W47">
        <v>0</v>
      </c>
      <c r="X47">
        <v>0</v>
      </c>
      <c r="Y47" t="s">
        <v>97</v>
      </c>
      <c r="Z47" t="s">
        <v>38</v>
      </c>
      <c r="AA47" t="s">
        <v>38</v>
      </c>
      <c r="AB47" t="s">
        <v>38</v>
      </c>
      <c r="AC47" t="s">
        <v>38</v>
      </c>
      <c r="AD47" t="s">
        <v>38</v>
      </c>
      <c r="AE47" t="s">
        <v>38</v>
      </c>
      <c r="AF47" t="s">
        <v>38</v>
      </c>
      <c r="AG47" t="s">
        <v>38</v>
      </c>
      <c r="AH47" s="1">
        <v>44142</v>
      </c>
      <c r="AI47">
        <v>2130</v>
      </c>
      <c r="AJ47" t="s">
        <v>38</v>
      </c>
      <c r="AK47" t="s">
        <v>38</v>
      </c>
      <c r="AL47" t="s">
        <v>38</v>
      </c>
      <c r="AM47" t="s">
        <v>38</v>
      </c>
      <c r="AN47" t="s">
        <v>151</v>
      </c>
      <c r="AO47" t="s">
        <v>152</v>
      </c>
      <c r="AP47">
        <v>46</v>
      </c>
    </row>
    <row r="48" spans="1:42" x14ac:dyDescent="0.25">
      <c r="A48">
        <v>953728</v>
      </c>
      <c r="B48" t="s">
        <v>242</v>
      </c>
      <c r="C48" t="s">
        <v>146</v>
      </c>
      <c r="D48" t="s">
        <v>38</v>
      </c>
      <c r="E48" s="1">
        <v>44297</v>
      </c>
      <c r="F48" s="2">
        <v>2021</v>
      </c>
      <c r="G48">
        <v>1500</v>
      </c>
      <c r="H48" t="s">
        <v>37</v>
      </c>
      <c r="I48" t="s">
        <v>38</v>
      </c>
      <c r="J48">
        <v>0</v>
      </c>
      <c r="K48">
        <v>0</v>
      </c>
      <c r="L48">
        <v>0</v>
      </c>
      <c r="M48">
        <v>0</v>
      </c>
      <c r="N48">
        <v>0</v>
      </c>
      <c r="O48">
        <f>VLOOKUP(F48,DF!$A$2:$B$75,2)*N48</f>
        <v>0</v>
      </c>
      <c r="P48">
        <v>0</v>
      </c>
      <c r="Q48">
        <f>VLOOKUP(F48,DF!$A$2:$B$75,2)*P48</f>
        <v>0</v>
      </c>
      <c r="R48">
        <v>0</v>
      </c>
      <c r="S48" t="s">
        <v>38</v>
      </c>
      <c r="T48">
        <v>157570</v>
      </c>
      <c r="U48">
        <v>16</v>
      </c>
      <c r="V48" t="s">
        <v>85</v>
      </c>
      <c r="W48">
        <v>0</v>
      </c>
      <c r="X48">
        <v>0</v>
      </c>
      <c r="Y48" t="s">
        <v>97</v>
      </c>
      <c r="Z48" t="s">
        <v>38</v>
      </c>
      <c r="AA48" t="s">
        <v>38</v>
      </c>
      <c r="AB48" t="s">
        <v>38</v>
      </c>
      <c r="AC48" t="s">
        <v>38</v>
      </c>
      <c r="AD48" t="s">
        <v>38</v>
      </c>
      <c r="AE48" t="s">
        <v>38</v>
      </c>
      <c r="AF48" t="s">
        <v>38</v>
      </c>
      <c r="AG48" t="s">
        <v>38</v>
      </c>
      <c r="AH48" s="1">
        <v>44297</v>
      </c>
      <c r="AI48">
        <v>1528</v>
      </c>
      <c r="AJ48" t="s">
        <v>38</v>
      </c>
      <c r="AK48" t="s">
        <v>38</v>
      </c>
      <c r="AL48" t="s">
        <v>38</v>
      </c>
      <c r="AM48" t="s">
        <v>38</v>
      </c>
      <c r="AN48" t="s">
        <v>153</v>
      </c>
      <c r="AO48" t="s">
        <v>154</v>
      </c>
      <c r="AP48">
        <v>47</v>
      </c>
    </row>
    <row r="49" spans="1:42" x14ac:dyDescent="0.25">
      <c r="A49">
        <v>988037</v>
      </c>
      <c r="B49" t="s">
        <v>224</v>
      </c>
      <c r="C49" t="s">
        <v>84</v>
      </c>
      <c r="D49" t="s">
        <v>38</v>
      </c>
      <c r="E49" s="1">
        <v>44495</v>
      </c>
      <c r="F49" s="2">
        <v>2021</v>
      </c>
      <c r="G49">
        <v>1411</v>
      </c>
      <c r="H49" t="s">
        <v>37</v>
      </c>
      <c r="I49" t="s">
        <v>38</v>
      </c>
      <c r="J49">
        <v>0</v>
      </c>
      <c r="K49">
        <v>0</v>
      </c>
      <c r="L49">
        <v>0</v>
      </c>
      <c r="M49">
        <v>0</v>
      </c>
      <c r="N49">
        <v>0</v>
      </c>
      <c r="O49">
        <f>VLOOKUP(F49,DF!$A$2:$B$75,2)*N49</f>
        <v>0</v>
      </c>
      <c r="P49">
        <v>0</v>
      </c>
      <c r="Q49">
        <f>VLOOKUP(F49,DF!$A$2:$B$75,2)*P49</f>
        <v>0</v>
      </c>
      <c r="R49">
        <v>0</v>
      </c>
      <c r="S49" t="s">
        <v>38</v>
      </c>
      <c r="T49">
        <v>163609</v>
      </c>
      <c r="U49">
        <v>13</v>
      </c>
      <c r="V49" t="s">
        <v>85</v>
      </c>
      <c r="W49">
        <v>0</v>
      </c>
      <c r="X49">
        <v>0</v>
      </c>
      <c r="Y49" t="s">
        <v>147</v>
      </c>
      <c r="Z49" t="s">
        <v>38</v>
      </c>
      <c r="AA49" t="s">
        <v>38</v>
      </c>
      <c r="AB49" t="s">
        <v>38</v>
      </c>
      <c r="AC49" t="s">
        <v>38</v>
      </c>
      <c r="AD49" t="s">
        <v>38</v>
      </c>
      <c r="AE49" t="s">
        <v>38</v>
      </c>
      <c r="AF49" t="s">
        <v>38</v>
      </c>
      <c r="AG49" t="s">
        <v>38</v>
      </c>
      <c r="AH49" s="1">
        <v>44495</v>
      </c>
      <c r="AI49">
        <v>1521</v>
      </c>
      <c r="AJ49" t="s">
        <v>38</v>
      </c>
      <c r="AK49" t="s">
        <v>38</v>
      </c>
      <c r="AL49" t="s">
        <v>38</v>
      </c>
      <c r="AM49" t="s">
        <v>38</v>
      </c>
      <c r="AN49" t="s">
        <v>155</v>
      </c>
      <c r="AO49" t="s">
        <v>156</v>
      </c>
      <c r="AP49">
        <v>48</v>
      </c>
    </row>
    <row r="50" spans="1:42" x14ac:dyDescent="0.25">
      <c r="A50">
        <v>992400</v>
      </c>
      <c r="B50" t="s">
        <v>239</v>
      </c>
      <c r="C50" t="s">
        <v>136</v>
      </c>
      <c r="D50" t="s">
        <v>38</v>
      </c>
      <c r="E50" s="1">
        <v>44506</v>
      </c>
      <c r="F50" s="2">
        <v>2021</v>
      </c>
      <c r="G50">
        <v>1000</v>
      </c>
      <c r="H50" t="s">
        <v>37</v>
      </c>
      <c r="I50" t="s">
        <v>38</v>
      </c>
      <c r="J50">
        <v>0</v>
      </c>
      <c r="K50">
        <v>0</v>
      </c>
      <c r="L50">
        <v>0</v>
      </c>
      <c r="M50">
        <v>0</v>
      </c>
      <c r="N50">
        <v>6000</v>
      </c>
      <c r="O50">
        <f>VLOOKUP(F50,DF!$A$2:$B$75,2)*N50</f>
        <v>6720.0000000000009</v>
      </c>
      <c r="P50">
        <v>0</v>
      </c>
      <c r="Q50">
        <f>VLOOKUP(F50,DF!$A$2:$B$75,2)*P50</f>
        <v>0</v>
      </c>
      <c r="R50">
        <v>6720.0000000000009</v>
      </c>
      <c r="S50" t="s">
        <v>38</v>
      </c>
      <c r="T50">
        <v>164396</v>
      </c>
      <c r="U50">
        <v>27</v>
      </c>
      <c r="V50" t="s">
        <v>85</v>
      </c>
      <c r="W50">
        <v>0</v>
      </c>
      <c r="X50">
        <v>0</v>
      </c>
      <c r="Y50" t="s">
        <v>147</v>
      </c>
      <c r="Z50" t="s">
        <v>38</v>
      </c>
      <c r="AA50" t="s">
        <v>38</v>
      </c>
      <c r="AB50" t="s">
        <v>38</v>
      </c>
      <c r="AC50" t="s">
        <v>38</v>
      </c>
      <c r="AD50" t="s">
        <v>38</v>
      </c>
      <c r="AE50" t="s">
        <v>38</v>
      </c>
      <c r="AF50" t="s">
        <v>38</v>
      </c>
      <c r="AG50" t="s">
        <v>38</v>
      </c>
      <c r="AH50" s="1">
        <v>44506</v>
      </c>
      <c r="AI50">
        <v>1046</v>
      </c>
      <c r="AJ50" t="s">
        <v>38</v>
      </c>
      <c r="AK50" t="s">
        <v>38</v>
      </c>
      <c r="AL50" t="s">
        <v>38</v>
      </c>
      <c r="AM50" t="s">
        <v>38</v>
      </c>
      <c r="AN50" t="s">
        <v>157</v>
      </c>
      <c r="AO50" t="s">
        <v>158</v>
      </c>
      <c r="AP50">
        <v>49</v>
      </c>
    </row>
    <row r="51" spans="1:42" x14ac:dyDescent="0.25">
      <c r="A51">
        <v>998805</v>
      </c>
      <c r="B51" t="s">
        <v>244</v>
      </c>
      <c r="C51" t="s">
        <v>159</v>
      </c>
      <c r="D51" t="s">
        <v>38</v>
      </c>
      <c r="E51" s="1">
        <v>44545</v>
      </c>
      <c r="F51" s="2">
        <v>2021</v>
      </c>
      <c r="G51">
        <v>1200</v>
      </c>
      <c r="H51" t="s">
        <v>37</v>
      </c>
      <c r="I51" t="s">
        <v>38</v>
      </c>
      <c r="J51">
        <v>0</v>
      </c>
      <c r="K51">
        <v>0</v>
      </c>
      <c r="L51">
        <v>0</v>
      </c>
      <c r="M51">
        <v>0</v>
      </c>
      <c r="N51">
        <v>0</v>
      </c>
      <c r="O51">
        <f>VLOOKUP(F51,DF!$A$2:$B$75,2)*N51</f>
        <v>0</v>
      </c>
      <c r="P51">
        <v>0</v>
      </c>
      <c r="Q51">
        <f>VLOOKUP(F51,DF!$A$2:$B$75,2)*P51</f>
        <v>0</v>
      </c>
      <c r="R51">
        <v>0</v>
      </c>
      <c r="S51" t="s">
        <v>38</v>
      </c>
      <c r="T51">
        <v>164367</v>
      </c>
      <c r="U51">
        <v>30</v>
      </c>
      <c r="V51" t="s">
        <v>44</v>
      </c>
      <c r="W51">
        <v>0</v>
      </c>
      <c r="X51">
        <v>0</v>
      </c>
      <c r="Y51" t="s">
        <v>160</v>
      </c>
      <c r="Z51" t="s">
        <v>38</v>
      </c>
      <c r="AA51" t="s">
        <v>38</v>
      </c>
      <c r="AB51" t="s">
        <v>38</v>
      </c>
      <c r="AC51" t="s">
        <v>38</v>
      </c>
      <c r="AD51" t="s">
        <v>38</v>
      </c>
      <c r="AE51" t="s">
        <v>38</v>
      </c>
      <c r="AF51" t="s">
        <v>38</v>
      </c>
      <c r="AG51" t="s">
        <v>38</v>
      </c>
      <c r="AH51" s="1">
        <v>44545</v>
      </c>
      <c r="AI51">
        <v>2359</v>
      </c>
      <c r="AJ51" t="s">
        <v>38</v>
      </c>
      <c r="AK51" t="s">
        <v>38</v>
      </c>
      <c r="AL51" t="s">
        <v>38</v>
      </c>
      <c r="AM51" t="s">
        <v>38</v>
      </c>
      <c r="AN51" t="s">
        <v>161</v>
      </c>
      <c r="AO51" t="s">
        <v>162</v>
      </c>
      <c r="AP51">
        <v>50</v>
      </c>
    </row>
    <row r="52" spans="1:42" x14ac:dyDescent="0.25">
      <c r="A52">
        <v>998808</v>
      </c>
      <c r="B52" t="s">
        <v>245</v>
      </c>
      <c r="C52" t="s">
        <v>163</v>
      </c>
      <c r="D52" t="s">
        <v>38</v>
      </c>
      <c r="E52" s="1">
        <v>44545</v>
      </c>
      <c r="F52" s="2">
        <v>2021</v>
      </c>
      <c r="G52">
        <v>1200</v>
      </c>
      <c r="H52" t="s">
        <v>37</v>
      </c>
      <c r="I52" t="s">
        <v>38</v>
      </c>
      <c r="J52">
        <v>0</v>
      </c>
      <c r="K52">
        <v>0</v>
      </c>
      <c r="L52">
        <v>0</v>
      </c>
      <c r="M52">
        <v>0</v>
      </c>
      <c r="N52">
        <v>0</v>
      </c>
      <c r="O52">
        <f>VLOOKUP(F52,DF!$A$2:$B$75,2)*N52</f>
        <v>0</v>
      </c>
      <c r="P52">
        <v>0</v>
      </c>
      <c r="Q52">
        <f>VLOOKUP(F52,DF!$A$2:$B$75,2)*P52</f>
        <v>0</v>
      </c>
      <c r="R52">
        <v>0</v>
      </c>
      <c r="S52" t="s">
        <v>38</v>
      </c>
      <c r="T52">
        <v>164367</v>
      </c>
      <c r="U52">
        <v>46</v>
      </c>
      <c r="V52" t="s">
        <v>44</v>
      </c>
      <c r="W52">
        <v>0</v>
      </c>
      <c r="X52">
        <v>0</v>
      </c>
      <c r="Y52" t="s">
        <v>160</v>
      </c>
      <c r="Z52" t="s">
        <v>38</v>
      </c>
      <c r="AA52" t="s">
        <v>38</v>
      </c>
      <c r="AB52" t="s">
        <v>38</v>
      </c>
      <c r="AC52" t="s">
        <v>38</v>
      </c>
      <c r="AD52" t="s">
        <v>38</v>
      </c>
      <c r="AE52" t="s">
        <v>38</v>
      </c>
      <c r="AF52" t="s">
        <v>38</v>
      </c>
      <c r="AG52" t="s">
        <v>38</v>
      </c>
      <c r="AH52" s="1">
        <v>44545</v>
      </c>
      <c r="AI52">
        <v>2359</v>
      </c>
      <c r="AJ52" t="s">
        <v>38</v>
      </c>
      <c r="AK52" t="s">
        <v>38</v>
      </c>
      <c r="AL52" t="s">
        <v>38</v>
      </c>
      <c r="AM52" t="s">
        <v>38</v>
      </c>
      <c r="AN52" t="s">
        <v>164</v>
      </c>
      <c r="AO52" t="s">
        <v>162</v>
      </c>
      <c r="AP52">
        <v>51</v>
      </c>
    </row>
    <row r="53" spans="1:42" x14ac:dyDescent="0.25">
      <c r="A53">
        <v>998807</v>
      </c>
      <c r="B53" t="s">
        <v>234</v>
      </c>
      <c r="C53" t="s">
        <v>120</v>
      </c>
      <c r="D53" t="s">
        <v>38</v>
      </c>
      <c r="E53" s="1">
        <v>44545</v>
      </c>
      <c r="F53" s="2">
        <v>2021</v>
      </c>
      <c r="G53">
        <v>1200</v>
      </c>
      <c r="H53" t="s">
        <v>37</v>
      </c>
      <c r="I53" t="s">
        <v>38</v>
      </c>
      <c r="J53">
        <v>0</v>
      </c>
      <c r="K53">
        <v>0</v>
      </c>
      <c r="L53">
        <v>0</v>
      </c>
      <c r="M53">
        <v>0</v>
      </c>
      <c r="N53">
        <v>0</v>
      </c>
      <c r="O53">
        <f>VLOOKUP(F53,DF!$A$2:$B$75,2)*N53</f>
        <v>0</v>
      </c>
      <c r="P53">
        <v>0</v>
      </c>
      <c r="Q53">
        <f>VLOOKUP(F53,DF!$A$2:$B$75,2)*P53</f>
        <v>0</v>
      </c>
      <c r="R53">
        <v>0</v>
      </c>
      <c r="S53" t="s">
        <v>38</v>
      </c>
      <c r="T53">
        <v>164367</v>
      </c>
      <c r="U53">
        <v>45</v>
      </c>
      <c r="V53" t="s">
        <v>44</v>
      </c>
      <c r="W53">
        <v>0</v>
      </c>
      <c r="X53">
        <v>0</v>
      </c>
      <c r="Y53" t="s">
        <v>160</v>
      </c>
      <c r="Z53" t="s">
        <v>38</v>
      </c>
      <c r="AA53" t="s">
        <v>38</v>
      </c>
      <c r="AB53" t="s">
        <v>38</v>
      </c>
      <c r="AC53" t="s">
        <v>38</v>
      </c>
      <c r="AD53" t="s">
        <v>38</v>
      </c>
      <c r="AE53" t="s">
        <v>38</v>
      </c>
      <c r="AF53" t="s">
        <v>38</v>
      </c>
      <c r="AG53" t="s">
        <v>38</v>
      </c>
      <c r="AH53" s="1">
        <v>44545</v>
      </c>
      <c r="AI53">
        <v>2359</v>
      </c>
      <c r="AJ53" t="s">
        <v>38</v>
      </c>
      <c r="AK53" t="s">
        <v>38</v>
      </c>
      <c r="AL53" t="s">
        <v>38</v>
      </c>
      <c r="AM53" t="s">
        <v>38</v>
      </c>
      <c r="AN53" t="s">
        <v>165</v>
      </c>
      <c r="AO53" t="s">
        <v>162</v>
      </c>
      <c r="AP53">
        <v>52</v>
      </c>
    </row>
    <row r="54" spans="1:42" x14ac:dyDescent="0.25">
      <c r="A54">
        <v>998806</v>
      </c>
      <c r="B54" t="s">
        <v>222</v>
      </c>
      <c r="C54" t="s">
        <v>78</v>
      </c>
      <c r="D54" t="s">
        <v>38</v>
      </c>
      <c r="E54" s="1">
        <v>44545</v>
      </c>
      <c r="F54" s="2">
        <v>2021</v>
      </c>
      <c r="G54">
        <v>1200</v>
      </c>
      <c r="H54" t="s">
        <v>37</v>
      </c>
      <c r="I54" t="s">
        <v>38</v>
      </c>
      <c r="J54">
        <v>0</v>
      </c>
      <c r="K54">
        <v>0</v>
      </c>
      <c r="L54">
        <v>0</v>
      </c>
      <c r="M54">
        <v>0</v>
      </c>
      <c r="N54">
        <v>0</v>
      </c>
      <c r="O54">
        <f>VLOOKUP(F54,DF!$A$2:$B$75,2)*N54</f>
        <v>0</v>
      </c>
      <c r="P54">
        <v>0</v>
      </c>
      <c r="Q54">
        <f>VLOOKUP(F54,DF!$A$2:$B$75,2)*P54</f>
        <v>0</v>
      </c>
      <c r="R54">
        <v>0</v>
      </c>
      <c r="S54" t="s">
        <v>38</v>
      </c>
      <c r="T54">
        <v>164367</v>
      </c>
      <c r="U54">
        <v>44</v>
      </c>
      <c r="V54" t="s">
        <v>44</v>
      </c>
      <c r="W54">
        <v>0</v>
      </c>
      <c r="X54">
        <v>0</v>
      </c>
      <c r="Y54" t="s">
        <v>160</v>
      </c>
      <c r="Z54" t="s">
        <v>38</v>
      </c>
      <c r="AA54" t="s">
        <v>38</v>
      </c>
      <c r="AB54" t="s">
        <v>38</v>
      </c>
      <c r="AC54" t="s">
        <v>38</v>
      </c>
      <c r="AD54" t="s">
        <v>38</v>
      </c>
      <c r="AE54" t="s">
        <v>38</v>
      </c>
      <c r="AF54" t="s">
        <v>38</v>
      </c>
      <c r="AG54" t="s">
        <v>38</v>
      </c>
      <c r="AH54" s="1">
        <v>44545</v>
      </c>
      <c r="AI54">
        <v>2359</v>
      </c>
      <c r="AJ54" t="s">
        <v>38</v>
      </c>
      <c r="AK54" t="s">
        <v>38</v>
      </c>
      <c r="AL54" t="s">
        <v>38</v>
      </c>
      <c r="AM54" t="s">
        <v>38</v>
      </c>
      <c r="AN54" t="s">
        <v>166</v>
      </c>
      <c r="AO54" t="s">
        <v>162</v>
      </c>
      <c r="AP54">
        <v>53</v>
      </c>
    </row>
    <row r="55" spans="1:42" x14ac:dyDescent="0.25">
      <c r="A55">
        <v>997505</v>
      </c>
      <c r="B55" t="s">
        <v>246</v>
      </c>
      <c r="C55" t="s">
        <v>167</v>
      </c>
      <c r="D55" t="s">
        <v>38</v>
      </c>
      <c r="E55" s="1">
        <v>44545</v>
      </c>
      <c r="F55" s="2">
        <v>2021</v>
      </c>
      <c r="G55">
        <v>1332</v>
      </c>
      <c r="H55" t="s">
        <v>37</v>
      </c>
      <c r="I55" t="s">
        <v>38</v>
      </c>
      <c r="J55">
        <v>0</v>
      </c>
      <c r="K55">
        <v>0</v>
      </c>
      <c r="L55">
        <v>0</v>
      </c>
      <c r="M55">
        <v>0</v>
      </c>
      <c r="N55">
        <v>0</v>
      </c>
      <c r="O55">
        <f>VLOOKUP(F55,DF!$A$2:$B$75,2)*N55</f>
        <v>0</v>
      </c>
      <c r="P55">
        <v>0</v>
      </c>
      <c r="Q55">
        <f>VLOOKUP(F55,DF!$A$2:$B$75,2)*P55</f>
        <v>0</v>
      </c>
      <c r="R55">
        <v>0</v>
      </c>
      <c r="S55" t="s">
        <v>38</v>
      </c>
      <c r="T55">
        <v>164594</v>
      </c>
      <c r="U55">
        <v>29</v>
      </c>
      <c r="V55" t="s">
        <v>85</v>
      </c>
      <c r="W55">
        <v>0</v>
      </c>
      <c r="X55">
        <v>0</v>
      </c>
      <c r="Y55" t="s">
        <v>60</v>
      </c>
      <c r="Z55" t="s">
        <v>38</v>
      </c>
      <c r="AA55" t="s">
        <v>38</v>
      </c>
      <c r="AB55" t="s">
        <v>38</v>
      </c>
      <c r="AC55" t="s">
        <v>38</v>
      </c>
      <c r="AD55" t="s">
        <v>38</v>
      </c>
      <c r="AE55" t="s">
        <v>38</v>
      </c>
      <c r="AF55" t="s">
        <v>38</v>
      </c>
      <c r="AG55" t="s">
        <v>38</v>
      </c>
      <c r="AH55" s="1">
        <v>44547</v>
      </c>
      <c r="AI55">
        <v>1400</v>
      </c>
      <c r="AJ55" t="s">
        <v>38</v>
      </c>
      <c r="AK55" t="s">
        <v>38</v>
      </c>
      <c r="AL55" t="s">
        <v>38</v>
      </c>
      <c r="AM55" t="s">
        <v>38</v>
      </c>
      <c r="AN55" t="s">
        <v>168</v>
      </c>
      <c r="AO55" t="s">
        <v>169</v>
      </c>
      <c r="AP55">
        <v>54</v>
      </c>
    </row>
    <row r="56" spans="1:42" x14ac:dyDescent="0.25">
      <c r="A56">
        <v>997520</v>
      </c>
      <c r="B56" t="s">
        <v>247</v>
      </c>
      <c r="C56" t="s">
        <v>170</v>
      </c>
      <c r="D56" t="s">
        <v>38</v>
      </c>
      <c r="E56" s="1">
        <v>44545</v>
      </c>
      <c r="F56" s="2">
        <v>2021</v>
      </c>
      <c r="G56">
        <v>1340</v>
      </c>
      <c r="H56" t="s">
        <v>37</v>
      </c>
      <c r="I56" t="s">
        <v>38</v>
      </c>
      <c r="J56">
        <v>0</v>
      </c>
      <c r="K56">
        <v>0</v>
      </c>
      <c r="L56">
        <v>0</v>
      </c>
      <c r="M56">
        <v>0</v>
      </c>
      <c r="N56">
        <v>0</v>
      </c>
      <c r="O56">
        <f>VLOOKUP(F56,DF!$A$2:$B$75,2)*N56</f>
        <v>0</v>
      </c>
      <c r="P56">
        <v>0</v>
      </c>
      <c r="Q56">
        <f>VLOOKUP(F56,DF!$A$2:$B$75,2)*P56</f>
        <v>0</v>
      </c>
      <c r="R56">
        <v>0</v>
      </c>
      <c r="S56" t="s">
        <v>38</v>
      </c>
      <c r="T56">
        <v>164594</v>
      </c>
      <c r="U56">
        <v>15</v>
      </c>
      <c r="V56" t="s">
        <v>85</v>
      </c>
      <c r="W56">
        <v>0</v>
      </c>
      <c r="X56">
        <v>0</v>
      </c>
      <c r="Y56" t="s">
        <v>75</v>
      </c>
      <c r="Z56" t="s">
        <v>38</v>
      </c>
      <c r="AA56" t="s">
        <v>38</v>
      </c>
      <c r="AB56" t="s">
        <v>38</v>
      </c>
      <c r="AC56" t="s">
        <v>38</v>
      </c>
      <c r="AD56" t="s">
        <v>38</v>
      </c>
      <c r="AE56" t="s">
        <v>38</v>
      </c>
      <c r="AF56" t="s">
        <v>38</v>
      </c>
      <c r="AG56" t="s">
        <v>38</v>
      </c>
      <c r="AH56" s="1">
        <v>44546</v>
      </c>
      <c r="AI56">
        <v>1600</v>
      </c>
      <c r="AJ56" t="s">
        <v>38</v>
      </c>
      <c r="AK56" t="s">
        <v>38</v>
      </c>
      <c r="AL56" t="s">
        <v>38</v>
      </c>
      <c r="AM56" t="s">
        <v>38</v>
      </c>
      <c r="AN56" t="s">
        <v>171</v>
      </c>
      <c r="AO56" t="s">
        <v>169</v>
      </c>
      <c r="AP56">
        <v>55</v>
      </c>
    </row>
    <row r="57" spans="1:42" x14ac:dyDescent="0.25">
      <c r="A57">
        <v>997472</v>
      </c>
      <c r="B57" t="s">
        <v>242</v>
      </c>
      <c r="C57" t="s">
        <v>146</v>
      </c>
      <c r="D57" t="s">
        <v>38</v>
      </c>
      <c r="E57" s="1">
        <v>44545</v>
      </c>
      <c r="F57" s="2">
        <v>2021</v>
      </c>
      <c r="G57">
        <v>1349</v>
      </c>
      <c r="H57" t="s">
        <v>37</v>
      </c>
      <c r="I57" t="s">
        <v>38</v>
      </c>
      <c r="J57">
        <v>0</v>
      </c>
      <c r="K57">
        <v>0</v>
      </c>
      <c r="L57">
        <v>0</v>
      </c>
      <c r="M57">
        <v>0</v>
      </c>
      <c r="N57">
        <v>50000</v>
      </c>
      <c r="O57">
        <f>VLOOKUP(F57,DF!$A$2:$B$75,2)*N57</f>
        <v>56000.000000000007</v>
      </c>
      <c r="P57">
        <v>0</v>
      </c>
      <c r="Q57">
        <f>VLOOKUP(F57,DF!$A$2:$B$75,2)*P57</f>
        <v>0</v>
      </c>
      <c r="R57">
        <v>56000.000000000007</v>
      </c>
      <c r="S57" t="s">
        <v>38</v>
      </c>
      <c r="T57">
        <v>164594</v>
      </c>
      <c r="U57">
        <v>16</v>
      </c>
      <c r="V57" t="s">
        <v>85</v>
      </c>
      <c r="W57">
        <v>0</v>
      </c>
      <c r="X57">
        <v>0</v>
      </c>
      <c r="Y57" t="s">
        <v>60</v>
      </c>
      <c r="Z57" t="s">
        <v>38</v>
      </c>
      <c r="AA57" t="s">
        <v>38</v>
      </c>
      <c r="AB57" t="s">
        <v>38</v>
      </c>
      <c r="AC57" t="s">
        <v>38</v>
      </c>
      <c r="AD57" t="s">
        <v>38</v>
      </c>
      <c r="AE57" t="s">
        <v>38</v>
      </c>
      <c r="AF57" t="s">
        <v>38</v>
      </c>
      <c r="AG57" t="s">
        <v>38</v>
      </c>
      <c r="AH57" s="1">
        <v>44545</v>
      </c>
      <c r="AI57">
        <v>2356</v>
      </c>
      <c r="AJ57" t="s">
        <v>38</v>
      </c>
      <c r="AK57" t="s">
        <v>38</v>
      </c>
      <c r="AL57" t="s">
        <v>38</v>
      </c>
      <c r="AM57" t="s">
        <v>38</v>
      </c>
      <c r="AN57" t="s">
        <v>172</v>
      </c>
      <c r="AO57" t="s">
        <v>169</v>
      </c>
      <c r="AP57">
        <v>56</v>
      </c>
    </row>
    <row r="58" spans="1:42" x14ac:dyDescent="0.25">
      <c r="A58">
        <v>997495</v>
      </c>
      <c r="B58" t="s">
        <v>248</v>
      </c>
      <c r="C58" t="s">
        <v>173</v>
      </c>
      <c r="D58" t="s">
        <v>38</v>
      </c>
      <c r="E58" s="1">
        <v>44545</v>
      </c>
      <c r="F58" s="2">
        <v>2021</v>
      </c>
      <c r="G58">
        <v>1350</v>
      </c>
      <c r="H58" t="s">
        <v>37</v>
      </c>
      <c r="I58" t="s">
        <v>38</v>
      </c>
      <c r="J58">
        <v>1</v>
      </c>
      <c r="K58">
        <v>1</v>
      </c>
      <c r="L58">
        <v>1</v>
      </c>
      <c r="M58">
        <v>1</v>
      </c>
      <c r="N58">
        <v>550000</v>
      </c>
      <c r="O58">
        <f>VLOOKUP(F58,DF!$A$2:$B$75,2)*N58</f>
        <v>616000.00000000012</v>
      </c>
      <c r="P58">
        <v>0</v>
      </c>
      <c r="Q58">
        <f>VLOOKUP(F58,DF!$A$2:$B$75,2)*P58</f>
        <v>0</v>
      </c>
      <c r="R58">
        <v>616000.00000000012</v>
      </c>
      <c r="S58" t="s">
        <v>38</v>
      </c>
      <c r="T58">
        <v>164594</v>
      </c>
      <c r="U58">
        <v>42</v>
      </c>
      <c r="V58" t="s">
        <v>85</v>
      </c>
      <c r="W58">
        <v>0</v>
      </c>
      <c r="X58">
        <v>0</v>
      </c>
      <c r="Y58" t="s">
        <v>147</v>
      </c>
      <c r="Z58" t="s">
        <v>38</v>
      </c>
      <c r="AA58" t="s">
        <v>38</v>
      </c>
      <c r="AB58" t="s">
        <v>38</v>
      </c>
      <c r="AC58" t="s">
        <v>38</v>
      </c>
      <c r="AD58" t="s">
        <v>38</v>
      </c>
      <c r="AE58" t="s">
        <v>38</v>
      </c>
      <c r="AF58" t="s">
        <v>38</v>
      </c>
      <c r="AG58" t="s">
        <v>38</v>
      </c>
      <c r="AH58" s="1">
        <v>44545</v>
      </c>
      <c r="AI58">
        <v>2230</v>
      </c>
      <c r="AJ58" t="s">
        <v>38</v>
      </c>
      <c r="AK58" t="s">
        <v>38</v>
      </c>
      <c r="AL58" t="s">
        <v>38</v>
      </c>
      <c r="AM58" t="s">
        <v>38</v>
      </c>
      <c r="AN58" t="s">
        <v>174</v>
      </c>
      <c r="AO58" t="s">
        <v>169</v>
      </c>
      <c r="AP58">
        <v>57</v>
      </c>
    </row>
    <row r="59" spans="1:42" x14ac:dyDescent="0.25">
      <c r="A59">
        <v>997514</v>
      </c>
      <c r="B59" t="s">
        <v>249</v>
      </c>
      <c r="C59" t="s">
        <v>175</v>
      </c>
      <c r="D59" t="s">
        <v>38</v>
      </c>
      <c r="E59" s="1">
        <v>44545</v>
      </c>
      <c r="F59" s="2">
        <v>2021</v>
      </c>
      <c r="G59">
        <v>1358</v>
      </c>
      <c r="H59" t="s">
        <v>37</v>
      </c>
      <c r="I59" t="s">
        <v>38</v>
      </c>
      <c r="J59">
        <v>0</v>
      </c>
      <c r="K59">
        <v>0</v>
      </c>
      <c r="L59">
        <v>0</v>
      </c>
      <c r="M59">
        <v>0</v>
      </c>
      <c r="N59">
        <v>0</v>
      </c>
      <c r="O59">
        <f>VLOOKUP(F59,DF!$A$2:$B$75,2)*N59</f>
        <v>0</v>
      </c>
      <c r="P59">
        <v>0</v>
      </c>
      <c r="Q59">
        <f>VLOOKUP(F59,DF!$A$2:$B$75,2)*P59</f>
        <v>0</v>
      </c>
      <c r="R59">
        <v>0</v>
      </c>
      <c r="S59" t="s">
        <v>38</v>
      </c>
      <c r="T59">
        <v>164594</v>
      </c>
      <c r="U59">
        <v>28</v>
      </c>
      <c r="V59" t="s">
        <v>85</v>
      </c>
      <c r="W59">
        <v>0</v>
      </c>
      <c r="X59">
        <v>0</v>
      </c>
      <c r="Y59" t="s">
        <v>60</v>
      </c>
      <c r="Z59" t="s">
        <v>38</v>
      </c>
      <c r="AA59" t="s">
        <v>38</v>
      </c>
      <c r="AB59" t="s">
        <v>38</v>
      </c>
      <c r="AC59" t="s">
        <v>38</v>
      </c>
      <c r="AD59" t="s">
        <v>38</v>
      </c>
      <c r="AE59" t="s">
        <v>38</v>
      </c>
      <c r="AF59" t="s">
        <v>38</v>
      </c>
      <c r="AG59" t="s">
        <v>38</v>
      </c>
      <c r="AH59" s="1">
        <v>44545</v>
      </c>
      <c r="AI59">
        <v>1358</v>
      </c>
      <c r="AJ59" t="s">
        <v>38</v>
      </c>
      <c r="AK59" t="s">
        <v>38</v>
      </c>
      <c r="AL59" t="s">
        <v>38</v>
      </c>
      <c r="AM59" t="s">
        <v>38</v>
      </c>
      <c r="AN59" t="s">
        <v>176</v>
      </c>
      <c r="AO59" t="s">
        <v>169</v>
      </c>
      <c r="AP59">
        <v>58</v>
      </c>
    </row>
    <row r="60" spans="1:42" x14ac:dyDescent="0.25">
      <c r="A60">
        <v>997699</v>
      </c>
      <c r="B60" t="s">
        <v>231</v>
      </c>
      <c r="C60" t="s">
        <v>110</v>
      </c>
      <c r="D60" t="s">
        <v>38</v>
      </c>
      <c r="E60" s="1">
        <v>44545</v>
      </c>
      <c r="F60" s="2">
        <v>2021</v>
      </c>
      <c r="G60">
        <v>1416</v>
      </c>
      <c r="H60" t="s">
        <v>37</v>
      </c>
      <c r="I60" t="s">
        <v>38</v>
      </c>
      <c r="J60">
        <v>0</v>
      </c>
      <c r="K60">
        <v>0</v>
      </c>
      <c r="L60">
        <v>0</v>
      </c>
      <c r="M60">
        <v>0</v>
      </c>
      <c r="N60">
        <v>0</v>
      </c>
      <c r="O60">
        <f>VLOOKUP(F60,DF!$A$2:$B$75,2)*N60</f>
        <v>0</v>
      </c>
      <c r="P60">
        <v>0</v>
      </c>
      <c r="Q60">
        <f>VLOOKUP(F60,DF!$A$2:$B$75,2)*P60</f>
        <v>0</v>
      </c>
      <c r="R60">
        <v>0</v>
      </c>
      <c r="S60" t="s">
        <v>38</v>
      </c>
      <c r="T60">
        <v>163841</v>
      </c>
      <c r="U60">
        <v>32</v>
      </c>
      <c r="V60" t="s">
        <v>47</v>
      </c>
      <c r="W60">
        <v>0</v>
      </c>
      <c r="X60">
        <v>0</v>
      </c>
      <c r="Y60" t="s">
        <v>60</v>
      </c>
      <c r="Z60" t="s">
        <v>38</v>
      </c>
      <c r="AA60" t="s">
        <v>38</v>
      </c>
      <c r="AB60" t="s">
        <v>38</v>
      </c>
      <c r="AC60" t="s">
        <v>38</v>
      </c>
      <c r="AD60" t="s">
        <v>38</v>
      </c>
      <c r="AE60" t="s">
        <v>38</v>
      </c>
      <c r="AF60" t="s">
        <v>38</v>
      </c>
      <c r="AG60" t="s">
        <v>38</v>
      </c>
      <c r="AH60" s="1">
        <v>44546</v>
      </c>
      <c r="AI60">
        <v>1800</v>
      </c>
      <c r="AJ60" t="s">
        <v>38</v>
      </c>
      <c r="AK60" t="s">
        <v>38</v>
      </c>
      <c r="AL60" t="s">
        <v>38</v>
      </c>
      <c r="AM60" t="s">
        <v>38</v>
      </c>
      <c r="AN60" t="s">
        <v>177</v>
      </c>
      <c r="AO60" t="s">
        <v>178</v>
      </c>
      <c r="AP60">
        <v>59</v>
      </c>
    </row>
    <row r="61" spans="1:42" x14ac:dyDescent="0.25">
      <c r="A61">
        <v>994288</v>
      </c>
      <c r="B61" t="s">
        <v>229</v>
      </c>
      <c r="C61" t="s">
        <v>103</v>
      </c>
      <c r="D61" t="s">
        <v>38</v>
      </c>
      <c r="E61" s="1">
        <v>44545</v>
      </c>
      <c r="F61" s="2">
        <v>2021</v>
      </c>
      <c r="G61">
        <v>1500</v>
      </c>
      <c r="H61" t="s">
        <v>37</v>
      </c>
      <c r="I61" t="s">
        <v>38</v>
      </c>
      <c r="J61">
        <v>0</v>
      </c>
      <c r="K61">
        <v>0</v>
      </c>
      <c r="L61">
        <v>0</v>
      </c>
      <c r="M61">
        <v>0</v>
      </c>
      <c r="N61">
        <v>300000</v>
      </c>
      <c r="O61">
        <f>VLOOKUP(F61,DF!$A$2:$B$75,2)*N61</f>
        <v>336000.00000000006</v>
      </c>
      <c r="P61">
        <v>0</v>
      </c>
      <c r="Q61">
        <f>VLOOKUP(F61,DF!$A$2:$B$75,2)*P61</f>
        <v>0</v>
      </c>
      <c r="R61">
        <v>336000.00000000006</v>
      </c>
      <c r="S61" t="s">
        <v>38</v>
      </c>
      <c r="T61">
        <v>164203</v>
      </c>
      <c r="U61">
        <v>17</v>
      </c>
      <c r="V61" t="s">
        <v>104</v>
      </c>
      <c r="W61">
        <v>0</v>
      </c>
      <c r="X61">
        <v>0</v>
      </c>
      <c r="Y61" t="s">
        <v>60</v>
      </c>
      <c r="Z61" t="s">
        <v>38</v>
      </c>
      <c r="AA61" t="s">
        <v>38</v>
      </c>
      <c r="AB61" t="s">
        <v>38</v>
      </c>
      <c r="AC61" t="s">
        <v>38</v>
      </c>
      <c r="AD61" t="s">
        <v>38</v>
      </c>
      <c r="AE61" t="s">
        <v>38</v>
      </c>
      <c r="AF61" t="s">
        <v>38</v>
      </c>
      <c r="AG61" t="s">
        <v>38</v>
      </c>
      <c r="AH61" s="1">
        <v>44546</v>
      </c>
      <c r="AI61">
        <v>400</v>
      </c>
      <c r="AJ61" t="s">
        <v>38</v>
      </c>
      <c r="AK61" t="s">
        <v>38</v>
      </c>
      <c r="AL61" t="s">
        <v>38</v>
      </c>
      <c r="AM61" t="s">
        <v>38</v>
      </c>
      <c r="AN61" t="s">
        <v>179</v>
      </c>
      <c r="AO61" t="s">
        <v>180</v>
      </c>
      <c r="AP61">
        <v>60</v>
      </c>
    </row>
    <row r="62" spans="1:42" x14ac:dyDescent="0.25">
      <c r="A62">
        <v>994281</v>
      </c>
      <c r="B62" t="s">
        <v>250</v>
      </c>
      <c r="C62" t="s">
        <v>181</v>
      </c>
      <c r="D62" t="s">
        <v>38</v>
      </c>
      <c r="E62" s="1">
        <v>44545</v>
      </c>
      <c r="F62" s="2">
        <v>2021</v>
      </c>
      <c r="G62">
        <v>1500</v>
      </c>
      <c r="H62" t="s">
        <v>37</v>
      </c>
      <c r="I62" t="s">
        <v>38</v>
      </c>
      <c r="J62">
        <v>1</v>
      </c>
      <c r="K62">
        <v>0</v>
      </c>
      <c r="L62">
        <v>0</v>
      </c>
      <c r="M62">
        <v>0</v>
      </c>
      <c r="N62">
        <v>1500000</v>
      </c>
      <c r="O62">
        <f>VLOOKUP(F62,DF!$A$2:$B$75,2)*N62</f>
        <v>1680000.0000000002</v>
      </c>
      <c r="P62">
        <v>0</v>
      </c>
      <c r="Q62">
        <f>VLOOKUP(F62,DF!$A$2:$B$75,2)*P62</f>
        <v>0</v>
      </c>
      <c r="R62">
        <v>1680000.0000000002</v>
      </c>
      <c r="S62" t="s">
        <v>38</v>
      </c>
      <c r="T62">
        <v>164203</v>
      </c>
      <c r="U62">
        <v>18</v>
      </c>
      <c r="V62" t="s">
        <v>104</v>
      </c>
      <c r="W62">
        <v>0</v>
      </c>
      <c r="X62">
        <v>1</v>
      </c>
      <c r="Y62" t="s">
        <v>60</v>
      </c>
      <c r="Z62" t="s">
        <v>38</v>
      </c>
      <c r="AA62" t="s">
        <v>38</v>
      </c>
      <c r="AB62" t="s">
        <v>38</v>
      </c>
      <c r="AC62" t="s">
        <v>38</v>
      </c>
      <c r="AD62" t="s">
        <v>38</v>
      </c>
      <c r="AE62" t="s">
        <v>38</v>
      </c>
      <c r="AF62" t="s">
        <v>38</v>
      </c>
      <c r="AG62" t="s">
        <v>38</v>
      </c>
      <c r="AH62" s="1">
        <v>44546</v>
      </c>
      <c r="AI62">
        <v>400</v>
      </c>
      <c r="AJ62" t="s">
        <v>38</v>
      </c>
      <c r="AK62" t="s">
        <v>38</v>
      </c>
      <c r="AL62" t="s">
        <v>38</v>
      </c>
      <c r="AM62" t="s">
        <v>38</v>
      </c>
      <c r="AN62" t="s">
        <v>182</v>
      </c>
      <c r="AO62" t="s">
        <v>180</v>
      </c>
      <c r="AP62">
        <v>61</v>
      </c>
    </row>
    <row r="63" spans="1:42" x14ac:dyDescent="0.25">
      <c r="A63">
        <v>992210</v>
      </c>
      <c r="B63" t="s">
        <v>251</v>
      </c>
      <c r="C63" t="s">
        <v>183</v>
      </c>
      <c r="D63" t="s">
        <v>38</v>
      </c>
      <c r="E63" s="1">
        <v>44545</v>
      </c>
      <c r="F63" s="2">
        <v>2021</v>
      </c>
      <c r="G63">
        <v>1700</v>
      </c>
      <c r="H63" t="s">
        <v>37</v>
      </c>
      <c r="I63" t="s">
        <v>38</v>
      </c>
      <c r="J63">
        <v>1</v>
      </c>
      <c r="K63">
        <v>0</v>
      </c>
      <c r="L63">
        <v>1</v>
      </c>
      <c r="M63">
        <v>0</v>
      </c>
      <c r="N63">
        <v>0</v>
      </c>
      <c r="O63">
        <f>VLOOKUP(F63,DF!$A$2:$B$75,2)*N63</f>
        <v>0</v>
      </c>
      <c r="P63">
        <v>0</v>
      </c>
      <c r="Q63">
        <f>VLOOKUP(F63,DF!$A$2:$B$75,2)*P63</f>
        <v>0</v>
      </c>
      <c r="R63">
        <v>0</v>
      </c>
      <c r="S63" t="s">
        <v>38</v>
      </c>
      <c r="T63">
        <v>164367</v>
      </c>
      <c r="U63">
        <v>31</v>
      </c>
      <c r="V63" t="s">
        <v>44</v>
      </c>
      <c r="W63">
        <v>0</v>
      </c>
      <c r="X63">
        <v>0</v>
      </c>
      <c r="Y63" t="s">
        <v>160</v>
      </c>
      <c r="Z63" t="s">
        <v>38</v>
      </c>
      <c r="AA63" t="s">
        <v>38</v>
      </c>
      <c r="AB63" t="s">
        <v>38</v>
      </c>
      <c r="AC63" t="s">
        <v>38</v>
      </c>
      <c r="AD63" t="s">
        <v>38</v>
      </c>
      <c r="AE63" t="s">
        <v>38</v>
      </c>
      <c r="AF63" t="s">
        <v>38</v>
      </c>
      <c r="AG63" t="s">
        <v>38</v>
      </c>
      <c r="AH63" s="1">
        <v>44546</v>
      </c>
      <c r="AI63">
        <v>1200</v>
      </c>
      <c r="AJ63" t="s">
        <v>38</v>
      </c>
      <c r="AK63" t="s">
        <v>38</v>
      </c>
      <c r="AL63" t="s">
        <v>38</v>
      </c>
      <c r="AM63" t="s">
        <v>38</v>
      </c>
      <c r="AN63" t="s">
        <v>184</v>
      </c>
      <c r="AO63" t="s">
        <v>162</v>
      </c>
      <c r="AP63">
        <v>62</v>
      </c>
    </row>
    <row r="64" spans="1:42" x14ac:dyDescent="0.25">
      <c r="A64">
        <v>1013251</v>
      </c>
      <c r="B64" t="s">
        <v>252</v>
      </c>
      <c r="C64" t="s">
        <v>185</v>
      </c>
      <c r="D64" t="s">
        <v>38</v>
      </c>
      <c r="E64" s="1">
        <v>44649</v>
      </c>
      <c r="F64" s="2">
        <v>2022</v>
      </c>
      <c r="G64">
        <v>1230</v>
      </c>
      <c r="H64" t="s">
        <v>37</v>
      </c>
      <c r="I64" t="s">
        <v>38</v>
      </c>
      <c r="J64">
        <v>0</v>
      </c>
      <c r="K64">
        <v>0</v>
      </c>
      <c r="L64">
        <v>0</v>
      </c>
      <c r="M64">
        <v>0</v>
      </c>
      <c r="N64">
        <v>0</v>
      </c>
      <c r="O64">
        <f>VLOOKUP(F64,DF!$A$2:$B$75,2)*N64</f>
        <v>0</v>
      </c>
      <c r="P64">
        <v>0</v>
      </c>
      <c r="Q64">
        <f>VLOOKUP(F64,DF!$A$2:$B$75,2)*P64</f>
        <v>0</v>
      </c>
      <c r="R64">
        <v>0</v>
      </c>
      <c r="S64" t="s">
        <v>38</v>
      </c>
      <c r="T64">
        <v>166381</v>
      </c>
      <c r="U64">
        <v>7</v>
      </c>
      <c r="V64" t="s">
        <v>104</v>
      </c>
      <c r="W64">
        <v>0</v>
      </c>
      <c r="X64">
        <v>0</v>
      </c>
      <c r="Y64" t="s">
        <v>60</v>
      </c>
      <c r="Z64" t="s">
        <v>38</v>
      </c>
      <c r="AA64" t="s">
        <v>38</v>
      </c>
      <c r="AB64" t="s">
        <v>38</v>
      </c>
      <c r="AC64" t="s">
        <v>38</v>
      </c>
      <c r="AD64" t="s">
        <v>38</v>
      </c>
      <c r="AE64" t="s">
        <v>38</v>
      </c>
      <c r="AF64" t="s">
        <v>38</v>
      </c>
      <c r="AG64" t="s">
        <v>38</v>
      </c>
      <c r="AH64" s="1">
        <v>44650</v>
      </c>
      <c r="AI64">
        <v>200</v>
      </c>
      <c r="AJ64" t="s">
        <v>38</v>
      </c>
      <c r="AK64" t="s">
        <v>38</v>
      </c>
      <c r="AL64" t="s">
        <v>38</v>
      </c>
      <c r="AM64" t="s">
        <v>38</v>
      </c>
      <c r="AN64" t="s">
        <v>186</v>
      </c>
      <c r="AO64" t="s">
        <v>187</v>
      </c>
      <c r="AP64">
        <v>63</v>
      </c>
    </row>
    <row r="65" spans="1:42" x14ac:dyDescent="0.25">
      <c r="A65">
        <v>1016362</v>
      </c>
      <c r="B65" t="s">
        <v>235</v>
      </c>
      <c r="C65" t="s">
        <v>122</v>
      </c>
      <c r="D65" t="s">
        <v>38</v>
      </c>
      <c r="E65" s="1">
        <v>44649</v>
      </c>
      <c r="F65" s="2">
        <v>2022</v>
      </c>
      <c r="G65">
        <v>1400</v>
      </c>
      <c r="H65" t="s">
        <v>37</v>
      </c>
      <c r="I65" t="s">
        <v>38</v>
      </c>
      <c r="J65">
        <v>0</v>
      </c>
      <c r="K65">
        <v>0</v>
      </c>
      <c r="L65">
        <v>0</v>
      </c>
      <c r="M65">
        <v>0</v>
      </c>
      <c r="N65">
        <v>0</v>
      </c>
      <c r="O65">
        <f>VLOOKUP(F65,DF!$A$2:$B$75,2)*N65</f>
        <v>0</v>
      </c>
      <c r="P65">
        <v>0</v>
      </c>
      <c r="Q65">
        <f>VLOOKUP(F65,DF!$A$2:$B$75,2)*P65</f>
        <v>0</v>
      </c>
      <c r="R65">
        <v>0</v>
      </c>
      <c r="S65" t="s">
        <v>38</v>
      </c>
      <c r="T65">
        <v>166202</v>
      </c>
      <c r="U65">
        <v>64</v>
      </c>
      <c r="V65" t="s">
        <v>44</v>
      </c>
      <c r="W65">
        <v>0</v>
      </c>
      <c r="X65">
        <v>0</v>
      </c>
      <c r="Y65" t="s">
        <v>188</v>
      </c>
      <c r="Z65" t="s">
        <v>38</v>
      </c>
      <c r="AA65" t="s">
        <v>38</v>
      </c>
      <c r="AB65" t="s">
        <v>38</v>
      </c>
      <c r="AC65" t="s">
        <v>38</v>
      </c>
      <c r="AD65" t="s">
        <v>38</v>
      </c>
      <c r="AE65" t="s">
        <v>38</v>
      </c>
      <c r="AF65" t="s">
        <v>38</v>
      </c>
      <c r="AG65" t="s">
        <v>38</v>
      </c>
      <c r="AH65" s="1">
        <v>44649</v>
      </c>
      <c r="AI65">
        <v>2300</v>
      </c>
      <c r="AJ65" t="s">
        <v>38</v>
      </c>
      <c r="AK65" t="s">
        <v>38</v>
      </c>
      <c r="AL65" t="s">
        <v>38</v>
      </c>
      <c r="AM65" t="s">
        <v>38</v>
      </c>
      <c r="AN65" t="s">
        <v>189</v>
      </c>
      <c r="AO65" t="s">
        <v>190</v>
      </c>
      <c r="AP65">
        <v>64</v>
      </c>
    </row>
    <row r="66" spans="1:42" x14ac:dyDescent="0.25">
      <c r="A66">
        <v>1016363</v>
      </c>
      <c r="B66" t="s">
        <v>253</v>
      </c>
      <c r="C66" t="s">
        <v>191</v>
      </c>
      <c r="D66" t="s">
        <v>38</v>
      </c>
      <c r="E66" s="1">
        <v>44649</v>
      </c>
      <c r="F66" s="2">
        <v>2022</v>
      </c>
      <c r="G66">
        <v>1400</v>
      </c>
      <c r="H66" t="s">
        <v>37</v>
      </c>
      <c r="I66" t="s">
        <v>38</v>
      </c>
      <c r="J66">
        <v>0</v>
      </c>
      <c r="K66">
        <v>0</v>
      </c>
      <c r="L66">
        <v>0</v>
      </c>
      <c r="M66">
        <v>0</v>
      </c>
      <c r="N66">
        <v>0</v>
      </c>
      <c r="O66">
        <f>VLOOKUP(F66,DF!$A$2:$B$75,2)*N66</f>
        <v>0</v>
      </c>
      <c r="P66">
        <v>0</v>
      </c>
      <c r="Q66">
        <f>VLOOKUP(F66,DF!$A$2:$B$75,2)*P66</f>
        <v>0</v>
      </c>
      <c r="R66">
        <v>0</v>
      </c>
      <c r="S66" t="s">
        <v>38</v>
      </c>
      <c r="T66">
        <v>166202</v>
      </c>
      <c r="U66">
        <v>65</v>
      </c>
      <c r="V66" t="s">
        <v>44</v>
      </c>
      <c r="W66">
        <v>0</v>
      </c>
      <c r="X66">
        <v>0</v>
      </c>
      <c r="Y66" t="s">
        <v>188</v>
      </c>
      <c r="Z66" t="s">
        <v>38</v>
      </c>
      <c r="AA66" t="s">
        <v>38</v>
      </c>
      <c r="AB66" t="s">
        <v>38</v>
      </c>
      <c r="AC66" t="s">
        <v>38</v>
      </c>
      <c r="AD66" t="s">
        <v>38</v>
      </c>
      <c r="AE66" t="s">
        <v>38</v>
      </c>
      <c r="AF66" t="s">
        <v>38</v>
      </c>
      <c r="AG66" t="s">
        <v>38</v>
      </c>
      <c r="AH66" s="1">
        <v>44649</v>
      </c>
      <c r="AI66">
        <v>2300</v>
      </c>
      <c r="AJ66" t="s">
        <v>38</v>
      </c>
      <c r="AK66" t="s">
        <v>38</v>
      </c>
      <c r="AL66" t="s">
        <v>38</v>
      </c>
      <c r="AM66" t="s">
        <v>38</v>
      </c>
      <c r="AN66" t="s">
        <v>192</v>
      </c>
      <c r="AO66" t="s">
        <v>190</v>
      </c>
      <c r="AP66">
        <v>65</v>
      </c>
    </row>
    <row r="67" spans="1:42" x14ac:dyDescent="0.25">
      <c r="A67">
        <v>1023022</v>
      </c>
      <c r="B67" t="s">
        <v>254</v>
      </c>
      <c r="C67" t="s">
        <v>193</v>
      </c>
      <c r="D67" t="s">
        <v>38</v>
      </c>
      <c r="E67" s="1">
        <v>44673</v>
      </c>
      <c r="F67" s="2">
        <v>2022</v>
      </c>
      <c r="G67">
        <v>1430</v>
      </c>
      <c r="H67" t="s">
        <v>37</v>
      </c>
      <c r="I67" t="s">
        <v>38</v>
      </c>
      <c r="J67">
        <v>0</v>
      </c>
      <c r="K67">
        <v>0</v>
      </c>
      <c r="L67">
        <v>0</v>
      </c>
      <c r="M67">
        <v>0</v>
      </c>
      <c r="N67">
        <v>0</v>
      </c>
      <c r="O67">
        <f>VLOOKUP(F67,DF!$A$2:$B$75,2)*N67</f>
        <v>0</v>
      </c>
      <c r="P67">
        <v>0</v>
      </c>
      <c r="Q67">
        <f>VLOOKUP(F67,DF!$A$2:$B$75,2)*P67</f>
        <v>0</v>
      </c>
      <c r="R67">
        <v>0</v>
      </c>
      <c r="S67" t="s">
        <v>38</v>
      </c>
      <c r="T67">
        <v>167595</v>
      </c>
      <c r="U67">
        <v>3</v>
      </c>
      <c r="V67" t="s">
        <v>85</v>
      </c>
      <c r="W67">
        <v>0</v>
      </c>
      <c r="X67">
        <v>0</v>
      </c>
      <c r="Y67" t="s">
        <v>160</v>
      </c>
      <c r="Z67" t="s">
        <v>38</v>
      </c>
      <c r="AA67" t="s">
        <v>38</v>
      </c>
      <c r="AB67" t="s">
        <v>38</v>
      </c>
      <c r="AC67" t="s">
        <v>38</v>
      </c>
      <c r="AD67" t="s">
        <v>38</v>
      </c>
      <c r="AE67" t="s">
        <v>38</v>
      </c>
      <c r="AF67" t="s">
        <v>38</v>
      </c>
      <c r="AG67" t="s">
        <v>38</v>
      </c>
      <c r="AH67" s="1">
        <v>44680</v>
      </c>
      <c r="AI67">
        <v>600</v>
      </c>
      <c r="AJ67" t="s">
        <v>38</v>
      </c>
      <c r="AK67" t="s">
        <v>38</v>
      </c>
      <c r="AL67" t="s">
        <v>38</v>
      </c>
      <c r="AM67" t="s">
        <v>38</v>
      </c>
      <c r="AN67" t="s">
        <v>194</v>
      </c>
      <c r="AO67" t="s">
        <v>195</v>
      </c>
      <c r="AP67">
        <v>66</v>
      </c>
    </row>
    <row r="68" spans="1:42" x14ac:dyDescent="0.25">
      <c r="A68">
        <v>1024236</v>
      </c>
      <c r="B68" t="s">
        <v>248</v>
      </c>
      <c r="C68" t="s">
        <v>173</v>
      </c>
      <c r="D68" t="s">
        <v>38</v>
      </c>
      <c r="E68" s="1">
        <v>44673</v>
      </c>
      <c r="F68" s="2">
        <v>2022</v>
      </c>
      <c r="G68">
        <v>1600</v>
      </c>
      <c r="H68" t="s">
        <v>37</v>
      </c>
      <c r="I68" t="s">
        <v>38</v>
      </c>
      <c r="J68">
        <v>0</v>
      </c>
      <c r="K68">
        <v>0</v>
      </c>
      <c r="L68">
        <v>0</v>
      </c>
      <c r="M68">
        <v>0</v>
      </c>
      <c r="N68">
        <v>0</v>
      </c>
      <c r="O68">
        <f>VLOOKUP(F68,DF!$A$2:$B$75,2)*N68</f>
        <v>0</v>
      </c>
      <c r="P68">
        <v>0</v>
      </c>
      <c r="Q68">
        <f>VLOOKUP(F68,DF!$A$2:$B$75,2)*P68</f>
        <v>0</v>
      </c>
      <c r="R68">
        <v>0</v>
      </c>
      <c r="S68" t="s">
        <v>38</v>
      </c>
      <c r="T68">
        <v>167595</v>
      </c>
      <c r="U68">
        <v>42</v>
      </c>
      <c r="V68" t="s">
        <v>85</v>
      </c>
      <c r="W68">
        <v>0</v>
      </c>
      <c r="X68">
        <v>0</v>
      </c>
      <c r="Y68" t="s">
        <v>60</v>
      </c>
      <c r="Z68" t="s">
        <v>38</v>
      </c>
      <c r="AA68" t="s">
        <v>38</v>
      </c>
      <c r="AB68" t="s">
        <v>38</v>
      </c>
      <c r="AC68" t="s">
        <v>38</v>
      </c>
      <c r="AD68" t="s">
        <v>38</v>
      </c>
      <c r="AE68" t="s">
        <v>38</v>
      </c>
      <c r="AF68" t="s">
        <v>38</v>
      </c>
      <c r="AG68" t="s">
        <v>38</v>
      </c>
      <c r="AH68" s="1">
        <v>44673</v>
      </c>
      <c r="AI68">
        <v>1800</v>
      </c>
      <c r="AJ68" t="s">
        <v>38</v>
      </c>
      <c r="AK68" t="s">
        <v>38</v>
      </c>
      <c r="AL68" t="s">
        <v>38</v>
      </c>
      <c r="AM68" t="s">
        <v>38</v>
      </c>
      <c r="AN68" t="s">
        <v>196</v>
      </c>
      <c r="AO68" t="s">
        <v>195</v>
      </c>
      <c r="AP68">
        <v>67</v>
      </c>
    </row>
    <row r="69" spans="1:42" x14ac:dyDescent="0.25">
      <c r="A69">
        <v>1058974</v>
      </c>
      <c r="B69" t="s">
        <v>246</v>
      </c>
      <c r="C69" t="s">
        <v>167</v>
      </c>
      <c r="D69" t="s">
        <v>38</v>
      </c>
      <c r="E69" s="1">
        <v>44804</v>
      </c>
      <c r="F69" s="2">
        <v>2022</v>
      </c>
      <c r="G69">
        <v>1229</v>
      </c>
      <c r="H69" t="s">
        <v>37</v>
      </c>
      <c r="I69" t="s">
        <v>38</v>
      </c>
      <c r="J69">
        <v>0</v>
      </c>
      <c r="K69">
        <v>0</v>
      </c>
      <c r="L69">
        <v>0</v>
      </c>
      <c r="M69">
        <v>0</v>
      </c>
      <c r="N69">
        <v>0</v>
      </c>
      <c r="O69">
        <f>VLOOKUP(F69,DF!$A$2:$B$75,2)*N69</f>
        <v>0</v>
      </c>
      <c r="P69">
        <v>0</v>
      </c>
      <c r="Q69">
        <f>VLOOKUP(F69,DF!$A$2:$B$75,2)*P69</f>
        <v>0</v>
      </c>
      <c r="R69">
        <v>0</v>
      </c>
      <c r="S69" t="s">
        <v>38</v>
      </c>
      <c r="T69">
        <v>174688</v>
      </c>
      <c r="U69">
        <v>29</v>
      </c>
      <c r="V69" t="s">
        <v>85</v>
      </c>
      <c r="W69">
        <v>0</v>
      </c>
      <c r="X69">
        <v>0</v>
      </c>
      <c r="Y69" t="s">
        <v>60</v>
      </c>
      <c r="Z69" t="s">
        <v>38</v>
      </c>
      <c r="AA69" t="s">
        <v>38</v>
      </c>
      <c r="AB69" t="s">
        <v>38</v>
      </c>
      <c r="AC69" t="s">
        <v>38</v>
      </c>
      <c r="AD69" t="s">
        <v>38</v>
      </c>
      <c r="AE69" t="s">
        <v>38</v>
      </c>
      <c r="AF69" t="s">
        <v>38</v>
      </c>
      <c r="AG69" t="s">
        <v>38</v>
      </c>
      <c r="AH69" s="1">
        <v>44804</v>
      </c>
      <c r="AI69">
        <v>2000</v>
      </c>
      <c r="AJ69" t="s">
        <v>38</v>
      </c>
      <c r="AK69" t="s">
        <v>38</v>
      </c>
      <c r="AL69" t="s">
        <v>38</v>
      </c>
      <c r="AM69" t="s">
        <v>38</v>
      </c>
      <c r="AN69" t="s">
        <v>197</v>
      </c>
      <c r="AO69" t="s">
        <v>198</v>
      </c>
      <c r="AP69">
        <v>68</v>
      </c>
    </row>
    <row r="70" spans="1:42" x14ac:dyDescent="0.25">
      <c r="A70">
        <v>1060991</v>
      </c>
      <c r="B70" t="s">
        <v>255</v>
      </c>
      <c r="C70" t="s">
        <v>199</v>
      </c>
      <c r="D70" t="s">
        <v>38</v>
      </c>
      <c r="E70" s="1">
        <v>44857</v>
      </c>
      <c r="F70" s="2">
        <v>2022</v>
      </c>
      <c r="G70">
        <v>1303</v>
      </c>
      <c r="H70" t="s">
        <v>37</v>
      </c>
      <c r="I70" t="s">
        <v>38</v>
      </c>
      <c r="J70">
        <v>0</v>
      </c>
      <c r="K70">
        <v>0</v>
      </c>
      <c r="L70">
        <v>0</v>
      </c>
      <c r="M70">
        <v>0</v>
      </c>
      <c r="N70">
        <v>0</v>
      </c>
      <c r="O70">
        <f>VLOOKUP(F70,DF!$A$2:$B$75,2)*N70</f>
        <v>0</v>
      </c>
      <c r="P70">
        <v>0</v>
      </c>
      <c r="Q70">
        <f>VLOOKUP(F70,DF!$A$2:$B$75,2)*P70</f>
        <v>0</v>
      </c>
      <c r="R70">
        <v>0</v>
      </c>
      <c r="S70" t="s">
        <v>38</v>
      </c>
      <c r="T70">
        <v>175019</v>
      </c>
      <c r="U70">
        <v>63</v>
      </c>
      <c r="V70" t="s">
        <v>44</v>
      </c>
      <c r="W70">
        <v>0</v>
      </c>
      <c r="X70">
        <v>0</v>
      </c>
      <c r="Y70" t="s">
        <v>97</v>
      </c>
      <c r="Z70" t="s">
        <v>38</v>
      </c>
      <c r="AA70" t="s">
        <v>38</v>
      </c>
      <c r="AB70" t="s">
        <v>38</v>
      </c>
      <c r="AC70" t="s">
        <v>38</v>
      </c>
      <c r="AD70" t="s">
        <v>38</v>
      </c>
      <c r="AE70" t="s">
        <v>38</v>
      </c>
      <c r="AF70" t="s">
        <v>38</v>
      </c>
      <c r="AG70" t="s">
        <v>38</v>
      </c>
      <c r="AH70" s="1">
        <v>44857</v>
      </c>
      <c r="AI70">
        <v>1603</v>
      </c>
      <c r="AJ70" t="s">
        <v>38</v>
      </c>
      <c r="AK70" t="s">
        <v>38</v>
      </c>
      <c r="AL70" t="s">
        <v>38</v>
      </c>
      <c r="AM70" t="s">
        <v>38</v>
      </c>
      <c r="AN70" t="s">
        <v>200</v>
      </c>
      <c r="AO70" t="s">
        <v>201</v>
      </c>
      <c r="AP70">
        <v>69</v>
      </c>
    </row>
    <row r="71" spans="1:42" x14ac:dyDescent="0.25">
      <c r="A71">
        <v>1060994</v>
      </c>
      <c r="B71" t="s">
        <v>234</v>
      </c>
      <c r="C71" t="s">
        <v>120</v>
      </c>
      <c r="D71" t="s">
        <v>38</v>
      </c>
      <c r="E71" s="1">
        <v>44857</v>
      </c>
      <c r="F71" s="2">
        <v>2022</v>
      </c>
      <c r="G71">
        <v>1350</v>
      </c>
      <c r="H71" t="s">
        <v>37</v>
      </c>
      <c r="I71" t="s">
        <v>38</v>
      </c>
      <c r="J71">
        <v>0</v>
      </c>
      <c r="K71">
        <v>0</v>
      </c>
      <c r="L71">
        <v>0</v>
      </c>
      <c r="M71">
        <v>0</v>
      </c>
      <c r="N71">
        <v>0</v>
      </c>
      <c r="O71">
        <f>VLOOKUP(F71,DF!$A$2:$B$75,2)*N71</f>
        <v>0</v>
      </c>
      <c r="P71">
        <v>0</v>
      </c>
      <c r="Q71">
        <f>VLOOKUP(F71,DF!$A$2:$B$75,2)*P71</f>
        <v>0</v>
      </c>
      <c r="R71">
        <v>0</v>
      </c>
      <c r="S71" t="s">
        <v>38</v>
      </c>
      <c r="T71">
        <v>175019</v>
      </c>
      <c r="U71">
        <v>45</v>
      </c>
      <c r="V71" t="s">
        <v>44</v>
      </c>
      <c r="W71">
        <v>0</v>
      </c>
      <c r="X71">
        <v>0</v>
      </c>
      <c r="Y71" t="s">
        <v>97</v>
      </c>
      <c r="Z71" t="s">
        <v>38</v>
      </c>
      <c r="AA71" t="s">
        <v>38</v>
      </c>
      <c r="AB71" t="s">
        <v>38</v>
      </c>
      <c r="AC71" t="s">
        <v>38</v>
      </c>
      <c r="AD71" t="s">
        <v>38</v>
      </c>
      <c r="AE71" t="s">
        <v>38</v>
      </c>
      <c r="AF71" t="s">
        <v>38</v>
      </c>
      <c r="AG71" t="s">
        <v>38</v>
      </c>
      <c r="AH71" s="1">
        <v>44857</v>
      </c>
      <c r="AI71">
        <v>1750</v>
      </c>
      <c r="AJ71" t="s">
        <v>38</v>
      </c>
      <c r="AK71" t="s">
        <v>38</v>
      </c>
      <c r="AL71" t="s">
        <v>38</v>
      </c>
      <c r="AM71" t="s">
        <v>38</v>
      </c>
      <c r="AN71" t="s">
        <v>202</v>
      </c>
      <c r="AO71" t="s">
        <v>201</v>
      </c>
      <c r="AP71">
        <v>70</v>
      </c>
    </row>
    <row r="72" spans="1:42" x14ac:dyDescent="0.25">
      <c r="A72">
        <v>1060993</v>
      </c>
      <c r="B72" t="s">
        <v>245</v>
      </c>
      <c r="C72" t="s">
        <v>163</v>
      </c>
      <c r="D72" t="s">
        <v>38</v>
      </c>
      <c r="E72" s="1">
        <v>44857</v>
      </c>
      <c r="F72" s="2">
        <v>2022</v>
      </c>
      <c r="G72">
        <v>1430</v>
      </c>
      <c r="H72" t="s">
        <v>37</v>
      </c>
      <c r="I72" t="s">
        <v>38</v>
      </c>
      <c r="J72">
        <v>0</v>
      </c>
      <c r="K72">
        <v>0</v>
      </c>
      <c r="L72">
        <v>0</v>
      </c>
      <c r="M72">
        <v>0</v>
      </c>
      <c r="N72">
        <v>0</v>
      </c>
      <c r="O72">
        <f>VLOOKUP(F72,DF!$A$2:$B$75,2)*N72</f>
        <v>0</v>
      </c>
      <c r="P72">
        <v>0</v>
      </c>
      <c r="Q72">
        <f>VLOOKUP(F72,DF!$A$2:$B$75,2)*P72</f>
        <v>0</v>
      </c>
      <c r="R72">
        <v>0</v>
      </c>
      <c r="S72" t="s">
        <v>38</v>
      </c>
      <c r="T72">
        <v>175019</v>
      </c>
      <c r="U72">
        <v>46</v>
      </c>
      <c r="V72" t="s">
        <v>44</v>
      </c>
      <c r="W72">
        <v>0</v>
      </c>
      <c r="X72">
        <v>0</v>
      </c>
      <c r="Y72" t="s">
        <v>97</v>
      </c>
      <c r="Z72" t="s">
        <v>38</v>
      </c>
      <c r="AA72" t="s">
        <v>38</v>
      </c>
      <c r="AB72" t="s">
        <v>38</v>
      </c>
      <c r="AC72" t="s">
        <v>38</v>
      </c>
      <c r="AD72" t="s">
        <v>38</v>
      </c>
      <c r="AE72" t="s">
        <v>38</v>
      </c>
      <c r="AF72" t="s">
        <v>38</v>
      </c>
      <c r="AG72" t="s">
        <v>38</v>
      </c>
      <c r="AH72" s="1">
        <v>44857</v>
      </c>
      <c r="AI72">
        <v>1830</v>
      </c>
      <c r="AJ72" t="s">
        <v>38</v>
      </c>
      <c r="AK72" t="s">
        <v>38</v>
      </c>
      <c r="AL72" t="s">
        <v>38</v>
      </c>
      <c r="AM72" t="s">
        <v>38</v>
      </c>
      <c r="AN72" t="s">
        <v>203</v>
      </c>
      <c r="AO72" t="s">
        <v>201</v>
      </c>
      <c r="AP72">
        <v>71</v>
      </c>
    </row>
    <row r="73" spans="1:42" x14ac:dyDescent="0.25">
      <c r="A73">
        <v>1060992</v>
      </c>
      <c r="B73" t="s">
        <v>244</v>
      </c>
      <c r="C73" t="s">
        <v>159</v>
      </c>
      <c r="D73" t="s">
        <v>38</v>
      </c>
      <c r="E73" s="1">
        <v>44857</v>
      </c>
      <c r="F73" s="2">
        <v>2022</v>
      </c>
      <c r="G73">
        <v>1453</v>
      </c>
      <c r="H73" t="s">
        <v>37</v>
      </c>
      <c r="I73" t="s">
        <v>38</v>
      </c>
      <c r="J73">
        <v>0</v>
      </c>
      <c r="K73">
        <v>0</v>
      </c>
      <c r="L73">
        <v>0</v>
      </c>
      <c r="M73">
        <v>0</v>
      </c>
      <c r="N73">
        <v>0</v>
      </c>
      <c r="O73">
        <f>VLOOKUP(F73,DF!$A$2:$B$75,2)*N73</f>
        <v>0</v>
      </c>
      <c r="P73">
        <v>0</v>
      </c>
      <c r="Q73">
        <f>VLOOKUP(F73,DF!$A$2:$B$75,2)*P73</f>
        <v>0</v>
      </c>
      <c r="R73">
        <v>0</v>
      </c>
      <c r="S73" t="s">
        <v>38</v>
      </c>
      <c r="T73">
        <v>175019</v>
      </c>
      <c r="U73">
        <v>30</v>
      </c>
      <c r="V73" t="s">
        <v>44</v>
      </c>
      <c r="W73">
        <v>0</v>
      </c>
      <c r="X73">
        <v>0</v>
      </c>
      <c r="Y73" t="s">
        <v>97</v>
      </c>
      <c r="Z73" t="s">
        <v>38</v>
      </c>
      <c r="AA73" t="s">
        <v>38</v>
      </c>
      <c r="AB73" t="s">
        <v>38</v>
      </c>
      <c r="AC73" t="s">
        <v>38</v>
      </c>
      <c r="AD73" t="s">
        <v>38</v>
      </c>
      <c r="AE73" t="s">
        <v>38</v>
      </c>
      <c r="AF73" t="s">
        <v>38</v>
      </c>
      <c r="AG73" t="s">
        <v>38</v>
      </c>
      <c r="AH73" s="1">
        <v>44857</v>
      </c>
      <c r="AI73">
        <v>2300</v>
      </c>
      <c r="AJ73" t="s">
        <v>38</v>
      </c>
      <c r="AK73" t="s">
        <v>38</v>
      </c>
      <c r="AL73" t="s">
        <v>38</v>
      </c>
      <c r="AM73" t="s">
        <v>38</v>
      </c>
      <c r="AN73" t="s">
        <v>204</v>
      </c>
      <c r="AO73" t="s">
        <v>201</v>
      </c>
      <c r="AP73">
        <v>72</v>
      </c>
    </row>
    <row r="74" spans="1:42" x14ac:dyDescent="0.25">
      <c r="A74">
        <v>1069728</v>
      </c>
      <c r="B74" t="s">
        <v>256</v>
      </c>
      <c r="C74" t="s">
        <v>205</v>
      </c>
      <c r="D74" t="s">
        <v>38</v>
      </c>
      <c r="E74" s="1">
        <v>44897</v>
      </c>
      <c r="F74" s="2">
        <v>2022</v>
      </c>
      <c r="G74">
        <v>1330</v>
      </c>
      <c r="H74" t="s">
        <v>37</v>
      </c>
      <c r="I74" t="s">
        <v>38</v>
      </c>
      <c r="J74">
        <v>0</v>
      </c>
      <c r="K74">
        <v>0</v>
      </c>
      <c r="L74">
        <v>0</v>
      </c>
      <c r="M74">
        <v>0</v>
      </c>
      <c r="N74">
        <v>0</v>
      </c>
      <c r="O74">
        <f>VLOOKUP(F74,DF!$A$2:$B$75,2)*N74</f>
        <v>0</v>
      </c>
      <c r="P74">
        <v>0</v>
      </c>
      <c r="Q74">
        <f>VLOOKUP(F74,DF!$A$2:$B$75,2)*P74</f>
        <v>0</v>
      </c>
      <c r="R74">
        <v>0</v>
      </c>
      <c r="S74" t="s">
        <v>38</v>
      </c>
      <c r="T74">
        <v>176188</v>
      </c>
      <c r="U74">
        <v>79</v>
      </c>
      <c r="V74" t="s">
        <v>44</v>
      </c>
      <c r="W74">
        <v>0</v>
      </c>
      <c r="X74">
        <v>0</v>
      </c>
      <c r="Y74" t="s">
        <v>123</v>
      </c>
      <c r="Z74" t="s">
        <v>38</v>
      </c>
      <c r="AA74" t="s">
        <v>38</v>
      </c>
      <c r="AB74" t="s">
        <v>38</v>
      </c>
      <c r="AC74" t="s">
        <v>38</v>
      </c>
      <c r="AD74" t="s">
        <v>38</v>
      </c>
      <c r="AE74" t="s">
        <v>38</v>
      </c>
      <c r="AF74" t="s">
        <v>38</v>
      </c>
      <c r="AG74" t="s">
        <v>38</v>
      </c>
      <c r="AH74" s="1">
        <v>44897</v>
      </c>
      <c r="AI74">
        <v>1330</v>
      </c>
      <c r="AJ74" t="s">
        <v>38</v>
      </c>
      <c r="AK74" t="s">
        <v>38</v>
      </c>
      <c r="AL74" t="s">
        <v>38</v>
      </c>
      <c r="AM74" t="s">
        <v>38</v>
      </c>
      <c r="AO74" t="s">
        <v>206</v>
      </c>
      <c r="AP74">
        <v>73</v>
      </c>
    </row>
    <row r="75" spans="1:42" x14ac:dyDescent="0.25">
      <c r="A75">
        <v>1070109</v>
      </c>
      <c r="B75" t="s">
        <v>249</v>
      </c>
      <c r="C75" t="s">
        <v>175</v>
      </c>
      <c r="D75" t="s">
        <v>38</v>
      </c>
      <c r="E75" s="1">
        <v>44897</v>
      </c>
      <c r="F75" s="2">
        <v>2022</v>
      </c>
      <c r="G75">
        <v>1435</v>
      </c>
      <c r="H75" t="s">
        <v>37</v>
      </c>
      <c r="I75" t="s">
        <v>38</v>
      </c>
      <c r="J75">
        <v>0</v>
      </c>
      <c r="K75">
        <v>0</v>
      </c>
      <c r="L75">
        <v>0</v>
      </c>
      <c r="M75">
        <v>0</v>
      </c>
      <c r="N75">
        <v>0</v>
      </c>
      <c r="O75">
        <f>VLOOKUP(F75,DF!$A$2:$B$75,2)*N75</f>
        <v>0</v>
      </c>
      <c r="P75">
        <v>0</v>
      </c>
      <c r="Q75">
        <f>VLOOKUP(F75,DF!$A$2:$B$75,2)*P75</f>
        <v>0</v>
      </c>
      <c r="R75">
        <v>0</v>
      </c>
      <c r="S75" t="s">
        <v>38</v>
      </c>
      <c r="T75">
        <v>176104</v>
      </c>
      <c r="U75">
        <v>28</v>
      </c>
      <c r="V75" t="s">
        <v>85</v>
      </c>
      <c r="W75">
        <v>0</v>
      </c>
      <c r="X75">
        <v>0</v>
      </c>
      <c r="Y75" t="s">
        <v>147</v>
      </c>
      <c r="Z75" t="s">
        <v>38</v>
      </c>
      <c r="AA75" t="s">
        <v>38</v>
      </c>
      <c r="AB75" t="s">
        <v>38</v>
      </c>
      <c r="AC75" t="s">
        <v>38</v>
      </c>
      <c r="AD75" t="s">
        <v>38</v>
      </c>
      <c r="AE75" t="s">
        <v>38</v>
      </c>
      <c r="AF75" t="s">
        <v>38</v>
      </c>
      <c r="AG75" t="s">
        <v>38</v>
      </c>
      <c r="AH75" s="1">
        <v>44897</v>
      </c>
      <c r="AI75">
        <v>2150</v>
      </c>
      <c r="AJ75" t="s">
        <v>38</v>
      </c>
      <c r="AK75" t="s">
        <v>38</v>
      </c>
      <c r="AL75" t="s">
        <v>38</v>
      </c>
      <c r="AM75" t="s">
        <v>38</v>
      </c>
      <c r="AN75" t="s">
        <v>207</v>
      </c>
      <c r="AO75" t="s">
        <v>208</v>
      </c>
      <c r="AP75">
        <v>74</v>
      </c>
    </row>
    <row r="76" spans="1:42" x14ac:dyDescent="0.25">
      <c r="A76">
        <v>1088183</v>
      </c>
      <c r="B76" t="s">
        <v>215</v>
      </c>
      <c r="C76" t="s">
        <v>51</v>
      </c>
      <c r="D76" t="s">
        <v>38</v>
      </c>
      <c r="E76" s="1">
        <v>45016</v>
      </c>
      <c r="F76" s="2">
        <v>2023</v>
      </c>
      <c r="G76">
        <v>1150</v>
      </c>
      <c r="H76" t="s">
        <v>37</v>
      </c>
      <c r="I76" t="s">
        <v>38</v>
      </c>
      <c r="J76">
        <v>0</v>
      </c>
      <c r="K76">
        <v>2</v>
      </c>
      <c r="L76">
        <v>0</v>
      </c>
      <c r="M76">
        <v>0</v>
      </c>
      <c r="N76">
        <v>0</v>
      </c>
      <c r="O76">
        <f>VLOOKUP(F76,DF!$A$2:$B$75,2)*N76</f>
        <v>0</v>
      </c>
      <c r="P76">
        <v>0</v>
      </c>
      <c r="Q76">
        <f>VLOOKUP(F76,DF!$A$2:$B$75,2)*P76</f>
        <v>0</v>
      </c>
      <c r="R76">
        <v>0</v>
      </c>
      <c r="S76" t="s">
        <v>38</v>
      </c>
      <c r="T76">
        <v>178788</v>
      </c>
      <c r="U76">
        <v>69</v>
      </c>
      <c r="V76" t="s">
        <v>47</v>
      </c>
      <c r="W76">
        <v>2</v>
      </c>
      <c r="X76">
        <v>0</v>
      </c>
      <c r="Y76" t="s">
        <v>209</v>
      </c>
      <c r="Z76" t="s">
        <v>38</v>
      </c>
      <c r="AA76" t="s">
        <v>38</v>
      </c>
      <c r="AB76" t="s">
        <v>38</v>
      </c>
      <c r="AC76" t="s">
        <v>38</v>
      </c>
      <c r="AD76" t="s">
        <v>38</v>
      </c>
      <c r="AE76" t="s">
        <v>38</v>
      </c>
      <c r="AF76" t="s">
        <v>38</v>
      </c>
      <c r="AG76" t="s">
        <v>38</v>
      </c>
      <c r="AH76" s="1">
        <v>45016</v>
      </c>
      <c r="AI76">
        <v>1700</v>
      </c>
      <c r="AJ76" t="s">
        <v>38</v>
      </c>
      <c r="AK76" t="s">
        <v>38</v>
      </c>
      <c r="AL76" t="s">
        <v>38</v>
      </c>
      <c r="AM76" t="s">
        <v>38</v>
      </c>
      <c r="AN76" t="s">
        <v>210</v>
      </c>
      <c r="AO76" t="s">
        <v>211</v>
      </c>
      <c r="AP76">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41" workbookViewId="0">
      <selection sqref="A1:B1048576"/>
    </sheetView>
  </sheetViews>
  <sheetFormatPr defaultRowHeight="15" x14ac:dyDescent="0.25"/>
  <sheetData>
    <row r="1" spans="1:2" x14ac:dyDescent="0.25">
      <c r="A1" t="s">
        <v>259</v>
      </c>
      <c r="B1" t="s">
        <v>264</v>
      </c>
    </row>
    <row r="2" spans="1:2" x14ac:dyDescent="0.25">
      <c r="A2">
        <v>1950</v>
      </c>
      <c r="B2">
        <v>12.62</v>
      </c>
    </row>
    <row r="3" spans="1:2" x14ac:dyDescent="0.25">
      <c r="A3">
        <v>1951</v>
      </c>
      <c r="B3">
        <v>11.7</v>
      </c>
    </row>
    <row r="4" spans="1:2" x14ac:dyDescent="0.25">
      <c r="A4">
        <v>1952</v>
      </c>
      <c r="B4">
        <v>11.48</v>
      </c>
    </row>
    <row r="5" spans="1:2" x14ac:dyDescent="0.25">
      <c r="A5">
        <v>1953</v>
      </c>
      <c r="B5">
        <v>11.39</v>
      </c>
    </row>
    <row r="6" spans="1:2" x14ac:dyDescent="0.25">
      <c r="A6">
        <v>1954</v>
      </c>
      <c r="B6">
        <v>11.31</v>
      </c>
    </row>
    <row r="7" spans="1:2" x14ac:dyDescent="0.25">
      <c r="A7">
        <v>1955</v>
      </c>
      <c r="B7">
        <v>11.35</v>
      </c>
    </row>
    <row r="8" spans="1:2" x14ac:dyDescent="0.25">
      <c r="A8">
        <v>1956</v>
      </c>
      <c r="B8">
        <v>11.18</v>
      </c>
    </row>
    <row r="9" spans="1:2" x14ac:dyDescent="0.25">
      <c r="A9">
        <v>1957</v>
      </c>
      <c r="B9">
        <v>10.82</v>
      </c>
    </row>
    <row r="10" spans="1:2" x14ac:dyDescent="0.25">
      <c r="A10">
        <v>1958</v>
      </c>
      <c r="B10">
        <v>10.52</v>
      </c>
    </row>
    <row r="11" spans="1:2" x14ac:dyDescent="0.25">
      <c r="A11">
        <v>1959</v>
      </c>
      <c r="B11">
        <v>10.45</v>
      </c>
    </row>
    <row r="12" spans="1:2" x14ac:dyDescent="0.25">
      <c r="A12">
        <v>1960</v>
      </c>
      <c r="B12">
        <v>10.27</v>
      </c>
    </row>
    <row r="13" spans="1:2" x14ac:dyDescent="0.25">
      <c r="A13">
        <v>1961</v>
      </c>
      <c r="B13">
        <v>10.17</v>
      </c>
    </row>
    <row r="14" spans="1:2" x14ac:dyDescent="0.25">
      <c r="A14">
        <v>1962</v>
      </c>
      <c r="B14">
        <v>10.07</v>
      </c>
    </row>
    <row r="15" spans="1:2" x14ac:dyDescent="0.25">
      <c r="A15">
        <v>1963</v>
      </c>
      <c r="B15">
        <v>9.94</v>
      </c>
    </row>
    <row r="16" spans="1:2" x14ac:dyDescent="0.25">
      <c r="A16">
        <v>1964</v>
      </c>
      <c r="B16">
        <v>9.81</v>
      </c>
    </row>
    <row r="17" spans="1:2" x14ac:dyDescent="0.25">
      <c r="A17">
        <v>1965</v>
      </c>
      <c r="B17">
        <v>9.65</v>
      </c>
    </row>
    <row r="18" spans="1:2" x14ac:dyDescent="0.25">
      <c r="A18">
        <v>1966</v>
      </c>
      <c r="B18">
        <v>9.39</v>
      </c>
    </row>
    <row r="19" spans="1:2" x14ac:dyDescent="0.25">
      <c r="A19">
        <v>1967</v>
      </c>
      <c r="B19">
        <v>9.11</v>
      </c>
    </row>
    <row r="20" spans="1:2" x14ac:dyDescent="0.25">
      <c r="A20">
        <v>1968</v>
      </c>
      <c r="B20">
        <v>8.74</v>
      </c>
    </row>
    <row r="21" spans="1:2" x14ac:dyDescent="0.25">
      <c r="A21">
        <v>1969</v>
      </c>
      <c r="B21">
        <v>8.2899999999999991</v>
      </c>
    </row>
    <row r="22" spans="1:2" x14ac:dyDescent="0.25">
      <c r="A22">
        <v>1970</v>
      </c>
      <c r="B22">
        <v>7.84</v>
      </c>
    </row>
    <row r="23" spans="1:2" x14ac:dyDescent="0.25">
      <c r="A23">
        <v>1971</v>
      </c>
      <c r="B23">
        <v>7.51</v>
      </c>
    </row>
    <row r="24" spans="1:2" x14ac:dyDescent="0.25">
      <c r="A24">
        <v>1972</v>
      </c>
      <c r="B24">
        <v>7.28</v>
      </c>
    </row>
    <row r="25" spans="1:2" x14ac:dyDescent="0.25">
      <c r="A25">
        <v>1973</v>
      </c>
      <c r="B25">
        <v>6.85</v>
      </c>
    </row>
    <row r="26" spans="1:2" x14ac:dyDescent="0.25">
      <c r="A26">
        <v>1974</v>
      </c>
      <c r="B26">
        <v>6.17</v>
      </c>
    </row>
    <row r="27" spans="1:2" x14ac:dyDescent="0.25">
      <c r="A27">
        <v>1975</v>
      </c>
      <c r="B27">
        <v>5.65</v>
      </c>
    </row>
    <row r="28" spans="1:2" x14ac:dyDescent="0.25">
      <c r="A28">
        <v>1976</v>
      </c>
      <c r="B28">
        <v>5.34</v>
      </c>
    </row>
    <row r="29" spans="1:2" x14ac:dyDescent="0.25">
      <c r="A29">
        <v>1977</v>
      </c>
      <c r="B29">
        <v>5.0199999999999996</v>
      </c>
    </row>
    <row r="30" spans="1:2" x14ac:dyDescent="0.25">
      <c r="A30">
        <v>1978</v>
      </c>
      <c r="B30">
        <v>4.66</v>
      </c>
    </row>
    <row r="31" spans="1:2" x14ac:dyDescent="0.25">
      <c r="A31">
        <v>1979</v>
      </c>
      <c r="B31">
        <v>4.1900000000000004</v>
      </c>
    </row>
    <row r="32" spans="1:2" x14ac:dyDescent="0.25">
      <c r="A32">
        <v>1980</v>
      </c>
      <c r="B32">
        <v>3.69</v>
      </c>
    </row>
    <row r="33" spans="1:2" x14ac:dyDescent="0.25">
      <c r="A33">
        <v>1981</v>
      </c>
      <c r="B33">
        <v>3.35</v>
      </c>
    </row>
    <row r="34" spans="1:2" x14ac:dyDescent="0.25">
      <c r="A34">
        <v>1982</v>
      </c>
      <c r="B34">
        <v>3.15</v>
      </c>
    </row>
    <row r="35" spans="1:2" x14ac:dyDescent="0.25">
      <c r="A35">
        <v>1983</v>
      </c>
      <c r="B35">
        <v>3.05</v>
      </c>
    </row>
    <row r="36" spans="1:2" x14ac:dyDescent="0.25">
      <c r="A36">
        <v>1984</v>
      </c>
      <c r="B36">
        <v>2.93</v>
      </c>
    </row>
    <row r="37" spans="1:2" x14ac:dyDescent="0.25">
      <c r="A37">
        <v>1985</v>
      </c>
      <c r="B37">
        <v>2.83</v>
      </c>
    </row>
    <row r="38" spans="1:2" x14ac:dyDescent="0.25">
      <c r="A38">
        <v>1986</v>
      </c>
      <c r="B38">
        <v>2.77</v>
      </c>
    </row>
    <row r="39" spans="1:2" x14ac:dyDescent="0.25">
      <c r="A39">
        <v>1987</v>
      </c>
      <c r="B39">
        <v>2.68</v>
      </c>
    </row>
    <row r="40" spans="1:2" x14ac:dyDescent="0.25">
      <c r="A40">
        <v>1988</v>
      </c>
      <c r="B40">
        <v>2.57</v>
      </c>
    </row>
    <row r="41" spans="1:2" x14ac:dyDescent="0.25">
      <c r="A41">
        <v>1989</v>
      </c>
      <c r="B41">
        <v>2.4500000000000002</v>
      </c>
    </row>
    <row r="42" spans="1:2" x14ac:dyDescent="0.25">
      <c r="A42">
        <v>1990</v>
      </c>
      <c r="B42">
        <v>2.33</v>
      </c>
    </row>
    <row r="43" spans="1:2" x14ac:dyDescent="0.25">
      <c r="A43">
        <v>1991</v>
      </c>
      <c r="B43">
        <v>2.23</v>
      </c>
    </row>
    <row r="44" spans="1:2" x14ac:dyDescent="0.25">
      <c r="A44">
        <v>1992</v>
      </c>
      <c r="B44">
        <v>2.17</v>
      </c>
    </row>
    <row r="45" spans="1:2" x14ac:dyDescent="0.25">
      <c r="A45">
        <v>1993</v>
      </c>
      <c r="B45">
        <v>2.1</v>
      </c>
    </row>
    <row r="46" spans="1:2" x14ac:dyDescent="0.25">
      <c r="A46">
        <v>1994</v>
      </c>
      <c r="B46">
        <v>2.0499999999999998</v>
      </c>
    </row>
    <row r="47" spans="1:2" x14ac:dyDescent="0.25">
      <c r="A47">
        <v>1995</v>
      </c>
      <c r="B47">
        <v>2</v>
      </c>
    </row>
    <row r="48" spans="1:2" x14ac:dyDescent="0.25">
      <c r="A48">
        <v>1996</v>
      </c>
      <c r="B48">
        <v>1.94</v>
      </c>
    </row>
    <row r="49" spans="1:2" x14ac:dyDescent="0.25">
      <c r="A49">
        <v>1997</v>
      </c>
      <c r="B49">
        <v>1.89</v>
      </c>
    </row>
    <row r="50" spans="1:2" x14ac:dyDescent="0.25">
      <c r="A50">
        <v>1998</v>
      </c>
      <c r="B50">
        <v>1.87</v>
      </c>
    </row>
    <row r="51" spans="1:2" x14ac:dyDescent="0.25">
      <c r="A51">
        <v>1999</v>
      </c>
      <c r="B51">
        <v>1.83</v>
      </c>
    </row>
    <row r="52" spans="1:2" x14ac:dyDescent="0.25">
      <c r="A52">
        <v>2000</v>
      </c>
      <c r="B52">
        <v>1.77</v>
      </c>
    </row>
    <row r="53" spans="1:2" x14ac:dyDescent="0.25">
      <c r="A53">
        <v>2001</v>
      </c>
      <c r="B53">
        <v>1.72</v>
      </c>
    </row>
    <row r="54" spans="1:2" x14ac:dyDescent="0.25">
      <c r="A54">
        <v>2002</v>
      </c>
      <c r="B54">
        <v>1.69</v>
      </c>
    </row>
    <row r="55" spans="1:2" x14ac:dyDescent="0.25">
      <c r="A55">
        <v>2003</v>
      </c>
      <c r="B55">
        <v>1.65</v>
      </c>
    </row>
    <row r="56" spans="1:2" x14ac:dyDescent="0.25">
      <c r="A56">
        <v>2004</v>
      </c>
      <c r="B56">
        <v>1.61</v>
      </c>
    </row>
    <row r="57" spans="1:2" x14ac:dyDescent="0.25">
      <c r="A57">
        <v>2005</v>
      </c>
      <c r="B57">
        <v>1.56</v>
      </c>
    </row>
    <row r="58" spans="1:2" x14ac:dyDescent="0.25">
      <c r="A58">
        <v>2006</v>
      </c>
      <c r="B58">
        <v>1.51</v>
      </c>
    </row>
    <row r="59" spans="1:2" x14ac:dyDescent="0.25">
      <c r="A59">
        <v>2007</v>
      </c>
      <c r="B59">
        <v>1.47</v>
      </c>
    </row>
    <row r="60" spans="1:2" x14ac:dyDescent="0.25">
      <c r="A60">
        <v>2008</v>
      </c>
      <c r="B60">
        <v>1.41</v>
      </c>
    </row>
    <row r="61" spans="1:2" x14ac:dyDescent="0.25">
      <c r="A61">
        <v>2009</v>
      </c>
      <c r="B61">
        <v>1.42</v>
      </c>
    </row>
    <row r="62" spans="1:2" x14ac:dyDescent="0.25">
      <c r="A62">
        <v>2010</v>
      </c>
      <c r="B62">
        <v>1.39</v>
      </c>
    </row>
    <row r="63" spans="1:2" x14ac:dyDescent="0.25">
      <c r="A63">
        <v>2011</v>
      </c>
      <c r="B63">
        <v>1.35</v>
      </c>
    </row>
    <row r="64" spans="1:2" x14ac:dyDescent="0.25">
      <c r="A64">
        <v>2012</v>
      </c>
      <c r="B64">
        <v>1.32</v>
      </c>
    </row>
    <row r="65" spans="1:2" x14ac:dyDescent="0.25">
      <c r="A65">
        <v>2013</v>
      </c>
      <c r="B65">
        <v>1.31</v>
      </c>
    </row>
    <row r="66" spans="1:2" x14ac:dyDescent="0.25">
      <c r="A66">
        <v>2014</v>
      </c>
      <c r="B66">
        <v>1.28</v>
      </c>
    </row>
    <row r="67" spans="1:2" x14ac:dyDescent="0.25">
      <c r="A67">
        <v>2015</v>
      </c>
      <c r="B67">
        <v>1.28</v>
      </c>
    </row>
    <row r="68" spans="1:2" x14ac:dyDescent="0.25">
      <c r="A68">
        <v>2016</v>
      </c>
      <c r="B68">
        <v>1.27</v>
      </c>
    </row>
    <row r="69" spans="1:2" x14ac:dyDescent="0.25">
      <c r="A69">
        <v>2017</v>
      </c>
      <c r="B69">
        <v>1.24</v>
      </c>
    </row>
    <row r="70" spans="1:2" x14ac:dyDescent="0.25">
      <c r="A70">
        <v>2018</v>
      </c>
      <c r="B70">
        <v>1.21</v>
      </c>
    </row>
    <row r="71" spans="1:2" x14ac:dyDescent="0.25">
      <c r="A71">
        <v>2019</v>
      </c>
      <c r="B71">
        <v>1.19</v>
      </c>
    </row>
    <row r="72" spans="1:2" x14ac:dyDescent="0.25">
      <c r="A72">
        <v>2020</v>
      </c>
      <c r="B72">
        <v>1.18</v>
      </c>
    </row>
    <row r="73" spans="1:2" x14ac:dyDescent="0.25">
      <c r="A73">
        <v>2021</v>
      </c>
      <c r="B73">
        <v>1.1200000000000001</v>
      </c>
    </row>
    <row r="74" spans="1:2" x14ac:dyDescent="0.25">
      <c r="A74">
        <v>2022</v>
      </c>
      <c r="B74">
        <v>1.04</v>
      </c>
    </row>
    <row r="75" spans="1:2" x14ac:dyDescent="0.25">
      <c r="A75">
        <v>2023</v>
      </c>
      <c r="B7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wildfire_count_date_1950_2023</vt:lpstr>
      <vt:lpstr>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Ekpetere, Kenneth Okechukwu</cp:lastModifiedBy>
  <dcterms:created xsi:type="dcterms:W3CDTF">2023-07-11T23:27:27Z</dcterms:created>
  <dcterms:modified xsi:type="dcterms:W3CDTF">2023-07-11T23:27:27Z</dcterms:modified>
</cp:coreProperties>
</file>