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640EA4-17CA-4CED-B7E3-19A3461A485B}" xr6:coauthVersionLast="47" xr6:coauthVersionMax="47" xr10:uidLastSave="{00000000-0000-0000-0000-000000000000}"/>
  <bookViews>
    <workbookView xWindow="-98" yWindow="-98" windowWidth="21795" windowHeight="1297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D17" i="1"/>
  <c r="C17" i="1"/>
  <c r="L4" i="1"/>
  <c r="L6" i="1"/>
  <c r="K9" i="1" a="1"/>
  <c r="K9" i="1" s="1"/>
  <c r="K10" i="1" a="1"/>
  <c r="K10" i="1" s="1"/>
  <c r="K12" i="1" a="1"/>
  <c r="K12" i="1" s="1"/>
  <c r="K13" i="1" a="1"/>
  <c r="K13" i="1" s="1"/>
  <c r="K14" i="1" a="1"/>
  <c r="K14" i="1" s="1"/>
  <c r="J3" i="1"/>
  <c r="K3" i="1" s="1" a="1"/>
  <c r="K3" i="1" s="1"/>
  <c r="J4" i="1"/>
  <c r="K4" i="1" s="1" a="1"/>
  <c r="K4" i="1" s="1"/>
  <c r="J5" i="1"/>
  <c r="K5" i="1" s="1" a="1"/>
  <c r="K5" i="1" s="1"/>
  <c r="J6" i="1"/>
  <c r="K6" i="1" s="1" a="1"/>
  <c r="K6" i="1" s="1"/>
  <c r="J7" i="1"/>
  <c r="K7" i="1" s="1" a="1"/>
  <c r="K7" i="1" s="1"/>
  <c r="J8" i="1"/>
  <c r="K8" i="1" s="1" a="1"/>
  <c r="K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17" i="1" l="1"/>
  <c r="K11" i="1" a="1"/>
  <c r="K11" i="1" s="1"/>
  <c r="L2" i="1"/>
  <c r="L8" i="1"/>
  <c r="L7" i="1"/>
  <c r="K2" i="1" a="1"/>
  <c r="K2" i="1" s="1"/>
  <c r="K15" i="1" a="1"/>
  <c r="K15" i="1" s="1"/>
  <c r="L5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<sst xmlns="http://schemas.openxmlformats.org/spreadsheetml/2006/main" count="34" uniqueCount="34">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</sst>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BAR</a:t>
            </a:r>
            <a:r>
              <a:rPr lang="en-US" altLang="zh-TW" baseline="0"/>
              <a:t> CHART OF STUDENTS OVR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2-414F-BB1B-835C51B1C5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8901759"/>
        <c:axId val="678889279"/>
      </c:barChart>
      <c:catAx>
        <c:axId val="67890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889279"/>
        <c:crosses val="autoZero"/>
        <c:auto val="1"/>
        <c:lblAlgn val="ctr"/>
        <c:lblOffset val="100"/>
        <c:noMultiLvlLbl val="0"/>
      </c:catAx>
      <c:valAx>
        <c:axId val="67888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90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Pie</a:t>
            </a:r>
            <a:r>
              <a:rPr lang="en-US" altLang="zh-TW" baseline="0"/>
              <a:t> chart of pass/fail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工作表1!$L$20:$L$21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工作表1!$M$20:$M$21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7-4577-AD40-4FEBDBC444F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847725</xdr:colOff>
      <xdr:row>24</xdr:row>
      <xdr:rowOff>121444</xdr:rowOff>
    </xdr:from>
    <xdr:to>
      <xdr:col>9</xdr:col>
      <xdr:colOff>1138238</xdr:colOff>
      <xdr:row>37</xdr:row>
      <xdr:rowOff>202406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F57CE9F-3B68-82D3-71EE-038CC26AF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1114425</xdr:colOff>
      <xdr:row>21</xdr:row>
      <xdr:rowOff>178593</xdr:rowOff>
    </xdr:from>
    <xdr:to>
      <xdr:col>14</xdr:col>
      <xdr:colOff>547687</xdr:colOff>
      <xdr:row>34</xdr:row>
      <xdr:rowOff>57150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76D8E787-A117-16DF-DAAE-3663326E4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D1" workbookViewId="0">
      <selection activeCell="D17" sqref="D17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(C2+D2+E2+F2+G2)*0.1+I2*0.5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(C3+D3+E3+F3+G3)*0.1+I3*0.5</f>
        <v>90</v>
      </c>
      <c r="K3" s="5" t="str" cm="1">
        <f t="array" ref="K3">_xlfn.IFS(J3&gt;=90,"A",J3&gt;=80,"B",J3&gt;=70,"C",J3&gt;=60,"D",J3&lt;60,"F")</f>
        <v>A</v>
      </c>
      <c r="L3" s="5" t="str">
        <f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>(C4+D4+E4+F4+G4)*0.1+I4*0.5</f>
        <v>81.2</v>
      </c>
      <c r="K4" s="5" t="str" cm="1">
        <f t="array" ref="K4">_xlfn.IFS(J4&gt;=90,"A",J4&gt;=80,"B",J4&gt;=70,"C",J4&gt;=60,"D",J4&lt;60,"F")</f>
        <v>B</v>
      </c>
      <c r="L4" s="5" t="str">
        <f>IF(J4&gt;=60,"pass","fail")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>(C5+D5+E5+F5+G5)*0.1+I5*0.5</f>
        <v>80.800000000000011</v>
      </c>
      <c r="K5" s="5" t="str" cm="1">
        <f t="array" ref="K5">_xlfn.IFS(J5&gt;=90,"A",J5&gt;=80,"B",J5&gt;=70,"C",J5&gt;=60,"D",J5&lt;60,"F")</f>
        <v>B</v>
      </c>
      <c r="L5" s="5" t="str">
        <f>IF(J5&gt;=60,"pass","fail")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(C6+D6+E6+F6+G6)*0.1+I6*0.5</f>
        <v>84.7</v>
      </c>
      <c r="K6" s="5" t="str" cm="1">
        <f t="array" ref="K6">_xlfn.IFS(J6&gt;=90,"A",J6&gt;=80,"B",J6&gt;=70,"C",J6&gt;=60,"D",J6&lt;60,"F")</f>
        <v>B</v>
      </c>
      <c r="L6" s="5" t="str">
        <f>IF(J6&gt;=60,"pass","fail")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(C7+D7+E7+F7+G7)*0.1+I7*0.5</f>
        <v>80.800000000000011</v>
      </c>
      <c r="K7" s="5" t="str" cm="1">
        <f t="array" ref="K7">_xlfn.IFS(J7&gt;=90,"A",J7&gt;=80,"B",J7&gt;=70,"C",J7&gt;=60,"D",J7&lt;60,"F")</f>
        <v>B</v>
      </c>
      <c r="L7" s="5" t="str">
        <f>IF(J7&gt;=60,"pass","fail")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(C8+D8+E8+F8+G8)*0.1+I8*0.5</f>
        <v>77.900000000000006</v>
      </c>
      <c r="K8" s="5" t="str" cm="1">
        <f t="array" ref="K8">_xlfn.IFS(J8&gt;=90,"A",J8&gt;=80,"B",J8&gt;=70,"C",J8&gt;=60,"D",J8&lt;60,"F")</f>
        <v>C</v>
      </c>
      <c r="L8" s="5" t="str">
        <f>IF(J8&gt;=60,"pass","fail")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(C9+D9+E9+F9+G9)*0.1+I9*0.5</f>
        <v>74.2</v>
      </c>
      <c r="K9" s="5" t="str" cm="1">
        <f t="array" ref="K9">_xlfn.IFS(J9&gt;=90,"A",J9&gt;=80,"B",J9&gt;=70,"C",J9&gt;=60,"D",J9&lt;60,"F")</f>
        <v>C</v>
      </c>
      <c r="L9" s="5" t="str">
        <f>IF(J9&gt;=60,"pass","fail")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(C10+D10+E10+F10+G10)*0.1+I10*0.5</f>
        <v>75.2</v>
      </c>
      <c r="K10" s="5" t="str" cm="1">
        <f t="array" ref="K10">_xlfn.IFS(J10&gt;=90,"A",J10&gt;=80,"B",J10&gt;=70,"C",J10&gt;=60,"D",J10&lt;60,"F")</f>
        <v>C</v>
      </c>
      <c r="L10" s="5" t="str">
        <f>IF(J10&gt;=60,"pass","fail")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(C11+D11+E11+F11+G11)*0.1+I11*0.5</f>
        <v>77.599999999999994</v>
      </c>
      <c r="K11" s="5" t="str" cm="1">
        <f t="array" ref="K11">_xlfn.IFS(J11&gt;=90,"A",J11&gt;=80,"B",J11&gt;=70,"C",J11&gt;=60,"D",J11&lt;60,"F")</f>
        <v>C</v>
      </c>
      <c r="L11" s="5" t="str">
        <f>IF(J11&gt;=60,"pass","fail")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(C12+D12+E12+F12+G12)*0.1+I12*0.5</f>
        <v>80.599999999999994</v>
      </c>
      <c r="K12" s="5" t="str" cm="1">
        <f t="array" ref="K12">_xlfn.IFS(J12&gt;=90,"A",J12&gt;=80,"B",J12&gt;=70,"C",J12&gt;=60,"D",J12&lt;60,"F")</f>
        <v>B</v>
      </c>
      <c r="L12" s="5" t="str">
        <f>IF(J12&gt;=60,"pass","fail")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(C13+D13+E13+F13+G13)*0.1+I13*0.5</f>
        <v>59</v>
      </c>
      <c r="K13" s="5" t="str" cm="1">
        <f t="array" ref="K13">_xlfn.IFS(J13&gt;=90,"A",J13&gt;=80,"B",J13&gt;=70,"C",J13&gt;=60,"D",J13&lt;60,"F")</f>
        <v>F</v>
      </c>
      <c r="L13" s="5" t="str">
        <f>IF(J13&gt;=60,"pass","fail")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(C14+D14+E14+F14+G14)*0.1+I14*0.5</f>
        <v>66.900000000000006</v>
      </c>
      <c r="K14" s="5" t="str" cm="1">
        <f t="array" ref="K14">_xlfn.IFS(J14&gt;=90,"A",J14&gt;=80,"B",J14&gt;=70,"C",J14&gt;=60,"D",J14&lt;60,"F")</f>
        <v>D</v>
      </c>
      <c r="L14" s="5" t="str">
        <f>IF(J14&gt;=60,"pass","fail")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(C15+D15+E15+F15+G15)*0.1+I15*0.5</f>
        <v>55.6</v>
      </c>
      <c r="K15" s="5" t="str" cm="1">
        <f t="array" ref="K15">_xlfn.IFS(J15&gt;=90,"A",J15&gt;=80,"B",J15&gt;=70,"C",J15&gt;=60,"D",J15&lt;60,"F")</f>
        <v>F</v>
      </c>
      <c r="L15" s="5" t="str">
        <f>IF(J15&gt;=60,"pass","fail")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 s="5">
        <f>LARGE(C2:C15,1)</f>
        <v>98</v>
      </c>
      <c r="D17" s="5">
        <f>LARGE(D2:D15,2)</f>
        <v>92</v>
      </c>
      <c r="H17" s="1">
        <f>COUNTIF(H2:H15,"&lt;80")</f>
        <v>8</v>
      </c>
      <c r="J17" s="6">
        <f>AVERAGE(J2:J15)</f>
        <v>76.871428571428581</v>
      </c>
    </row>
    <row r="20" spans="3:13">
      <c r="L20" t="s">
        <v>32</v>
      </c>
      <c r="M20">
        <v>12</v>
      </c>
    </row>
    <row r="21" spans="3:13">
      <c r="L21" t="s">
        <v>33</v>
      </c>
      <c r="M21">
        <v>2</v>
      </c>
    </row>
    <row r="24" spans="3:13">
      <c r="J24" s="4" t="s">
        <v>30</v>
      </c>
    </row>
  </sheetData>
  <phoneticPr fontId="2" type="noConversion"/>
  <conditionalFormatting sqref="L2:L15">
    <cfRule type="cellIs" dxfId="3" priority="2" operator="equal">
      <formula>"pass"</formula>
    </cfRule>
  </conditionalFormatting>
  <conditionalFormatting sqref="L13:L15">
    <cfRule type="cellIs" dxfId="2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晟剛 王</cp:lastModifiedBy>
  <dcterms:created xsi:type="dcterms:W3CDTF">2023-10-19T05:27:10Z</dcterms:created>
  <dcterms:modified xsi:type="dcterms:W3CDTF">2024-10-14T06:48:05Z</dcterms:modified>
</cp:coreProperties>
</file>