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F76D2C7B-B279-49D0-9ACC-F209EEA43282}" xr6:coauthVersionLast="45" xr6:coauthVersionMax="45" xr10:uidLastSave="{00000000-0000-0000-0000-000000000000}"/>
  <bookViews>
    <workbookView xWindow="-120" yWindow="-120" windowWidth="19440" windowHeight="11640" xr2:uid="{41E28EA3-99A9-4896-AD46-3F82F3BBAFB3}"/>
  </bookViews>
  <sheets>
    <sheet name="7years Inland Sales" sheetId="1" r:id="rId1"/>
    <sheet name="Sales Forecast Rhoga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1" l="1"/>
  <c r="D5" i="2" l="1"/>
  <c r="F5" i="2" s="1"/>
  <c r="H5" i="2" s="1"/>
  <c r="E5" i="2"/>
  <c r="G5" i="2" l="1"/>
  <c r="J5" i="2"/>
  <c r="I5" i="2"/>
  <c r="L5" i="2" l="1"/>
  <c r="M5" i="2" s="1"/>
  <c r="K5" i="2"/>
  <c r="L5" i="1" l="1"/>
</calcChain>
</file>

<file path=xl/sharedStrings.xml><?xml version="1.0" encoding="utf-8"?>
<sst xmlns="http://schemas.openxmlformats.org/spreadsheetml/2006/main" count="29" uniqueCount="21">
  <si>
    <t>Product</t>
  </si>
  <si>
    <t>Rhogam</t>
  </si>
  <si>
    <t>Ave sales</t>
  </si>
  <si>
    <t>TOTAL</t>
  </si>
  <si>
    <t>7-years inland sales Actual of Rhogam(in units)</t>
  </si>
  <si>
    <t>2019 Budget</t>
  </si>
  <si>
    <t>2020 Budget</t>
  </si>
  <si>
    <t>2021 Budget</t>
  </si>
  <si>
    <t>2022 Budget</t>
  </si>
  <si>
    <t>2023 Budget</t>
  </si>
  <si>
    <t>PRODUCT</t>
  </si>
  <si>
    <t>FOB/CPT($)</t>
  </si>
  <si>
    <t>Units</t>
  </si>
  <si>
    <t>Value</t>
  </si>
  <si>
    <t>RHOGAM</t>
  </si>
  <si>
    <t>2012-2018 Ave. sales/year</t>
  </si>
  <si>
    <t>HBS</t>
  </si>
  <si>
    <t>IMR</t>
  </si>
  <si>
    <t>HBS540IU</t>
  </si>
  <si>
    <t>UMAN ALBUMIN</t>
  </si>
  <si>
    <t>UMAN ALBUMIN X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</si>
</sst>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/>
    <xf numFmtId="1" fontId="2" fillId="3" borderId="1" xfId="0" applyNumberFormat="1" applyFont="1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164" fontId="0" fillId="0" borderId="1" xfId="0" applyNumberFormat="1" applyBorder="1"/>
    <xf numFmtId="1" fontId="0" fillId="7" borderId="1" xfId="0" applyNumberFormat="1" applyFill="1" applyBorder="1"/>
    <xf numFmtId="1" fontId="0" fillId="8" borderId="1" xfId="0" applyNumberFormat="1" applyFill="1" applyBorder="1"/>
    <xf numFmtId="1" fontId="0" fillId="0" borderId="1" xfId="0" applyNumberFormat="1" applyBorder="1"/>
    <xf numFmtId="1" fontId="0" fillId="5" borderId="1" xfId="0" applyNumberFormat="1" applyFill="1" applyBorder="1"/>
    <xf numFmtId="1" fontId="0" fillId="6" borderId="1" xfId="0" applyNumberFormat="1" applyFill="1" applyBorder="1"/>
    <xf numFmtId="0" fontId="2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7C4E9-771F-4018-BA28-775708524B47}">
  <dimension ref="A3:L10"/>
  <sheetViews>
    <sheetView tabSelected="1" workbookViewId="0">
      <selection activeCell="F15" sqref="F15"/>
    </sheetView>
  </sheetViews>
  <sheetFormatPr defaultRowHeight="15" x14ac:dyDescent="0.25"/>
  <cols>
    <col min="1" max="1" width="21.140625" customWidth="1"/>
    <col min="2" max="2" width="14.140625" customWidth="1"/>
    <col min="3" max="3" width="13.42578125" customWidth="1"/>
    <col min="11" max="11" width="18.85546875" customWidth="1"/>
    <col min="12" max="12" width="20.42578125" customWidth="1"/>
  </cols>
  <sheetData>
    <row r="3" spans="1:12" ht="18.75" x14ac:dyDescent="0.3">
      <c r="A3" s="1"/>
      <c r="B3" s="19" t="s">
        <v>4</v>
      </c>
      <c r="C3" s="19"/>
      <c r="D3" s="19"/>
      <c r="E3" s="19"/>
      <c r="F3" s="19"/>
      <c r="G3" s="19"/>
      <c r="H3" s="19"/>
      <c r="I3" s="19"/>
      <c r="J3" s="19"/>
      <c r="K3" s="19"/>
      <c r="L3" s="1"/>
    </row>
    <row r="4" spans="1:12" ht="18.75" x14ac:dyDescent="0.3">
      <c r="A4" s="2" t="s">
        <v>0</v>
      </c>
      <c r="B4" s="3">
        <v>2012</v>
      </c>
      <c r="C4" s="4">
        <v>2013</v>
      </c>
      <c r="D4" s="4">
        <v>2014</v>
      </c>
      <c r="E4" s="4">
        <v>2015</v>
      </c>
      <c r="F4" s="4">
        <v>2016</v>
      </c>
      <c r="G4" s="4">
        <v>2017</v>
      </c>
      <c r="H4" s="4">
        <v>2018</v>
      </c>
      <c r="I4" s="4">
        <v>2019</v>
      </c>
      <c r="J4" s="4">
        <v>2020</v>
      </c>
      <c r="K4" s="5" t="s">
        <v>3</v>
      </c>
      <c r="L4" s="6" t="s">
        <v>2</v>
      </c>
    </row>
    <row r="5" spans="1:12" ht="18.75" x14ac:dyDescent="0.3">
      <c r="A5" s="4" t="s">
        <v>1</v>
      </c>
      <c r="B5" s="1">
        <v>16420</v>
      </c>
      <c r="C5" s="1">
        <v>15407</v>
      </c>
      <c r="D5" s="1">
        <v>18891</v>
      </c>
      <c r="E5" s="1">
        <v>15900</v>
      </c>
      <c r="F5" s="1">
        <v>11099</v>
      </c>
      <c r="G5" s="1">
        <v>10069</v>
      </c>
      <c r="H5" s="1">
        <v>8079</v>
      </c>
      <c r="I5" s="1">
        <v>8624</v>
      </c>
      <c r="J5" s="1">
        <v>2002</v>
      </c>
      <c r="K5" s="5">
        <f>SUM(B5:J5)</f>
        <v>106491</v>
      </c>
      <c r="L5" s="7">
        <f>K5/7</f>
        <v>15213</v>
      </c>
    </row>
    <row r="6" spans="1:12" x14ac:dyDescent="0.25">
      <c r="A6" s="4" t="s">
        <v>16</v>
      </c>
      <c r="B6" s="1"/>
      <c r="C6" s="1"/>
      <c r="D6" s="1"/>
      <c r="E6" s="1"/>
      <c r="F6" s="1"/>
      <c r="G6" s="1">
        <v>1760</v>
      </c>
      <c r="H6" s="1">
        <v>1500</v>
      </c>
      <c r="I6" s="1">
        <v>1108</v>
      </c>
      <c r="J6" s="1">
        <v>264</v>
      </c>
      <c r="K6" s="1"/>
      <c r="L6" s="1"/>
    </row>
    <row r="7" spans="1:12" x14ac:dyDescent="0.25">
      <c r="A7" s="1" t="s">
        <v>17</v>
      </c>
      <c r="B7" s="1"/>
      <c r="C7" s="1"/>
      <c r="D7" s="1"/>
      <c r="E7" s="1"/>
      <c r="F7" s="1"/>
      <c r="G7" s="1">
        <v>1100</v>
      </c>
      <c r="H7" s="1">
        <v>1695</v>
      </c>
      <c r="I7" s="1">
        <v>1503</v>
      </c>
      <c r="J7" s="1">
        <v>498</v>
      </c>
      <c r="K7" s="1"/>
      <c r="L7" s="1"/>
    </row>
    <row r="8" spans="1:12" x14ac:dyDescent="0.25">
      <c r="A8" s="4" t="s">
        <v>18</v>
      </c>
      <c r="B8" s="1"/>
      <c r="C8" s="1"/>
      <c r="D8" s="1"/>
      <c r="E8" s="1"/>
      <c r="F8" s="1"/>
      <c r="G8" s="1">
        <v>29</v>
      </c>
      <c r="H8" s="1">
        <v>5</v>
      </c>
      <c r="I8" s="1">
        <v>0</v>
      </c>
      <c r="J8" s="1">
        <v>0</v>
      </c>
      <c r="K8" s="1"/>
      <c r="L8" s="1"/>
    </row>
    <row r="9" spans="1:12" x14ac:dyDescent="0.25">
      <c r="A9" s="1" t="s">
        <v>19</v>
      </c>
      <c r="B9" s="1"/>
      <c r="C9" s="1"/>
      <c r="D9" s="1"/>
      <c r="E9" s="1"/>
      <c r="F9" s="1"/>
      <c r="G9" s="1">
        <v>158</v>
      </c>
      <c r="H9" s="1">
        <v>352</v>
      </c>
      <c r="I9" s="1">
        <v>357</v>
      </c>
      <c r="J9" s="1">
        <v>68</v>
      </c>
      <c r="K9" s="1"/>
      <c r="L9" s="1"/>
    </row>
    <row r="10" spans="1:12" x14ac:dyDescent="0.25">
      <c r="A10" s="1" t="s">
        <v>20</v>
      </c>
      <c r="B10" s="1"/>
      <c r="C10" s="1"/>
      <c r="D10" s="1"/>
      <c r="E10" s="1"/>
      <c r="F10" s="1"/>
      <c r="G10" s="1">
        <v>0</v>
      </c>
      <c r="H10" s="1">
        <v>140</v>
      </c>
      <c r="I10" s="1">
        <v>300</v>
      </c>
      <c r="J10" s="1">
        <v>93</v>
      </c>
      <c r="K10" s="1"/>
      <c r="L10" s="1"/>
    </row>
  </sheetData>
  <mergeCells count="1">
    <mergeCell ref="B3:K3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BFA1E-5ED6-4765-9694-121DB2879B15}">
  <dimension ref="A3:M8"/>
  <sheetViews>
    <sheetView workbookViewId="0">
      <selection activeCell="E14" sqref="E14"/>
    </sheetView>
  </sheetViews>
  <sheetFormatPr defaultRowHeight="15" x14ac:dyDescent="0.25"/>
  <cols>
    <col min="1" max="1" width="17" customWidth="1"/>
    <col min="2" max="3" width="22" customWidth="1"/>
    <col min="4" max="4" width="12.140625" customWidth="1"/>
    <col min="5" max="5" width="16.140625" customWidth="1"/>
    <col min="6" max="6" width="11" customWidth="1"/>
    <col min="7" max="7" width="15.28515625" customWidth="1"/>
    <col min="8" max="8" width="13.5703125" customWidth="1"/>
    <col min="9" max="9" width="17.140625" customWidth="1"/>
    <col min="10" max="10" width="14.28515625" customWidth="1"/>
    <col min="11" max="11" width="15.42578125" customWidth="1"/>
    <col min="12" max="12" width="12.85546875" customWidth="1"/>
    <col min="13" max="13" width="12.7109375" customWidth="1"/>
  </cols>
  <sheetData>
    <row r="3" spans="1:13" x14ac:dyDescent="0.25">
      <c r="A3" s="1"/>
      <c r="B3" s="1"/>
      <c r="C3" s="1"/>
      <c r="D3" s="20" t="s">
        <v>5</v>
      </c>
      <c r="E3" s="20"/>
      <c r="F3" s="21" t="s">
        <v>6</v>
      </c>
      <c r="G3" s="21"/>
      <c r="H3" s="22" t="s">
        <v>7</v>
      </c>
      <c r="I3" s="22"/>
      <c r="J3" s="23" t="s">
        <v>8</v>
      </c>
      <c r="K3" s="23"/>
      <c r="L3" s="24" t="s">
        <v>9</v>
      </c>
      <c r="M3" s="24"/>
    </row>
    <row r="4" spans="1:13" ht="30" x14ac:dyDescent="0.25">
      <c r="A4" s="4" t="s">
        <v>10</v>
      </c>
      <c r="B4" s="4" t="s">
        <v>11</v>
      </c>
      <c r="C4" s="3" t="s">
        <v>15</v>
      </c>
      <c r="D4" s="8" t="s">
        <v>12</v>
      </c>
      <c r="E4" s="8" t="s">
        <v>13</v>
      </c>
      <c r="F4" s="9" t="s">
        <v>12</v>
      </c>
      <c r="G4" s="9" t="s">
        <v>13</v>
      </c>
      <c r="H4" s="10" t="s">
        <v>12</v>
      </c>
      <c r="I4" s="10" t="s">
        <v>13</v>
      </c>
      <c r="J4" s="11" t="s">
        <v>12</v>
      </c>
      <c r="K4" s="11" t="s">
        <v>13</v>
      </c>
      <c r="L4" s="12" t="s">
        <v>12</v>
      </c>
      <c r="M4" s="12" t="s">
        <v>13</v>
      </c>
    </row>
    <row r="5" spans="1:13" x14ac:dyDescent="0.25">
      <c r="A5" s="1" t="s">
        <v>14</v>
      </c>
      <c r="B5" s="13">
        <v>38</v>
      </c>
      <c r="C5" s="16">
        <v>13695</v>
      </c>
      <c r="D5" s="8">
        <f>C5*20%+C5</f>
        <v>16434</v>
      </c>
      <c r="E5" s="8">
        <f>D5*B5</f>
        <v>624492</v>
      </c>
      <c r="F5" s="17">
        <f>D5*20%+D5</f>
        <v>19720.8</v>
      </c>
      <c r="G5" s="17">
        <f>F5*38</f>
        <v>749390.4</v>
      </c>
      <c r="H5" s="18">
        <f>F5*30%+F5</f>
        <v>25637.040000000001</v>
      </c>
      <c r="I5" s="18">
        <f>H5*38</f>
        <v>974207.52</v>
      </c>
      <c r="J5" s="14">
        <f>H5*30%+H5</f>
        <v>33328.152000000002</v>
      </c>
      <c r="K5" s="14">
        <f>J5*38</f>
        <v>1266469.7760000001</v>
      </c>
      <c r="L5" s="15">
        <f>J5*25%+J5</f>
        <v>41660.19</v>
      </c>
      <c r="M5" s="15">
        <f>L5*38</f>
        <v>1583087.2200000002</v>
      </c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</sheetData>
  <mergeCells count="5">
    <mergeCell ref="D3:E3"/>
    <mergeCell ref="F3:G3"/>
    <mergeCell ref="H3:I3"/>
    <mergeCell ref="J3:K3"/>
    <mergeCell ref="L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7years Inland Sales</vt:lpstr>
      <vt:lpstr>Sales Forecast Rhogam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2019-05-31T13:48:17Z</dcterms:created>
  <dcterms:modified xsi:type="dcterms:W3CDTF">2020-08-24T11:49:43Z</dcterms:modified>
</cp:coreProperties>
</file>