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95" windowWidth="15480" windowHeight="8040"/>
  </bookViews>
  <sheets>
    <sheet name="Sheet1" sheetId="1" r:id="rId1"/>
  </sheets>
  <definedNames>
    <definedName name="birimDet">Sheet1!$A$105:$G$520</definedName>
    <definedName name="birimler">Sheet1!$A$70:$A$101</definedName>
    <definedName name="birimler2">Sheet1!$A$70:$F$101</definedName>
    <definedName name="dersTuru">Sheet1!$J$69:$J$71</definedName>
    <definedName name="prgler">Sheet1!$K$107:$K$186</definedName>
    <definedName name="yariyillar">Sheet1!$J$75:$J$78</definedName>
  </definedNames>
  <calcPr calcId="145621"/>
</workbook>
</file>

<file path=xl/calcChain.xml><?xml version="1.0" encoding="utf-8"?>
<calcChain xmlns="http://schemas.openxmlformats.org/spreadsheetml/2006/main">
  <c r="L73" i="1" l="1"/>
  <c r="L74" i="1"/>
  <c r="L72" i="1" l="1"/>
  <c r="D71" i="1"/>
  <c r="L71" i="1"/>
  <c r="D69" i="1"/>
  <c r="L70" i="1"/>
  <c r="L69" i="1"/>
  <c r="K76" i="1"/>
  <c r="D53" i="1"/>
  <c r="D54" i="1" s="1"/>
  <c r="D55" i="1" s="1"/>
  <c r="D56" i="1" s="1"/>
  <c r="D57" i="1" s="1"/>
  <c r="D58" i="1" s="1"/>
  <c r="D59" i="1" s="1"/>
  <c r="D60" i="1" s="1"/>
  <c r="D61" i="1" s="1"/>
  <c r="L45" i="1"/>
  <c r="L44" i="1"/>
  <c r="K43" i="1"/>
  <c r="L43" i="1" s="1"/>
  <c r="K42" i="1"/>
  <c r="B18" i="1"/>
  <c r="B19" i="1" s="1"/>
  <c r="B20" i="1" s="1"/>
  <c r="J104" i="1"/>
  <c r="J105" i="1" s="1"/>
  <c r="L76" i="1" l="1"/>
  <c r="L77" i="1" s="1"/>
  <c r="K104" i="1"/>
  <c r="K105" i="1" s="1"/>
  <c r="J135" i="1"/>
  <c r="K135" i="1" s="1"/>
  <c r="J153" i="1"/>
  <c r="K153" i="1" s="1"/>
  <c r="J163" i="1"/>
  <c r="K163" i="1" s="1"/>
  <c r="J173" i="1"/>
  <c r="K173" i="1" s="1"/>
  <c r="J113" i="1"/>
  <c r="K113" i="1" s="1"/>
  <c r="J136" i="1"/>
  <c r="K136" i="1" s="1"/>
  <c r="J183" i="1"/>
  <c r="K183" i="1" s="1"/>
  <c r="J165" i="1"/>
  <c r="K165" i="1" s="1"/>
  <c r="J171" i="1"/>
  <c r="K171" i="1" s="1"/>
  <c r="J161" i="1"/>
  <c r="K161" i="1" s="1"/>
  <c r="J143" i="1"/>
  <c r="K143" i="1" s="1"/>
  <c r="J174" i="1"/>
  <c r="K174" i="1" s="1"/>
  <c r="J160" i="1"/>
  <c r="K160" i="1" s="1"/>
  <c r="J140" i="1"/>
  <c r="K140" i="1" s="1"/>
  <c r="J134" i="1"/>
  <c r="K134" i="1" s="1"/>
  <c r="J109" i="1"/>
  <c r="K109" i="1" s="1"/>
  <c r="J149" i="1"/>
  <c r="K149" i="1" s="1"/>
  <c r="J177" i="1"/>
  <c r="K177" i="1" s="1"/>
  <c r="J157" i="1"/>
  <c r="K157" i="1" s="1"/>
  <c r="J131" i="1"/>
  <c r="K131" i="1" s="1"/>
  <c r="J128" i="1"/>
  <c r="K128" i="1" s="1"/>
  <c r="J118" i="1"/>
  <c r="K118" i="1" s="1"/>
  <c r="J133" i="1"/>
  <c r="K133" i="1" s="1"/>
  <c r="J124" i="1"/>
  <c r="K124" i="1" s="1"/>
  <c r="J144" i="1"/>
  <c r="K144" i="1" s="1"/>
  <c r="J130" i="1"/>
  <c r="K130" i="1" s="1"/>
  <c r="J123" i="1"/>
  <c r="K123" i="1" s="1"/>
  <c r="J150" i="1"/>
  <c r="K150" i="1" s="1"/>
  <c r="J164" i="1"/>
  <c r="K164" i="1" s="1"/>
  <c r="J170" i="1"/>
  <c r="K170" i="1" s="1"/>
  <c r="J172" i="1"/>
  <c r="K172" i="1" s="1"/>
  <c r="J184" i="1"/>
  <c r="K184" i="1" s="1"/>
  <c r="J158" i="1"/>
  <c r="K158" i="1" s="1"/>
  <c r="J115" i="1"/>
  <c r="K115" i="1" s="1"/>
  <c r="J178" i="1"/>
  <c r="K178" i="1" s="1"/>
  <c r="J141" i="1"/>
  <c r="K141" i="1" s="1"/>
  <c r="J112" i="1"/>
  <c r="K112" i="1" s="1"/>
  <c r="J122" i="1"/>
  <c r="K122" i="1" s="1"/>
  <c r="J185" i="1"/>
  <c r="K185" i="1" s="1"/>
  <c r="J116" i="1"/>
  <c r="K116" i="1" s="1"/>
  <c r="J119" i="1"/>
  <c r="K119" i="1" s="1"/>
  <c r="J137" i="1"/>
  <c r="K137" i="1" s="1"/>
  <c r="J117" i="1"/>
  <c r="K117" i="1" s="1"/>
  <c r="J146" i="1"/>
  <c r="K146" i="1" s="1"/>
  <c r="J167" i="1"/>
  <c r="K167" i="1" s="1"/>
  <c r="J126" i="1"/>
  <c r="K126" i="1" s="1"/>
  <c r="J110" i="1"/>
  <c r="K110" i="1" s="1"/>
  <c r="J139" i="1"/>
  <c r="K139" i="1" s="1"/>
  <c r="J159" i="1"/>
  <c r="K159" i="1" s="1"/>
  <c r="J148" i="1"/>
  <c r="K148" i="1" s="1"/>
  <c r="J154" i="1"/>
  <c r="K154" i="1" s="1"/>
  <c r="J168" i="1"/>
  <c r="K168" i="1" s="1"/>
  <c r="J129" i="1"/>
  <c r="K129" i="1" s="1"/>
  <c r="J182" i="1"/>
  <c r="K182" i="1" s="1"/>
  <c r="J151" i="1"/>
  <c r="K151" i="1" s="1"/>
  <c r="J108" i="1"/>
  <c r="K108" i="1" s="1"/>
  <c r="J169" i="1"/>
  <c r="K169" i="1" s="1"/>
  <c r="J179" i="1"/>
  <c r="K179" i="1" s="1"/>
  <c r="J114" i="1"/>
  <c r="K114" i="1" s="1"/>
  <c r="J120" i="1"/>
  <c r="K120" i="1" s="1"/>
  <c r="J186" i="1"/>
  <c r="K186" i="1" s="1"/>
  <c r="J107" i="1"/>
  <c r="K107" i="1" s="1"/>
  <c r="J166" i="1"/>
  <c r="K166" i="1" s="1"/>
  <c r="J176" i="1"/>
  <c r="K176" i="1" s="1"/>
  <c r="J180" i="1"/>
  <c r="K180" i="1" s="1"/>
  <c r="J162" i="1"/>
  <c r="K162" i="1" s="1"/>
  <c r="J156" i="1"/>
  <c r="K156" i="1" s="1"/>
  <c r="J121" i="1"/>
  <c r="K121" i="1" s="1"/>
  <c r="J142" i="1"/>
  <c r="K142" i="1" s="1"/>
  <c r="J175" i="1"/>
  <c r="K175" i="1" s="1"/>
  <c r="J181" i="1"/>
  <c r="K181" i="1" s="1"/>
  <c r="J138" i="1"/>
  <c r="K138" i="1" s="1"/>
  <c r="J155" i="1"/>
  <c r="K155" i="1" s="1"/>
  <c r="J152" i="1"/>
  <c r="K152" i="1" s="1"/>
  <c r="J145" i="1"/>
  <c r="K145" i="1" s="1"/>
  <c r="J132" i="1"/>
  <c r="K132" i="1" s="1"/>
  <c r="J127" i="1"/>
  <c r="K127" i="1" s="1"/>
  <c r="J125" i="1"/>
  <c r="K125" i="1" s="1"/>
  <c r="J111" i="1"/>
  <c r="K111" i="1" s="1"/>
  <c r="J147" i="1"/>
  <c r="K147" i="1" s="1"/>
</calcChain>
</file>

<file path=xl/sharedStrings.xml><?xml version="1.0" encoding="utf-8"?>
<sst xmlns="http://schemas.openxmlformats.org/spreadsheetml/2006/main" count="1460" uniqueCount="613">
  <si>
    <t>Mühendislik Fakültesi</t>
  </si>
  <si>
    <t>T</t>
  </si>
  <si>
    <t>ECTS</t>
  </si>
  <si>
    <t>Tarih</t>
  </si>
  <si>
    <t>Birim</t>
  </si>
  <si>
    <t>Program Adı</t>
  </si>
  <si>
    <t>shmyo</t>
  </si>
  <si>
    <t>Ambulans ve Acil Bakım Teknikerliği</t>
  </si>
  <si>
    <t>Anestezi</t>
  </si>
  <si>
    <t>Diş Protez</t>
  </si>
  <si>
    <t>Patoloji Laboratuvar</t>
  </si>
  <si>
    <t>Patoloji Laboratuvar (İÖ)</t>
  </si>
  <si>
    <t>Radyoloji</t>
  </si>
  <si>
    <t>Tıbbi Laboratuvar</t>
  </si>
  <si>
    <t>Tıbbi Laboratuvar (İÖ)</t>
  </si>
  <si>
    <t>sbmyo</t>
  </si>
  <si>
    <t>Bankacılık</t>
  </si>
  <si>
    <t>Bankacılık (İÖ)</t>
  </si>
  <si>
    <t>Büro Yönetimi ve Sekreterlik</t>
  </si>
  <si>
    <t>Büro Yönetimi ve Sekreterlik (İÖ)</t>
  </si>
  <si>
    <t>Dış Ticaret</t>
  </si>
  <si>
    <t>Dış Ticaret (İÖ)</t>
  </si>
  <si>
    <t>Muhasebe</t>
  </si>
  <si>
    <t>Muhasebe (İÖ)</t>
  </si>
  <si>
    <t>Pazarlama</t>
  </si>
  <si>
    <t>Pazarlama (İÖ)</t>
  </si>
  <si>
    <t>Turizm Rehberliği</t>
  </si>
  <si>
    <t>Turizm ve Otel işletmeciliği</t>
  </si>
  <si>
    <t>Turizm ve Otel işletmeciliği (İÖ)</t>
  </si>
  <si>
    <t>Turizm ve Seyahat işletmeciliği</t>
  </si>
  <si>
    <t>Yerel Yönetimler</t>
  </si>
  <si>
    <t>tbmyo</t>
  </si>
  <si>
    <t>Bilgisayar Teknolojisi ve Programlama</t>
  </si>
  <si>
    <t>Bilgisayar Teknolojisi ve Programlama (İÖ)</t>
  </si>
  <si>
    <t>Biyomedikal Cihaz Teknolojisi</t>
  </si>
  <si>
    <t>Elektrik</t>
  </si>
  <si>
    <t>Elektrik (İÖ)</t>
  </si>
  <si>
    <t>Elektronik Haberleşme</t>
  </si>
  <si>
    <t>Elektronik Haberleşme (İÖ)</t>
  </si>
  <si>
    <t>Endüstriyel Elektronik</t>
  </si>
  <si>
    <t>Endüstriyel Elektronik (İÖ)</t>
  </si>
  <si>
    <t>Makine</t>
  </si>
  <si>
    <t>Makine (İÖ)</t>
  </si>
  <si>
    <t>Su Ürünleri</t>
  </si>
  <si>
    <t>Su Ürünleri (İÖ)</t>
  </si>
  <si>
    <t>Tasarım ve Basım-Yayımcılık</t>
  </si>
  <si>
    <t>Tasarım ve Basım-Yayımcılık (İÖ)</t>
  </si>
  <si>
    <t>Tekstil</t>
  </si>
  <si>
    <t>Tekstil (İÖ)</t>
  </si>
  <si>
    <t>Uygulamalı Takı Teknolojisi</t>
  </si>
  <si>
    <t>aef</t>
  </si>
  <si>
    <t>Almanca Öğretmenliği</t>
  </si>
  <si>
    <t>Bilgisayar ve Öğretim Teknolojileri Öğretmenliği</t>
  </si>
  <si>
    <t>Bilgisayar ve Öğretim Teknolojileri Öğretmenliği (İÖ)</t>
  </si>
  <si>
    <t>Biyoloji Öğretmenliği</t>
  </si>
  <si>
    <t>Coğrafya Öğretmenliği</t>
  </si>
  <si>
    <t>Din Kültürü ve Ahlak Bilgisi Öğretmenliği</t>
  </si>
  <si>
    <t>Fen Bilgisi Öğretmenliği</t>
  </si>
  <si>
    <t>Fizik Öğretmenliği</t>
  </si>
  <si>
    <t>Fransızca Öğretmenliği</t>
  </si>
  <si>
    <t>İlköğretim Matematik Öğretmenliği</t>
  </si>
  <si>
    <t>İngilizce Öğretmenliği</t>
  </si>
  <si>
    <t>Kimya Öğretmenliği</t>
  </si>
  <si>
    <t>Matematik Öğretmenliği</t>
  </si>
  <si>
    <t>Okul Öncesi Öğretmenliği</t>
  </si>
  <si>
    <t>Rehberlik ve Psikolojik Danışmanlık</t>
  </si>
  <si>
    <t>Sınıf Öğretmenliği</t>
  </si>
  <si>
    <t>Sosyal Bilgiler Öğretmenliği</t>
  </si>
  <si>
    <t>Tarih Öğretmenliği</t>
  </si>
  <si>
    <t>Türk Dili ve Edebiyatı Öğretmenliği</t>
  </si>
  <si>
    <t>Türkçe Öğretmenliği</t>
  </si>
  <si>
    <t>Zihin Engelliler Öğretmenliği</t>
  </si>
  <si>
    <t>Müzik Öğretmenliği</t>
  </si>
  <si>
    <t>Resim-İş Öğretmenliği</t>
  </si>
  <si>
    <t>dhf</t>
  </si>
  <si>
    <t>Diş Hekimliği Fakültesi (İngilizce)</t>
  </si>
  <si>
    <t>ecz</t>
  </si>
  <si>
    <t>Eczacılık Fakültesi</t>
  </si>
  <si>
    <t>fef</t>
  </si>
  <si>
    <t>Alman Dili ve Edebiyatı</t>
  </si>
  <si>
    <t>Bilgi ve Belge Yönetimi</t>
  </si>
  <si>
    <t>Biyoloji</t>
  </si>
  <si>
    <t>Coğrafya</t>
  </si>
  <si>
    <t>Fizik</t>
  </si>
  <si>
    <t>Kimya</t>
  </si>
  <si>
    <t>Matematik</t>
  </si>
  <si>
    <t>Mütercim-Tercümanlık (Almanca)</t>
  </si>
  <si>
    <t>Mütercim-Tercümanlık (Fransızca)</t>
  </si>
  <si>
    <t>Mütercim-Tercümanlık (ingilizce)</t>
  </si>
  <si>
    <t>Sosyoloji (İngilizce)</t>
  </si>
  <si>
    <t>Türk Dili ve Edebiyatı</t>
  </si>
  <si>
    <t>huk</t>
  </si>
  <si>
    <t>Hukuk Fakültesi</t>
  </si>
  <si>
    <t xml:space="preserve">Hukuk Fakültesi (İÖ) </t>
  </si>
  <si>
    <t>gsf</t>
  </si>
  <si>
    <t>Sinema ve Televizyon</t>
  </si>
  <si>
    <t>Endüstri Ürünleri Tasarımı</t>
  </si>
  <si>
    <t>Fotoğraf</t>
  </si>
  <si>
    <t>Geleneksel Türk El Sanatları</t>
  </si>
  <si>
    <t>Grafik</t>
  </si>
  <si>
    <t>Heykel</t>
  </si>
  <si>
    <t>İç Mimarlık</t>
  </si>
  <si>
    <t>Müzik</t>
  </si>
  <si>
    <t>Resim</t>
  </si>
  <si>
    <t>Seramik ve Cam</t>
  </si>
  <si>
    <t>iibf</t>
  </si>
  <si>
    <t>Çalışma Ekonomisi ve Endüstri İlişkileri</t>
  </si>
  <si>
    <t>Çalışma Ekonomisi ve Endüstri İlişkileri (İÖ)</t>
  </si>
  <si>
    <t>Ekonometri</t>
  </si>
  <si>
    <t>Ekonometri (İÖ)</t>
  </si>
  <si>
    <t>İktisat</t>
  </si>
  <si>
    <t>İktisat (İÖ)</t>
  </si>
  <si>
    <t>İktisat (İngilizce)</t>
  </si>
  <si>
    <t>İşletme</t>
  </si>
  <si>
    <t>İşletme (İÖ)</t>
  </si>
  <si>
    <t xml:space="preserve">İşletme (Almanca) </t>
  </si>
  <si>
    <t>İşletme (İngilizce)</t>
  </si>
  <si>
    <t>İşletme Enformatiği (Almanca)</t>
  </si>
  <si>
    <t>Kamu Yönetimi (Fransızca)</t>
  </si>
  <si>
    <t>Maliye</t>
  </si>
  <si>
    <t>Maliye (İÖ)</t>
  </si>
  <si>
    <t>Siyaset Bilimi ve Uluslararası İlişkiler (İngilizce)</t>
  </si>
  <si>
    <t>ilh</t>
  </si>
  <si>
    <t>İlahiyat</t>
  </si>
  <si>
    <t>İlahiyat (İÖ)</t>
  </si>
  <si>
    <t>ilt</t>
  </si>
  <si>
    <t>Gazetecilik</t>
  </si>
  <si>
    <t>Gazetecilik (İÖ)</t>
  </si>
  <si>
    <t>Halkla İlişkiler ve Tanıtım</t>
  </si>
  <si>
    <t>Halkla İlişkiler ve Tanıtım (İÖ)</t>
  </si>
  <si>
    <t>Radyo, Sinema ve Televizyon</t>
  </si>
  <si>
    <t>Radyo, Sinema ve Televizyon (İÖ)</t>
  </si>
  <si>
    <t>eng</t>
  </si>
  <si>
    <t>Kimya Mühendisliği</t>
  </si>
  <si>
    <t>sbf</t>
  </si>
  <si>
    <t xml:space="preserve">Ebelik </t>
  </si>
  <si>
    <t>Hemşirelik</t>
  </si>
  <si>
    <t>tef</t>
  </si>
  <si>
    <t>Bilgisayar ve Kontrol Öğretmenliği (İngilizce)</t>
  </si>
  <si>
    <t>Bilgisayar ve Kontrol Öğretmenliği (İÖ)</t>
  </si>
  <si>
    <t>Elektrik Öğretmenliği</t>
  </si>
  <si>
    <t>Elektrik Öğretmenliği (İÖ)</t>
  </si>
  <si>
    <t>Elektronik ve Haberleşme Öğretmenliği (İngilizce)</t>
  </si>
  <si>
    <t>Elektronik ve Haberleşme Öğretmenliği (İÖ)</t>
  </si>
  <si>
    <t>Enerji Öğretmenliği</t>
  </si>
  <si>
    <t>Hazır Giyim Öğretmenliği</t>
  </si>
  <si>
    <t>Matbaa Öğretmenliği</t>
  </si>
  <si>
    <t>Matbaa Öğretmenliği (İÖ)</t>
  </si>
  <si>
    <t>Mekatronik Öğretmenliği</t>
  </si>
  <si>
    <t>Metal Öğretmenliği</t>
  </si>
  <si>
    <t>Metal Öğretmenliği (İÖ)</t>
  </si>
  <si>
    <t>Otomotiv Öğretmenliği</t>
  </si>
  <si>
    <t>Otomotiv Öğretmenliği (İÖ)</t>
  </si>
  <si>
    <t>Talaşlı Üretim Öğretmenliği</t>
  </si>
  <si>
    <t>Talaşlı Üretim Öğretmenliği (İÖ)</t>
  </si>
  <si>
    <t>Tasarım ve Konstrüksiyon Öğretmenliği</t>
  </si>
  <si>
    <t>Tekstil Öğretmenliği</t>
  </si>
  <si>
    <t>Tekstil Öğretmenliği (İÖ)</t>
  </si>
  <si>
    <t>Tekstil Terbiye Öğretmenliği</t>
  </si>
  <si>
    <t>Tıp Fakültesi (İngilizce)</t>
  </si>
  <si>
    <t>bsyo</t>
  </si>
  <si>
    <t>Aktüerya</t>
  </si>
  <si>
    <t>Sermaye Piyasası</t>
  </si>
  <si>
    <t>Sigortacılık</t>
  </si>
  <si>
    <t>besyo</t>
  </si>
  <si>
    <t>Antrenörlük Eğitimi</t>
  </si>
  <si>
    <t>Beden Eğitimi ve Spor Öğretmenliği</t>
  </si>
  <si>
    <t>Spor Yöneticiliği</t>
  </si>
  <si>
    <t>Birim Adı</t>
  </si>
  <si>
    <t>Atatürk Eğitim Fakültesi</t>
  </si>
  <si>
    <t>Beden Eğitimi ve Spor Yüksekokulu</t>
  </si>
  <si>
    <t>Bankacılık ve Sigortacılık Yüksekokulu</t>
  </si>
  <si>
    <t>Diş Hekimliği Fakültesi</t>
  </si>
  <si>
    <t>Fen-Edebiyat Fakültesi</t>
  </si>
  <si>
    <t>Güzel Sanatlar Fakültesi</t>
  </si>
  <si>
    <t>İktisadi ve İdari Bilimler Fakültesi</t>
  </si>
  <si>
    <t>İlahiyat Fakültesi</t>
  </si>
  <si>
    <t>İletişim Fakültesi</t>
  </si>
  <si>
    <t>Sağlık Bilimler Fakültesi</t>
  </si>
  <si>
    <t>Sosyal Bilimler Meslek Yüksekokulu</t>
  </si>
  <si>
    <t>Sağlık Hizmetleri Meslek Yüksekokulu</t>
  </si>
  <si>
    <t>Teknik Bilimler Meslek Yüksekokulu</t>
  </si>
  <si>
    <t>Teknik Eğitim Fakültesi</t>
  </si>
  <si>
    <t>Tıp Fakültesi</t>
  </si>
  <si>
    <t>abe</t>
  </si>
  <si>
    <t>Avrupa Birliği Enstitüsü</t>
  </si>
  <si>
    <t>AB Hukuku</t>
  </si>
  <si>
    <t>AB İktisadı</t>
  </si>
  <si>
    <t>AB Siyaseti ve Uluslararası İlişkiler</t>
  </si>
  <si>
    <t>bse</t>
  </si>
  <si>
    <t xml:space="preserve">Bankacılık ve Sigortacılık Enstitüsü </t>
  </si>
  <si>
    <t xml:space="preserve">Bankacılık </t>
  </si>
  <si>
    <t>Sermaye Piyasası ve Borsa</t>
  </si>
  <si>
    <t>oae</t>
  </si>
  <si>
    <t>Ortadoğu Araştırmaları Enstitüsü</t>
  </si>
  <si>
    <t xml:space="preserve">Ortadoğu Coğrafyası </t>
  </si>
  <si>
    <t xml:space="preserve">Ortadoğu İktisadı </t>
  </si>
  <si>
    <t xml:space="preserve">Ortadoğu Siyasi Tarihi ve Uluslararası İlişkileri </t>
  </si>
  <si>
    <t>Ortadoğu Sosyolojisi ve Antropolojisi</t>
  </si>
  <si>
    <t>Ortadoğu Ülkeleri Hukuk Sistemleri</t>
  </si>
  <si>
    <t>ebe</t>
  </si>
  <si>
    <t>Eğitim Bilimleri Enstitüsü</t>
  </si>
  <si>
    <t>İlköğretim</t>
  </si>
  <si>
    <t>Ortaöğretim Fen ve Matematik  Alanları Eğitimi</t>
  </si>
  <si>
    <t>Güzel Sanatlar Eğitimi</t>
  </si>
  <si>
    <t>Özel Eğitim</t>
  </si>
  <si>
    <t>Spor Eğitimi</t>
  </si>
  <si>
    <t>Türkçe Eğitimi</t>
  </si>
  <si>
    <t>fbe</t>
  </si>
  <si>
    <t>Fen Bilimleri Enstitüsü</t>
  </si>
  <si>
    <t>Analitik Kimya</t>
  </si>
  <si>
    <t>Biyokimya</t>
  </si>
  <si>
    <t>Bilgisayar-Kontrol Eğitimi</t>
  </si>
  <si>
    <t>Elektrik Eğitimi</t>
  </si>
  <si>
    <t>Makine Eğitimi</t>
  </si>
  <si>
    <t>Matbaa Eğitimi</t>
  </si>
  <si>
    <t>Metal Eğitimi</t>
  </si>
  <si>
    <t>Teknoloji Eğitimi</t>
  </si>
  <si>
    <t>Tekstil Eğitimi</t>
  </si>
  <si>
    <t>Bilgisayar Mühendisliği</t>
  </si>
  <si>
    <t>Biyomühendislik</t>
  </si>
  <si>
    <t>Çevre Mühendisliği</t>
  </si>
  <si>
    <t>Endüstri Mühendisliği</t>
  </si>
  <si>
    <t>Makine Mühendisliği</t>
  </si>
  <si>
    <t>Metalurji ve Malzeme Mühendisliği</t>
  </si>
  <si>
    <t>Mühendislik Yönetimi</t>
  </si>
  <si>
    <t>Çevre Bilimleri</t>
  </si>
  <si>
    <t>Mekatronik</t>
  </si>
  <si>
    <t>gse</t>
  </si>
  <si>
    <t>Güzel Sanatlar Enstitüsü</t>
  </si>
  <si>
    <t>İçmimarlık</t>
  </si>
  <si>
    <t>Sinema TV</t>
  </si>
  <si>
    <t>sgbe</t>
  </si>
  <si>
    <t>Sağlık Bilimleri Enstitüsü</t>
  </si>
  <si>
    <t>Ağız-Diş-Çene Hastalıkları ve Cerrahisi</t>
  </si>
  <si>
    <t>Diş Hastalıkları ve Tedavisi</t>
  </si>
  <si>
    <t>Ortodonti</t>
  </si>
  <si>
    <t>Ortodonti (İngilizce)</t>
  </si>
  <si>
    <t>Oral Diagnoz ve Radyoloji</t>
  </si>
  <si>
    <t>Pedodonti</t>
  </si>
  <si>
    <t>Periodontoloji</t>
  </si>
  <si>
    <t>Periodontoloji (İngilizce)</t>
  </si>
  <si>
    <t>Protetik Diş Tedavisi</t>
  </si>
  <si>
    <t>Protetik Diş Tedavisi (İngilizce)</t>
  </si>
  <si>
    <t>Farmakoloji</t>
  </si>
  <si>
    <t>Farmakognozi</t>
  </si>
  <si>
    <t>Farmasötik Biyoteknoloji</t>
  </si>
  <si>
    <t>Farmasötik Botanik</t>
  </si>
  <si>
    <t>Farmasötik Kimya</t>
  </si>
  <si>
    <t>Farmasötik Mikrobiyoloji</t>
  </si>
  <si>
    <t>Farmasötik Teknoloji</t>
  </si>
  <si>
    <t>Farmasötik Toksikoloji</t>
  </si>
  <si>
    <t>Çocuk Sağlığı ve Hastalıkları Hemşireliği</t>
  </si>
  <si>
    <t>Doğum ve Kadın Hastalıkları Hemşireliği</t>
  </si>
  <si>
    <t>Halk Sağlığı Hemşireliği</t>
  </si>
  <si>
    <t>Hemşirelik Esasları</t>
  </si>
  <si>
    <t>Hemşirelik Eğitimi</t>
  </si>
  <si>
    <t xml:space="preserve">Hemşirelikte Yönetim </t>
  </si>
  <si>
    <t xml:space="preserve">İç Hastalıkları Hemşireliği </t>
  </si>
  <si>
    <t xml:space="preserve">Psikiyatri Hemşireliği </t>
  </si>
  <si>
    <t>Adli Tıp</t>
  </si>
  <si>
    <t>Anatomi</t>
  </si>
  <si>
    <t>Biyofizik</t>
  </si>
  <si>
    <t>Biyoistatistik</t>
  </si>
  <si>
    <t>Deontoloji</t>
  </si>
  <si>
    <t>Farmakoloji ve Klinik Farmakoloji</t>
  </si>
  <si>
    <t>Fizyoloji</t>
  </si>
  <si>
    <t>Halk Sağlığı</t>
  </si>
  <si>
    <t>Histoloji-Embriyoloji</t>
  </si>
  <si>
    <t>Sağlık Kurumları Yöneticiliği</t>
  </si>
  <si>
    <t>Tıbbi Biyoloji ve Genetik</t>
  </si>
  <si>
    <t>Tıp Eğitimi</t>
  </si>
  <si>
    <t>sbe</t>
  </si>
  <si>
    <t>Sosyal Bilimler Enstitüsü</t>
  </si>
  <si>
    <t>İlköğretim Din Kültürü ve Ahlak Bilgisi Öğretmenliği</t>
  </si>
  <si>
    <t>İslam Tarihi Ve Sanatları</t>
  </si>
  <si>
    <t>Felsefe ve Din Bilimleri</t>
  </si>
  <si>
    <t>Halkla İlişkiler</t>
  </si>
  <si>
    <t>tae</t>
  </si>
  <si>
    <t>Türkiyat Araştırmaları Enstitüsü</t>
  </si>
  <si>
    <t>Atatürk İlkeleri ve İnkılap Tarihi</t>
  </si>
  <si>
    <t>Türk Dünyası Coğrafyası</t>
  </si>
  <si>
    <t>Türk Sanatı</t>
  </si>
  <si>
    <t>Eğitim Bilimleri</t>
  </si>
  <si>
    <t>Eğitim Bilimleri - Eğitim Yönetimi ve Denetimi</t>
  </si>
  <si>
    <t>Eğitim Bilimleri - Halk  Eğitimi</t>
  </si>
  <si>
    <t>Eğitim Bilimleri - Rehberlik ve Psikolojik Danışmanlık</t>
  </si>
  <si>
    <t>İlköğretim - Fen Bilgisi Öğretmenliği</t>
  </si>
  <si>
    <t>İlköğretim - İlköğretim Matematik Öğretmenliği</t>
  </si>
  <si>
    <t>İlköğretim - Okul Öncesi Öğretmeliği</t>
  </si>
  <si>
    <t>İlköğretim - Sınıf Öğretmenliği</t>
  </si>
  <si>
    <t>İlköğretim - Sosyal Bilgiler Öğretmenliği</t>
  </si>
  <si>
    <t>Ortaöğretim Fen ve Matematik  Alanları Eğitimi - Biyoloji Öğretmenliği</t>
  </si>
  <si>
    <t>Ortaöğretim Fen ve Matematik  Alanları Eğitimi - Fizik Öğretmenliği</t>
  </si>
  <si>
    <t>Ortaöğretim Fen ve Matematik  Alanları Eğitimi - Kimya Öğretmenliği</t>
  </si>
  <si>
    <t>Ortaöğretim Fen ve Matematik  Alanları Eğitimi - Matematik Öğretmenliği</t>
  </si>
  <si>
    <t>Ortaöğretim Sosyal Alanlar Eğitimi</t>
  </si>
  <si>
    <t>Ortaöğretim Sosyal Alanlar Eğitimi - Coğrafya Öğretmenliği</t>
  </si>
  <si>
    <t>Ortaöğretim Sosyal Alanlar Eğitimi - Tarih Öğretmenliği</t>
  </si>
  <si>
    <t>Ortaöğretim Sosyal Alanlar Eğitimi - Türk Dili ve Edebiyatı Öğretmenliği</t>
  </si>
  <si>
    <t>Yabancı Diller Eğitimi</t>
  </si>
  <si>
    <t>Yabancı Diller Eğitimi - Almanca Öğretmenliği</t>
  </si>
  <si>
    <t>Yabancı Diller Eğitimi - Fransızca Öğretmenliği</t>
  </si>
  <si>
    <t>Yabancı Diller Eğitimi - İngilizce Öğretmenliği</t>
  </si>
  <si>
    <t>Bilgisayar ve Öğretim Teknoljileri Eğitimi</t>
  </si>
  <si>
    <t>Bilgisayar ve Öğretim Teknoljileri Eğitimi - Bilgisayar ve Öğretim Teknolojileri Öğretmenliği</t>
  </si>
  <si>
    <t>Güzel Sanatlar Eğitimi - Müzik Öğretmenliği</t>
  </si>
  <si>
    <t>Güzel Sanatlar Eğitimi - Resim-İş Öğretmenliği</t>
  </si>
  <si>
    <t>Özel Eğitim - Zihin Engelliler Öğretmenliği</t>
  </si>
  <si>
    <t>Spor Eğitimi - Beden Eğitimi ve Spor Öğretmenliği</t>
  </si>
  <si>
    <t>Türkçe Eğitimi - Türkçe Öğretmenliği</t>
  </si>
  <si>
    <t>Fizik - Atmosferik Fizik</t>
  </si>
  <si>
    <t>Kimya - Analitik Kimya</t>
  </si>
  <si>
    <t>Kimya - Anorganik Kimya</t>
  </si>
  <si>
    <t>Kimya - Biyokimya</t>
  </si>
  <si>
    <t>Kimya - Fizikokimya</t>
  </si>
  <si>
    <t>Kimya - Organik Kimya</t>
  </si>
  <si>
    <t>Matematik - Teorik Matematik</t>
  </si>
  <si>
    <t>Matematik - Uygulamalı Matematik</t>
  </si>
  <si>
    <t>Bilgisayar-Kontrol Eğitimi - Elektronik-Haberleşme Eğitimi</t>
  </si>
  <si>
    <t>Endüstri Mühendisliği - Yönetim Bilişim Sistemleri ve Mühendisliği</t>
  </si>
  <si>
    <t>Geleneksel Türk El Sanatları - Halı, Kilim, Eski Kumaş Desenleri</t>
  </si>
  <si>
    <t>Geleneksel Türk El Sanatları - Tezhip, Minyatür, Hat, Kalemişi</t>
  </si>
  <si>
    <t>Grafik - Reklam Grafiği</t>
  </si>
  <si>
    <t>Grafik - Serbest Grafik</t>
  </si>
  <si>
    <t>Seramik Cam - Artistik Seramik</t>
  </si>
  <si>
    <t>Seramik Cam - Endüstriyel Seramik</t>
  </si>
  <si>
    <t>Tekstil - Baskı</t>
  </si>
  <si>
    <t xml:space="preserve">Tekstil - Dokuma </t>
  </si>
  <si>
    <t>Tekstil - Giyim Tasasımı</t>
  </si>
  <si>
    <t>Diş Hastalıkları ve Tedavisi - Endodonti</t>
  </si>
  <si>
    <t>Pedodonti - Özel Bakım Gerektiren Çocuklarda Ağız Diş Sağlığı (İngilizce)</t>
  </si>
  <si>
    <t>Temel Tıp - Oral Biyoloji</t>
  </si>
  <si>
    <t>Biyokimya - Beslenme ve Biyokimyası</t>
  </si>
  <si>
    <t>Eczacılık Temel Bilimleri - Genel Kimya</t>
  </si>
  <si>
    <t>Farmakoloji - Klinik Eczacılık</t>
  </si>
  <si>
    <t>Farmakoloji - Psikofarmakoloji</t>
  </si>
  <si>
    <t>Farmasötik Kimya - İlaç Metabolizması</t>
  </si>
  <si>
    <t>Farmasötik Teknoloji - Kozmetoloji</t>
  </si>
  <si>
    <t>Beden Eğitimi ve Spor</t>
  </si>
  <si>
    <t>Beden Eğitimi ve Spor - Spor Sağlık Bilimleri</t>
  </si>
  <si>
    <t>Beden Eğitimi ve Spor - Spor Yönetimi Bilimleri</t>
  </si>
  <si>
    <t>Beden Eğitimi ve Spor - Hareket ve Antreman Bilimleri</t>
  </si>
  <si>
    <t xml:space="preserve">Cerrahi Hastalıkları Hemşireliği - Acil Hemşireliği </t>
  </si>
  <si>
    <t>Cerrahi Hastalıkları Hemşireliği - Adli Hemşirelik</t>
  </si>
  <si>
    <t>Cerrahi Hastalıkları Hemşireliği - Ameliyathane Hemşireliği</t>
  </si>
  <si>
    <t>Cerrahi Hastalıkları Hemşireliği - Cerrahi Hastalıkları Hemşireliği</t>
  </si>
  <si>
    <t>Cerrahi Hastalıkları Hemşireliği - Endoskopi Hemşireliği</t>
  </si>
  <si>
    <t>Çocuk Sağlığı ve Hastalıkları Hemşireliği - Yeni Doğan Hemşireliği</t>
  </si>
  <si>
    <t>Çocuk Sağlığı ve Hastalıkları - Alerji-İmmunoloji</t>
  </si>
  <si>
    <t>Farmakoloji ve Klinik Farmakoloji - Farmakoloji</t>
  </si>
  <si>
    <t>Fizyoloji - Nörofizyoloji</t>
  </si>
  <si>
    <t>Fizyoloji - Spor Fizyolojisi</t>
  </si>
  <si>
    <t>Fiziksel Tıp ve Rehabilitasyon - Nörolojik Rehabilitasyon</t>
  </si>
  <si>
    <t>Fiziksel Tıp ve Rehabilitasyon - Ortopedik Rehabilitasyonu</t>
  </si>
  <si>
    <t>Halk Sağlığı - İş Sağlığı</t>
  </si>
  <si>
    <t>İç Hastalıkları - İmmunoloji</t>
  </si>
  <si>
    <t>Kulak-Burun-Boğaz - Odyoloji ve Konuşma Bozukluklar</t>
  </si>
  <si>
    <t>Mikrobiyoloji ve Klinik Mikrobiyoloji - Mikrobiyoloji</t>
  </si>
  <si>
    <t>Nöroloji - Elektrofizyoloji ve Epileptoloji</t>
  </si>
  <si>
    <t>Nöroloji - Hareket Bozuklukları</t>
  </si>
  <si>
    <t>Nöroşirurji - Mikronöroşirurji</t>
  </si>
  <si>
    <t>Patoloji - Histokimya</t>
  </si>
  <si>
    <t>Patoloji - Sitoteknoloji</t>
  </si>
  <si>
    <t>Radyoloji - Temel Radyoloji</t>
  </si>
  <si>
    <t xml:space="preserve">Gastroenteroloji - Sindirim Sistemi Fizyolojisi </t>
  </si>
  <si>
    <t>Gastroenteroloji - Viral Hepatitler</t>
  </si>
  <si>
    <t xml:space="preserve">Nörolojik Bilimler - Elektrodiagnostik Nöroloji </t>
  </si>
  <si>
    <t>Nörolojik Bilimler - Nörofarmakoloji</t>
  </si>
  <si>
    <t xml:space="preserve">Nörolojik Bilimler - Nörohistokimya </t>
  </si>
  <si>
    <t>Tarih - Eskiçağ Tarihi</t>
  </si>
  <si>
    <t>Çalışma Ekonomisi ve Endüstri İlişkileri - Çalışma Ekonomisi</t>
  </si>
  <si>
    <t>Çalışma Ekonomisi ve Endüstri İlişkileri - İş Hukuk ve Sosyal Güvenlik Hukuku</t>
  </si>
  <si>
    <t>Çalışma Ekonomisi ve Endüstri İlişkileri - Yönetim ve Çalışma Psikolojisi</t>
  </si>
  <si>
    <t>İşletme - Finansal Piyasalar ve Yatırım Yönetimi</t>
  </si>
  <si>
    <t>İşletme - Gayrimenkul Değerlemesi ve Finansmanı</t>
  </si>
  <si>
    <t>İşletme - Global Pazarlama</t>
  </si>
  <si>
    <t>İşletme - İnsan Kaynakları Yönetimi</t>
  </si>
  <si>
    <t>İşletme - Kooperatifçilik</t>
  </si>
  <si>
    <t>İşletme - Muhasebe Denetimi</t>
  </si>
  <si>
    <t>İşletme - Muhasebe Finansman</t>
  </si>
  <si>
    <t>İşletme - Sayısal Yöntemler</t>
  </si>
  <si>
    <t>İşletme - Uluslararası İşletmecilik</t>
  </si>
  <si>
    <t>İşletme - Uluslararası Kalite Yönetimi</t>
  </si>
  <si>
    <t>İşletme - Üretim Yönetimi ve Pazarlama</t>
  </si>
  <si>
    <t>İşletme - Yönetim ve Organizasyon</t>
  </si>
  <si>
    <t>İşletme (İngilizce) - İngilizce İşletme</t>
  </si>
  <si>
    <t>İşletme (İngilizce) - Muhasebe Finansman (İngilizce)</t>
  </si>
  <si>
    <t>İşletme (İngilizce) - Organizational Behaviour</t>
  </si>
  <si>
    <t>İşletme (İngilizce) - Sayısal Yöntemler (İngilizce)</t>
  </si>
  <si>
    <t>İşletme (İngilizce) - Üretim Yönetimi ve Pazarlama (İngilizce)</t>
  </si>
  <si>
    <t>İşletme (İngilizce) - Yönetim ve Organizasyon (İngilizce)</t>
  </si>
  <si>
    <t>İşletme (Almanca) - Muhasebe Finansman (Almanca)</t>
  </si>
  <si>
    <t>İşletme (Almanca) - Üretim Yönetim ve Pazarlama (Almanca)</t>
  </si>
  <si>
    <t>Enformatik (Almanca) - İşletme Enformatiği (Almanca)</t>
  </si>
  <si>
    <t>Siyaset Bilimi ve Uluslararası İlişkiler - Siyaset Bilimi (İngilizce)</t>
  </si>
  <si>
    <t>Siyaset Bilimi ve Uluslararası İlişkiler - Uluslararası İlişkiler</t>
  </si>
  <si>
    <t>Siyaset Bilimi ve Uluslararası İlişkiler - Uluslararası İlişkiler (İngilizce)</t>
  </si>
  <si>
    <t>Kamu Yönetimi - Human Resources Management &amp; Development</t>
  </si>
  <si>
    <t>Kamu Yönetimi - İnsan Kaynakları Yönetimi</t>
  </si>
  <si>
    <t>Kamu Yönetimi - İstanbul Araştırmaları</t>
  </si>
  <si>
    <t>Kamu Yönetimi - Mahalli İdareler ve Yrd.Yönt.</t>
  </si>
  <si>
    <t>Kamu Yönetimi - Siyaset ve Sosyal Bilimler (Fransızca)</t>
  </si>
  <si>
    <t>Hukuk - Kamu Hukuku</t>
  </si>
  <si>
    <t>Hukuk - Özel Hukuk</t>
  </si>
  <si>
    <t>Ekonometri - İstatistik</t>
  </si>
  <si>
    <t>Ekonometri - Yöneylem Araştırması</t>
  </si>
  <si>
    <t>İktisat - Finansal İktisat</t>
  </si>
  <si>
    <t>İktisat - İktisadi Gelişme - Uluslarası İktisat</t>
  </si>
  <si>
    <t>İktisat - İktisat Politikası</t>
  </si>
  <si>
    <t>İktisat - İktisat Tarihi</t>
  </si>
  <si>
    <t>İktisat - İktisat Teorisi</t>
  </si>
  <si>
    <t>İktisat - Kalkınma İktisadı ve İktisadi Büyüme</t>
  </si>
  <si>
    <t>İktisat - Uluslararası İktisat</t>
  </si>
  <si>
    <t>İktisat - Uluslararası Ticaret ve Para Yönetimi</t>
  </si>
  <si>
    <t>İktisat - Yenilik Ekonomisi ve Yönetimi</t>
  </si>
  <si>
    <t>İktisat (İngilizce) - İktisat (İngilizce)</t>
  </si>
  <si>
    <t>Maliye - Mali Hukuk</t>
  </si>
  <si>
    <t>Maliye - Mali İktisat</t>
  </si>
  <si>
    <t>Maliye - Maliye Teorisi</t>
  </si>
  <si>
    <t>Temel İslam Bilimleri - Arap Dili ve Belagatı</t>
  </si>
  <si>
    <t>Temel İslam Bilimleri - Hadis</t>
  </si>
  <si>
    <t>Temel İslam Bilimleri - İslam Hukuku</t>
  </si>
  <si>
    <t>Temel İslam Bilimleri - İslam Mezhepleri Tarihi</t>
  </si>
  <si>
    <t>Temel İslam Bilimleri - Kelam</t>
  </si>
  <si>
    <t>Temel İslam Bilimleri - Tasavvuf</t>
  </si>
  <si>
    <t>Temel İslam Bilimleri - Tefsir</t>
  </si>
  <si>
    <t>İslam Tarihi ve Sanatları - İslam Tarihi</t>
  </si>
  <si>
    <t>İslam Tarihi ve Sanatları - Türk - İslam Edebiyatı</t>
  </si>
  <si>
    <t>Felsefe ve Din Bilimleri - Din Eğitimi</t>
  </si>
  <si>
    <t>Felsefe ve Din Bilimleri - Din Psikolojisi</t>
  </si>
  <si>
    <t>Felsefe ve Din Bilimleri - Din Sosyolojisi</t>
  </si>
  <si>
    <t>Felsefe ve Din Bilimleri - İslam Felsefesi</t>
  </si>
  <si>
    <t>Gazetecilik - Basın Ekonomisi ve İşletmeciliği</t>
  </si>
  <si>
    <t>Gazetecilik - Bilişim</t>
  </si>
  <si>
    <t>Gazetecilik - Genel Gazetecilik</t>
  </si>
  <si>
    <t>Halkla İlişkiler - Reklamcılık ve Tanıtım</t>
  </si>
  <si>
    <t>Radyo, Televizyon ve Sinema - İletişim Bilimleri</t>
  </si>
  <si>
    <t>Radyo, Televizyon ve Sinema - Radyo Televizyon</t>
  </si>
  <si>
    <t>Radyo, Televizyon ve Sinema - Sinema</t>
  </si>
  <si>
    <t>Türk Dili ve Edebiyatı - Eski Türk Edebiyatı</t>
  </si>
  <si>
    <t>Türk Dili ve Edebiyatı - Türk Dili</t>
  </si>
  <si>
    <t>Türk Dili ve Edebiyatı - Yeni Türk Edebiyatı</t>
  </si>
  <si>
    <t>Türk Tarihi - Cumhuriyet Tarihi</t>
  </si>
  <si>
    <t>Türk Tarihi - Genel Türk Tarihi</t>
  </si>
  <si>
    <t>Türk Tarihi - Orta Çağ Tarihi</t>
  </si>
  <si>
    <t>Türk Tarihi - Yakınçağ Tarihi</t>
  </si>
  <si>
    <t>Türk Tarihi - Yeni Çağ Tarihi</t>
  </si>
  <si>
    <t>f</t>
  </si>
  <si>
    <t>e</t>
  </si>
  <si>
    <t>y</t>
  </si>
  <si>
    <t>m</t>
  </si>
  <si>
    <t>tip</t>
  </si>
  <si>
    <t>ydyo</t>
  </si>
  <si>
    <t>No</t>
  </si>
  <si>
    <t>a</t>
  </si>
  <si>
    <t>MARMARA UNIVERSITY  -  Faculty of Theology</t>
  </si>
  <si>
    <t>MARMARA UNIVERSITY  -  Faculty of Communication</t>
  </si>
  <si>
    <t>MARMARA UNIVERSITY  -  Faculty of Engineering</t>
  </si>
  <si>
    <t>MARMARA UNIVERSITY  -  Faculty of Health Sciences</t>
  </si>
  <si>
    <t>MARMARA UNIVERSITY  -  Faculty of Technical Education</t>
  </si>
  <si>
    <t>MARMARA UNIVERSITY  -  Faculty of Medicine</t>
  </si>
  <si>
    <t xml:space="preserve">   -- SCHOOL --</t>
  </si>
  <si>
    <t>MARMARA UNIVERSITY  -  School of Banking and Insurance</t>
  </si>
  <si>
    <t>MARMARA UNIVERSITY  -  School of Physical Education and Sports</t>
  </si>
  <si>
    <t>MARMARA UNIVERSITY  -  School of Foreign Languages</t>
  </si>
  <si>
    <t xml:space="preserve">   -- VOCATIONAL SCHOOL --</t>
  </si>
  <si>
    <t>MARMARA UNIVERSITY  -  Vocational School of Health Services</t>
  </si>
  <si>
    <t>MARMARA UNIVERSITY  -  Vocational School of Social Sciences</t>
  </si>
  <si>
    <t>MARMARA UNIVERSITY  -  Vocational School of Technical Studies</t>
  </si>
  <si>
    <t xml:space="preserve">   -- INSTITUTE --</t>
  </si>
  <si>
    <t>MARMARA UNIVERSITY  -  European Union Institute</t>
  </si>
  <si>
    <t>MARMARA UNIVERSITY  -  Institute of Banking and Insurance</t>
  </si>
  <si>
    <t>MARMARA UNIVERSITY  -  Institute of Educational Sciences</t>
  </si>
  <si>
    <t>MARMARA UNIVERSITY  -  Institute of Pure and Applied Sciences</t>
  </si>
  <si>
    <t>MARMARA UNIVERSITY  -  Institute of Fine Arts</t>
  </si>
  <si>
    <t>MARMARA UNIVERSITY  -  Institute of Middle East Research</t>
  </si>
  <si>
    <t>MARMARA UNIVERSITY  -  Institute of Health Sciences</t>
  </si>
  <si>
    <t>MARMARA UNIVERSITY  -  Institute of Social Sciences</t>
  </si>
  <si>
    <t>MARMARA UNIVERSITY  -  Institute of Turkic Studies</t>
  </si>
  <si>
    <t>Computer Science Engineering</t>
  </si>
  <si>
    <t>Environmental Engineering</t>
  </si>
  <si>
    <t>Industrial Engineering</t>
  </si>
  <si>
    <t>Chemical Engineering</t>
  </si>
  <si>
    <t>Mechanical Engineering</t>
  </si>
  <si>
    <t>Metallurgical and Materials Science Engineering</t>
  </si>
  <si>
    <t>Course Code</t>
  </si>
  <si>
    <t>Course Name</t>
  </si>
  <si>
    <t>Course Type</t>
  </si>
  <si>
    <t>Weekly Course Hours</t>
  </si>
  <si>
    <t>Credits</t>
  </si>
  <si>
    <t>Weekly Time &amp; Classroom Schedule</t>
  </si>
  <si>
    <t>A</t>
  </si>
  <si>
    <t>Prerequisite</t>
  </si>
  <si>
    <t>Course Lecturer</t>
  </si>
  <si>
    <t>E-mail</t>
  </si>
  <si>
    <t>Phone</t>
  </si>
  <si>
    <t>Office Hours Schedule</t>
  </si>
  <si>
    <t>Course
Objectives</t>
  </si>
  <si>
    <t>WEEK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</si>
  <si>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</si>
  <si>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</si>
  <si>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</si>
  <si>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</si>
  <si>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</si>
  <si>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</si>
  <si>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</si>
  <si>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</si>
  <si>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</si>
  <si>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</si>
  <si>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</si>
  <si>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</si>
  <si>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</si>
  <si>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</si>
  <si>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Date</t>
  </si>
  <si>
    <t>TOPICS</t>
  </si>
  <si>
    <r>
      <t xml:space="preserve">Textbooks
</t>
    </r>
    <r>
      <rPr>
        <b/>
        <sz val="8"/>
        <color indexed="8"/>
        <rFont val="Calibri"/>
        <family val="2"/>
        <charset val="162"/>
      </rPr>
      <t>and/or</t>
    </r>
    <r>
      <rPr>
        <b/>
        <sz val="10"/>
        <color indexed="8"/>
        <rFont val="Calibri"/>
        <family val="2"/>
        <charset val="162"/>
      </rPr>
      <t xml:space="preserve">
References</t>
    </r>
  </si>
  <si>
    <t>Evaluation
Tools</t>
  </si>
  <si>
    <t>Evaluation Tool</t>
  </si>
  <si>
    <t>Quantity</t>
  </si>
  <si>
    <t>Weight in
Total (%)</t>
  </si>
  <si>
    <t>Weight in
Semester Evaluation (%)</t>
  </si>
  <si>
    <t>Final Exam</t>
  </si>
  <si>
    <t>Semester Evaluation</t>
  </si>
  <si>
    <t>Midterm(s)</t>
  </si>
  <si>
    <t>Quiz(zes)</t>
  </si>
  <si>
    <t>Project(s)</t>
  </si>
  <si>
    <t>Homework(s)</t>
  </si>
  <si>
    <t>Laboratory</t>
  </si>
  <si>
    <t>Other</t>
  </si>
  <si>
    <t>2009-2010   Spring Semester</t>
  </si>
  <si>
    <t>SYLLABUS</t>
  </si>
  <si>
    <t>Prerequisite to</t>
  </si>
  <si>
    <t>Reference No - Section</t>
  </si>
  <si>
    <t>Final Make-up Exam (if exists)</t>
  </si>
  <si>
    <t>Office / Room No</t>
  </si>
  <si>
    <t>Teaching Assistant(s)</t>
  </si>
  <si>
    <t>L</t>
  </si>
  <si>
    <t>Compulsory</t>
  </si>
  <si>
    <t>--</t>
  </si>
  <si>
    <t>Learning outcomes</t>
  </si>
  <si>
    <t>Teaching methods</t>
  </si>
  <si>
    <t>White board, Digital projector and Overhead projector</t>
  </si>
  <si>
    <t>***     Lifelong Learning Programme (LLP)     ***</t>
  </si>
  <si>
    <t>Student Workload Hours</t>
  </si>
  <si>
    <t>Theoretical Hours</t>
  </si>
  <si>
    <t>Applied Hours</t>
  </si>
  <si>
    <t>Midterm</t>
  </si>
  <si>
    <t>Final</t>
  </si>
  <si>
    <t>Quiz</t>
  </si>
  <si>
    <t>Project</t>
  </si>
  <si>
    <t>Homework</t>
  </si>
  <si>
    <t>Atelier</t>
  </si>
  <si>
    <t>Seminar</t>
  </si>
  <si>
    <t>Field Study</t>
  </si>
  <si>
    <t>Presentation</t>
  </si>
  <si>
    <t>Self Study</t>
  </si>
  <si>
    <t xml:space="preserve">TOTAL : </t>
  </si>
  <si>
    <t>An ability to apply knowledge of mathematics, science and engineering</t>
  </si>
  <si>
    <t>An ability to design and conduct experiments, as well as to analyze and interpret data</t>
  </si>
  <si>
    <t>An ability to design a system, component or process to meet desired needs</t>
  </si>
  <si>
    <t>An ability to function on multi-disciplinary teams</t>
  </si>
  <si>
    <t>An ability to identify, formulate, and solve engineering problems</t>
  </si>
  <si>
    <t>An understanding of professional and ethical responsibility</t>
  </si>
  <si>
    <t>An ability to communicate effectively</t>
  </si>
  <si>
    <t>The broad education is necessary to understand the impact of engineering solutions in a global and societal context</t>
  </si>
  <si>
    <t>A recognition of the need for, and an ability to engage in life-long learning</t>
  </si>
  <si>
    <t>A knowledge of contemporary issues</t>
  </si>
  <si>
    <t>An ability to use the techniques, skills, and modern engineering tools necessary for engineering practice</t>
  </si>
  <si>
    <t>Program Outcomes</t>
  </si>
  <si>
    <t>Relations</t>
  </si>
  <si>
    <t>Language of Instruction: English</t>
  </si>
  <si>
    <t>1: weak, 2: moderate, 3: strong</t>
  </si>
  <si>
    <t>Courses vs. Program Outcome Relations</t>
  </si>
  <si>
    <t>X</t>
  </si>
  <si>
    <t>Recommended ECTS Credit (Total Hours 136/ 26) :</t>
  </si>
  <si>
    <t>Other (Attendance)</t>
  </si>
  <si>
    <t>Course Hours</t>
  </si>
  <si>
    <t>Week 15</t>
  </si>
  <si>
    <t>Week 16</t>
  </si>
  <si>
    <t>Dr. Fulya Kunter</t>
  </si>
  <si>
    <t>fulya.kunter@marmara.edu.tr</t>
  </si>
  <si>
    <t>MC 468</t>
  </si>
  <si>
    <t>0 216 4182357 / 648</t>
  </si>
  <si>
    <t>03.10.2011, 24.10.2011</t>
  </si>
  <si>
    <t>03-09-2011, 28-11-2011</t>
  </si>
  <si>
    <t>Monday 13:00-15:00</t>
  </si>
  <si>
    <t>Deniz Özenli</t>
  </si>
  <si>
    <t>0 216 4182357</t>
  </si>
  <si>
    <t>Mid-Term Exam</t>
  </si>
  <si>
    <t>FINAL</t>
  </si>
  <si>
    <t>EE233.3</t>
  </si>
  <si>
    <t>Fundamentals of Electrical and Electronics Engineering</t>
  </si>
  <si>
    <t>Thursday 12:00-15:00 MB-345</t>
  </si>
  <si>
    <t>The purpose of this course is to present the basic theory and practice of electrical engineering to mechanical engineering students.</t>
  </si>
  <si>
    <t xml:space="preserve">An ability to apply knowledge of mathematics, science and engineering
An ability to identify, formulate, and solve engineering problems
</t>
  </si>
  <si>
    <t xml:space="preserve">
Electric Circuits (7th Edition), by J. W. Nilsson, S. A. Riedel, International Edition, 2005.
</t>
  </si>
  <si>
    <t>Electrical Engineering (2nd Edition), by A. R. Hambley, Prentice Hall, 2002.</t>
  </si>
  <si>
    <t>Overview of EE, Circuits, Currents, and VoltagesPower and EnergyKirchhoff’s Laws</t>
  </si>
  <si>
    <t>Kirchhoff’s LawsIntroduction to Circuits and Elements</t>
  </si>
  <si>
    <t>Resistances in Series and Parallel, Network AnalysisVoltage-Divider and Current-Divider CircuitsNode Voltage Analysis</t>
  </si>
  <si>
    <t>Node Voltage Analysis (Cntd.)Mesh-Current Analysis</t>
  </si>
  <si>
    <t>Thevenin and Norton Equivalent CircuitsSuperposition Principle and Wheatstone BridgeCapacitance</t>
  </si>
  <si>
    <t>InductanceFirst-Order RC CircuitsDC Steady State</t>
  </si>
  <si>
    <t>RL Circuits RC and RL Circuits with General Sources</t>
  </si>
  <si>
    <t>Sinusoidal Currents and VoltagesPhasors and Complex Impedances</t>
  </si>
  <si>
    <t>Balanced Three-Phase Circuits</t>
  </si>
  <si>
    <t>AC Machines</t>
  </si>
  <si>
    <t>2011-2012 Spring Semester</t>
  </si>
  <si>
    <t>Magnetic Circuits and Transformers DC Machines</t>
  </si>
  <si>
    <t>Design of Simple Amplifiers, Examples Transducers and Actuators</t>
  </si>
  <si>
    <t>Ideal Operational Amplifiers, Inverting Amplifiers Inverting Amplifiers (Cntd.), Noninverting Amplifiers</t>
  </si>
  <si>
    <t>Circuit Analysis with Phasors and Complex Impedances Circuit Analysis with Phasors and Complex Impedances Power in AC Circuits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</si>
</sst>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0"/>
      <color theme="1"/>
      <name val="Calibri"/>
      <family val="2"/>
      <charset val="162"/>
      <scheme val="minor"/>
    </font>
    <font>
      <b/>
      <sz val="10"/>
      <color indexed="8"/>
      <name val="Calibri"/>
      <family val="2"/>
      <charset val="162"/>
    </font>
    <font>
      <b/>
      <sz val="8"/>
      <color indexed="8"/>
      <name val="Calibri"/>
      <family val="2"/>
      <charset val="162"/>
    </font>
    <font>
      <u/>
      <sz val="10"/>
      <color indexed="12"/>
      <name val="Calibri"/>
      <family val="2"/>
      <charset val="162"/>
    </font>
    <font>
      <b/>
      <sz val="10"/>
      <color indexed="8"/>
      <name val="Calibri"/>
      <family val="2"/>
      <charset val="162"/>
    </font>
    <font>
      <b/>
      <sz val="8"/>
      <color indexed="8"/>
      <name val="Calibri"/>
      <family val="2"/>
      <charset val="162"/>
    </font>
    <font>
      <sz val="8"/>
      <color indexed="8"/>
      <name val="Calibri"/>
      <family val="2"/>
      <charset val="162"/>
    </font>
    <font>
      <sz val="9"/>
      <color indexed="8"/>
      <name val="Calibri"/>
      <family val="2"/>
      <charset val="162"/>
    </font>
    <font>
      <b/>
      <sz val="12"/>
      <color indexed="8"/>
      <name val="Calibri"/>
      <family val="2"/>
      <charset val="162"/>
    </font>
    <font>
      <b/>
      <sz val="9"/>
      <color indexed="8"/>
      <name val="Calibri"/>
      <family val="2"/>
      <charset val="162"/>
    </font>
    <font>
      <b/>
      <sz val="14"/>
      <color indexed="8"/>
      <name val="Calibri"/>
      <family val="2"/>
      <charset val="162"/>
    </font>
    <font>
      <b/>
      <sz val="16"/>
      <color indexed="8"/>
      <name val="Calibri"/>
      <family val="2"/>
      <charset val="162"/>
    </font>
    <font>
      <sz val="8"/>
      <name val="Calibri"/>
      <family val="2"/>
      <charset val="162"/>
    </font>
    <font>
      <b/>
      <sz val="10"/>
      <color indexed="8"/>
      <name val="Arial Narrow"/>
      <family val="2"/>
      <charset val="162"/>
    </font>
    <font>
      <i/>
      <sz val="12"/>
      <color indexed="8"/>
      <name val="Calibri"/>
      <family val="2"/>
      <charset val="162"/>
    </font>
    <font>
      <b/>
      <sz val="10"/>
      <color theme="1"/>
      <name val="Calibri"/>
      <family val="2"/>
      <charset val="162"/>
      <scheme val="minor"/>
    </font>
    <font>
      <sz val="9"/>
      <color rgb="FF222222"/>
      <name val="Calibri"/>
      <family val="2"/>
      <charset val="162"/>
      <scheme val="minor"/>
    </font>
    <font>
      <b/>
      <sz val="10"/>
      <color rgb="FF222222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10"/>
      <color indexed="8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96">
    <xf numFmtId="0" fontId="0" fillId="0" borderId="0" xfId="0"/>
    <xf numFmtId="0" fontId="5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3" fontId="6" fillId="0" borderId="0" xfId="0" applyNumberFormat="1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left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164" fontId="0" fillId="0" borderId="11" xfId="0" applyNumberFormat="1" applyBorder="1" applyAlignment="1" applyProtection="1">
      <alignment horizontal="center" vertical="center" wrapText="1"/>
      <protection locked="0"/>
    </xf>
    <xf numFmtId="0" fontId="0" fillId="2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12" xfId="0" applyFont="1" applyBorder="1" applyAlignment="1">
      <alignment horizontal="left" vertical="center" wrapText="1" indent="2"/>
    </xf>
    <xf numFmtId="0" fontId="1" fillId="0" borderId="13" xfId="0" applyFont="1" applyBorder="1" applyAlignment="1">
      <alignment horizontal="left" vertical="center" wrapText="1" indent="2"/>
    </xf>
    <xf numFmtId="0" fontId="1" fillId="0" borderId="14" xfId="0" applyFont="1" applyBorder="1" applyAlignment="1">
      <alignment horizontal="left" vertical="center" wrapText="1" indent="2"/>
    </xf>
    <xf numFmtId="0" fontId="0" fillId="0" borderId="15" xfId="0" applyFont="1" applyBorder="1" applyAlignment="1">
      <alignment vertical="center" wrapText="1"/>
    </xf>
    <xf numFmtId="0" fontId="0" fillId="0" borderId="16" xfId="0" applyFont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0" fillId="2" borderId="19" xfId="0" applyFont="1" applyFill="1" applyBorder="1" applyAlignment="1">
      <alignment horizontal="center" vertical="center" wrapText="1"/>
    </xf>
    <xf numFmtId="1" fontId="0" fillId="0" borderId="20" xfId="0" applyNumberFormat="1" applyBorder="1" applyAlignment="1">
      <alignment horizontal="left" vertical="center" wrapText="1"/>
    </xf>
    <xf numFmtId="0" fontId="7" fillId="0" borderId="0" xfId="0" applyFont="1" applyBorder="1" applyAlignment="1" applyProtection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7" fillId="0" borderId="10" xfId="0" applyFont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7" fillId="0" borderId="9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Border="1" applyAlignment="1" applyProtection="1">
      <alignment horizontal="center" vertical="center" wrapText="1"/>
      <protection locked="0"/>
    </xf>
    <xf numFmtId="0" fontId="0" fillId="0" borderId="0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Border="1"/>
    <xf numFmtId="0" fontId="0" fillId="0" borderId="11" xfId="0" applyBorder="1"/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7" fillId="0" borderId="0" xfId="0" applyFont="1" applyBorder="1" applyAlignment="1" applyProtection="1">
      <alignment horizontal="left" vertical="center" wrapText="1"/>
      <protection locked="0"/>
    </xf>
    <xf numFmtId="0" fontId="4" fillId="0" borderId="2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horizontal="left" vertical="center" wrapText="1"/>
      <protection locked="0"/>
    </xf>
    <xf numFmtId="0" fontId="0" fillId="0" borderId="0" xfId="0" applyFont="1" applyBorder="1" applyAlignment="1" applyProtection="1">
      <alignment horizontal="left" vertical="center" wrapText="1"/>
      <protection locked="0"/>
    </xf>
    <xf numFmtId="0" fontId="0" fillId="0" borderId="34" xfId="0" applyBorder="1" applyAlignment="1" applyProtection="1">
      <alignment horizontal="left" vertical="center" wrapText="1"/>
      <protection locked="0"/>
    </xf>
    <xf numFmtId="0" fontId="0" fillId="0" borderId="34" xfId="0" applyFont="1" applyBorder="1" applyAlignment="1" applyProtection="1">
      <alignment horizontal="left" vertical="center" wrapText="1"/>
      <protection locked="0"/>
    </xf>
    <xf numFmtId="0" fontId="3" fillId="0" borderId="0" xfId="1" applyBorder="1" applyAlignment="1" applyProtection="1">
      <alignment horizontal="left" vertical="center" wrapText="1"/>
      <protection locked="0"/>
    </xf>
    <xf numFmtId="0" fontId="0" fillId="0" borderId="23" xfId="0" applyBorder="1" applyAlignment="1" applyProtection="1">
      <alignment horizontal="left" vertical="center" wrapText="1"/>
      <protection locked="0"/>
    </xf>
    <xf numFmtId="0" fontId="7" fillId="0" borderId="11" xfId="0" applyFont="1" applyBorder="1" applyAlignment="1" applyProtection="1">
      <alignment horizontal="left" vertical="center" wrapText="1"/>
      <protection locked="0"/>
    </xf>
    <xf numFmtId="0" fontId="7" fillId="0" borderId="10" xfId="0" quotePrefix="1" applyFont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horizontal="center" vertical="center" wrapText="1"/>
      <protection locked="0"/>
    </xf>
    <xf numFmtId="14" fontId="7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0" fillId="0" borderId="8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7" fillId="0" borderId="20" xfId="0" applyFont="1" applyBorder="1" applyAlignment="1" applyProtection="1">
      <alignment horizontal="left" vertical="center" wrapText="1"/>
      <protection locked="0"/>
    </xf>
    <xf numFmtId="0" fontId="7" fillId="0" borderId="23" xfId="0" applyFont="1" applyBorder="1" applyAlignment="1" applyProtection="1">
      <alignment horizontal="left" vertical="center" wrapText="1"/>
      <protection locked="0"/>
    </xf>
    <xf numFmtId="0" fontId="7" fillId="0" borderId="37" xfId="0" applyFont="1" applyBorder="1" applyAlignment="1" applyProtection="1">
      <alignment horizontal="left" vertical="center" wrapText="1"/>
      <protection locked="0"/>
    </xf>
    <xf numFmtId="0" fontId="7" fillId="0" borderId="0" xfId="0" quotePrefix="1" applyFont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14" fontId="7" fillId="0" borderId="9" xfId="0" applyNumberFormat="1" applyFont="1" applyBorder="1" applyAlignment="1" applyProtection="1">
      <alignment horizontal="center" vertical="center" wrapText="1"/>
      <protection locked="0"/>
    </xf>
    <xf numFmtId="0" fontId="7" fillId="0" borderId="9" xfId="0" applyFont="1" applyBorder="1" applyAlignment="1" applyProtection="1">
      <alignment horizontal="center" vertical="center" wrapText="1"/>
      <protection locked="0"/>
    </xf>
    <xf numFmtId="14" fontId="19" fillId="0" borderId="0" xfId="0" applyNumberFormat="1" applyFont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center" vertical="center" wrapText="1"/>
      <protection locked="0"/>
    </xf>
    <xf numFmtId="0" fontId="4" fillId="0" borderId="34" xfId="0" applyFont="1" applyBorder="1" applyAlignment="1">
      <alignment horizontal="center" vertical="center" wrapText="1"/>
    </xf>
    <xf numFmtId="0" fontId="7" fillId="0" borderId="34" xfId="0" applyFont="1" applyBorder="1" applyAlignment="1" applyProtection="1">
      <alignment horizontal="left" vertical="center" wrapText="1"/>
      <protection locked="0"/>
    </xf>
    <xf numFmtId="0" fontId="7" fillId="0" borderId="35" xfId="0" applyFont="1" applyBorder="1" applyAlignment="1" applyProtection="1">
      <alignment horizontal="left" vertical="center" wrapText="1"/>
      <protection locked="0"/>
    </xf>
    <xf numFmtId="0" fontId="4" fillId="0" borderId="23" xfId="0" applyFont="1" applyBorder="1" applyAlignment="1">
      <alignment horizontal="left" vertical="center" wrapText="1"/>
    </xf>
    <xf numFmtId="0" fontId="7" fillId="0" borderId="11" xfId="0" applyFont="1" applyBorder="1" applyAlignment="1" applyProtection="1">
      <alignment horizontal="center" vertical="center" wrapText="1"/>
      <protection locked="0"/>
    </xf>
    <xf numFmtId="0" fontId="7" fillId="0" borderId="34" xfId="0" applyFont="1" applyBorder="1" applyAlignment="1" applyProtection="1">
      <alignment horizontal="center" vertical="center" wrapText="1"/>
      <protection locked="0"/>
    </xf>
    <xf numFmtId="0" fontId="7" fillId="0" borderId="35" xfId="0" applyFont="1" applyBorder="1" applyAlignment="1" applyProtection="1">
      <alignment horizontal="center" vertical="center" wrapText="1"/>
      <protection locked="0"/>
    </xf>
    <xf numFmtId="0" fontId="4" fillId="0" borderId="37" xfId="0" applyFont="1" applyBorder="1" applyAlignment="1">
      <alignment horizontal="center" vertical="center" wrapText="1"/>
    </xf>
    <xf numFmtId="0" fontId="10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9" xfId="0" applyBorder="1"/>
    <xf numFmtId="0" fontId="0" fillId="0" borderId="26" xfId="0" applyBorder="1"/>
    <xf numFmtId="0" fontId="11" fillId="2" borderId="1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3" xfId="0" applyFont="1" applyBorder="1" applyAlignment="1" applyProtection="1">
      <alignment horizontal="left" vertical="center" wrapText="1"/>
      <protection locked="0"/>
    </xf>
    <xf numFmtId="0" fontId="3" fillId="0" borderId="34" xfId="1" applyBorder="1" applyAlignment="1" applyProtection="1">
      <alignment horizontal="left" vertical="center" wrapText="1"/>
      <protection locked="0"/>
    </xf>
    <xf numFmtId="0" fontId="6" fillId="0" borderId="18" xfId="0" applyFont="1" applyBorder="1" applyAlignment="1" applyProtection="1">
      <alignment horizontal="left" vertical="center" wrapText="1"/>
      <protection locked="0"/>
    </xf>
    <xf numFmtId="0" fontId="0" fillId="0" borderId="18" xfId="0" applyBorder="1" applyProtection="1">
      <protection locked="0"/>
    </xf>
    <xf numFmtId="0" fontId="0" fillId="0" borderId="36" xfId="0" applyBorder="1" applyProtection="1">
      <protection locked="0"/>
    </xf>
    <xf numFmtId="0" fontId="5" fillId="0" borderId="23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34" xfId="0" applyFont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left" vertical="center" wrapText="1"/>
    </xf>
    <xf numFmtId="0" fontId="0" fillId="0" borderId="9" xfId="0" applyFont="1" applyBorder="1" applyAlignment="1">
      <alignment vertical="center" wrapText="1"/>
    </xf>
    <xf numFmtId="0" fontId="0" fillId="0" borderId="39" xfId="0" applyFont="1" applyBorder="1" applyAlignment="1">
      <alignment vertical="center" wrapText="1"/>
    </xf>
    <xf numFmtId="0" fontId="0" fillId="0" borderId="33" xfId="0" applyFont="1" applyBorder="1" applyAlignment="1">
      <alignment vertical="center" wrapText="1"/>
    </xf>
    <xf numFmtId="0" fontId="0" fillId="0" borderId="34" xfId="0" applyFont="1" applyBorder="1" applyAlignment="1">
      <alignment vertical="center" wrapText="1"/>
    </xf>
    <xf numFmtId="0" fontId="0" fillId="0" borderId="41" xfId="0" applyFont="1" applyBorder="1" applyAlignment="1">
      <alignment vertical="center" wrapText="1"/>
    </xf>
    <xf numFmtId="14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1" fillId="0" borderId="30" xfId="0" applyFont="1" applyBorder="1" applyAlignment="1">
      <alignment horizontal="left" vertical="center" wrapText="1"/>
    </xf>
    <xf numFmtId="0" fontId="0" fillId="0" borderId="31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0" fillId="0" borderId="29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164" fontId="7" fillId="0" borderId="0" xfId="0" applyNumberFormat="1" applyFont="1" applyBorder="1" applyAlignment="1">
      <alignment horizontal="center" vertical="center" wrapText="1"/>
    </xf>
    <xf numFmtId="164" fontId="7" fillId="0" borderId="11" xfId="0" applyNumberFormat="1" applyFont="1" applyBorder="1" applyAlignment="1">
      <alignment horizontal="center" vertical="center" wrapText="1"/>
    </xf>
    <xf numFmtId="1" fontId="7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left" vertical="center" wrapText="1"/>
    </xf>
    <xf numFmtId="0" fontId="0" fillId="0" borderId="23" xfId="0" applyFont="1" applyBorder="1" applyAlignment="1">
      <alignment vertical="center" wrapText="1"/>
    </xf>
    <xf numFmtId="0" fontId="0" fillId="0" borderId="24" xfId="0" applyFont="1" applyBorder="1" applyAlignment="1">
      <alignment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4" xfId="0" applyFont="1" applyBorder="1" applyAlignment="1">
      <alignment horizontal="left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0" fontId="0" fillId="0" borderId="0" xfId="0" applyBorder="1" applyAlignment="1">
      <alignment horizontal="center" vertical="center" wrapText="1"/>
    </xf>
    <xf numFmtId="164" fontId="7" fillId="0" borderId="34" xfId="0" applyNumberFormat="1" applyFont="1" applyBorder="1" applyAlignment="1">
      <alignment horizontal="center" vertical="center" wrapText="1"/>
    </xf>
    <xf numFmtId="164" fontId="7" fillId="0" borderId="35" xfId="0" applyNumberFormat="1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0" fontId="15" fillId="0" borderId="24" xfId="0" applyFont="1" applyFill="1" applyBorder="1" applyAlignment="1">
      <alignment horizontal="center" vertical="center"/>
    </xf>
    <xf numFmtId="0" fontId="0" fillId="0" borderId="10" xfId="0" applyBorder="1" applyAlignment="1" applyProtection="1">
      <alignment horizontal="center" vertical="center" wrapText="1"/>
      <protection locked="0"/>
    </xf>
    <xf numFmtId="0" fontId="14" fillId="3" borderId="7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3" borderId="38" xfId="0" applyFont="1" applyFill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" fontId="0" fillId="0" borderId="8" xfId="0" applyNumberForma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2" fontId="0" fillId="0" borderId="25" xfId="0" applyNumberFormat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25" xfId="0" applyFont="1" applyBorder="1" applyAlignment="1">
      <alignment horizontal="right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23" xfId="0" applyFont="1" applyBorder="1" applyAlignment="1">
      <alignment horizontal="left" vertical="center" wrapText="1"/>
    </xf>
    <xf numFmtId="0" fontId="0" fillId="0" borderId="0" xfId="0" applyFont="1" applyBorder="1" applyAlignment="1" applyProtection="1">
      <alignment horizontal="center" vertical="center" wrapText="1"/>
      <protection locked="0"/>
    </xf>
    <xf numFmtId="0" fontId="0" fillId="0" borderId="0" xfId="0" applyFont="1" applyBorder="1" applyAlignment="1">
      <alignment horizontal="left" vertical="center" wrapText="1"/>
    </xf>
  </cellXfs>
  <cellStyles count="2">
    <cellStyle name="Köprü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152400</xdr:rowOff>
    </xdr:from>
    <xdr:to>
      <xdr:col>1</xdr:col>
      <xdr:colOff>95250</xdr:colOff>
      <xdr:row>3</xdr:row>
      <xdr:rowOff>123825</xdr:rowOff>
    </xdr:to>
    <xdr:pic>
      <xdr:nvPicPr>
        <xdr:cNvPr id="1238" name="Picture 2" descr="m-sans-logo-web-color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2400"/>
          <a:ext cx="92392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ulya.kunter@marmara.edu.t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22"/>
  <sheetViews>
    <sheetView tabSelected="1" topLeftCell="A28" workbookViewId="0">
      <selection activeCell="E34" sqref="E34:K34"/>
    </sheetView>
  </sheetViews>
  <sheetFormatPr defaultColWidth="9.140625" defaultRowHeight="0" customHeight="1" zeroHeight="1" x14ac:dyDescent="0.2"/>
  <cols>
    <col min="1" max="1" width="14.85546875" style="2" customWidth="1"/>
    <col min="2" max="2" width="4" style="2" customWidth="1"/>
    <col min="3" max="3" width="8" style="2" customWidth="1"/>
    <col min="4" max="4" width="5.85546875" style="2" customWidth="1"/>
    <col min="5" max="5" width="29.5703125" style="2" customWidth="1"/>
    <col min="6" max="6" width="11.28515625" style="2" customWidth="1"/>
    <col min="7" max="9" width="3.7109375" style="2" customWidth="1"/>
    <col min="10" max="10" width="9.85546875" style="2" customWidth="1"/>
    <col min="11" max="11" width="19" style="2" customWidth="1"/>
    <col min="12" max="12" width="4.42578125" style="21" customWidth="1"/>
    <col min="13" max="13" width="4.28515625" style="21" customWidth="1"/>
    <col min="14" max="14" width="5.28515625" style="2" customWidth="1"/>
    <col min="15" max="16384" width="9.140625" style="2"/>
  </cols>
  <sheetData>
    <row r="1" spans="1:14" ht="24" customHeight="1" x14ac:dyDescent="0.2">
      <c r="A1" s="95" t="s">
        <v>458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7"/>
    </row>
    <row r="2" spans="1:14" s="52" customFormat="1" ht="24" customHeight="1" x14ac:dyDescent="0.2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6"/>
    </row>
    <row r="3" spans="1:14" s="52" customFormat="1" ht="27.75" customHeight="1" x14ac:dyDescent="0.2">
      <c r="A3" s="98" t="s">
        <v>531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100"/>
    </row>
    <row r="4" spans="1:14" ht="27.75" customHeight="1" x14ac:dyDescent="0.2">
      <c r="A4" s="113" t="s">
        <v>608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5"/>
    </row>
    <row r="5" spans="1:14" ht="23.25" customHeight="1" x14ac:dyDescent="0.2">
      <c r="A5" s="101" t="s">
        <v>486</v>
      </c>
      <c r="B5" s="60" t="s">
        <v>487</v>
      </c>
      <c r="C5" s="60" t="s">
        <v>487</v>
      </c>
      <c r="D5" s="60"/>
      <c r="E5" s="60" t="s">
        <v>487</v>
      </c>
      <c r="F5" s="60" t="s">
        <v>488</v>
      </c>
      <c r="G5" s="109" t="s">
        <v>489</v>
      </c>
      <c r="H5" s="109"/>
      <c r="I5" s="109"/>
      <c r="J5" s="60" t="s">
        <v>490</v>
      </c>
      <c r="K5" s="60" t="s">
        <v>2</v>
      </c>
      <c r="L5" s="60" t="s">
        <v>491</v>
      </c>
      <c r="M5" s="60"/>
      <c r="N5" s="94"/>
    </row>
    <row r="6" spans="1:14" ht="12.75" x14ac:dyDescent="0.2">
      <c r="A6" s="102"/>
      <c r="B6" s="61"/>
      <c r="C6" s="61"/>
      <c r="D6" s="61"/>
      <c r="E6" s="61"/>
      <c r="F6" s="61"/>
      <c r="G6" s="35" t="s">
        <v>1</v>
      </c>
      <c r="H6" s="35" t="s">
        <v>492</v>
      </c>
      <c r="I6" s="35" t="s">
        <v>537</v>
      </c>
      <c r="J6" s="61"/>
      <c r="K6" s="61"/>
      <c r="L6" s="61"/>
      <c r="M6" s="61"/>
      <c r="N6" s="73"/>
    </row>
    <row r="7" spans="1:14" ht="28.5" customHeight="1" x14ac:dyDescent="0.2">
      <c r="A7" s="6" t="s">
        <v>591</v>
      </c>
      <c r="B7" s="62" t="s">
        <v>592</v>
      </c>
      <c r="C7" s="63"/>
      <c r="D7" s="63"/>
      <c r="E7" s="63"/>
      <c r="F7" s="37" t="s">
        <v>538</v>
      </c>
      <c r="G7" s="37">
        <v>3</v>
      </c>
      <c r="H7" s="37">
        <v>0</v>
      </c>
      <c r="I7" s="37">
        <v>0</v>
      </c>
      <c r="J7" s="37">
        <v>3</v>
      </c>
      <c r="K7" s="37">
        <v>5</v>
      </c>
      <c r="L7" s="82" t="s">
        <v>593</v>
      </c>
      <c r="M7" s="82"/>
      <c r="N7" s="91"/>
    </row>
    <row r="8" spans="1:14" ht="18" customHeight="1" x14ac:dyDescent="0.2">
      <c r="A8" s="7" t="s">
        <v>493</v>
      </c>
      <c r="B8" s="64"/>
      <c r="C8" s="65"/>
      <c r="D8" s="65"/>
      <c r="E8" s="65"/>
      <c r="F8" s="87" t="s">
        <v>532</v>
      </c>
      <c r="G8" s="87"/>
      <c r="H8" s="87"/>
      <c r="I8" s="87"/>
      <c r="J8" s="64"/>
      <c r="K8" s="65"/>
      <c r="L8" s="92"/>
      <c r="M8" s="92"/>
      <c r="N8" s="93"/>
    </row>
    <row r="9" spans="1:14" ht="18" customHeight="1" x14ac:dyDescent="0.2">
      <c r="A9" s="40" t="s">
        <v>494</v>
      </c>
      <c r="B9" s="67" t="s">
        <v>580</v>
      </c>
      <c r="C9" s="104"/>
      <c r="D9" s="104"/>
      <c r="E9" s="104"/>
      <c r="F9" s="104"/>
      <c r="G9" s="104"/>
      <c r="H9" s="104"/>
      <c r="I9" s="110" t="s">
        <v>497</v>
      </c>
      <c r="J9" s="110"/>
      <c r="K9" s="79" t="s">
        <v>586</v>
      </c>
      <c r="L9" s="79"/>
      <c r="M9" s="79"/>
      <c r="N9" s="80"/>
    </row>
    <row r="10" spans="1:14" ht="18" customHeight="1" x14ac:dyDescent="0.2">
      <c r="A10" s="39" t="s">
        <v>495</v>
      </c>
      <c r="B10" s="66" t="s">
        <v>581</v>
      </c>
      <c r="C10" s="62"/>
      <c r="D10" s="62"/>
      <c r="E10" s="62"/>
      <c r="F10" s="62"/>
      <c r="G10" s="62"/>
      <c r="H10" s="62"/>
      <c r="I10" s="111"/>
      <c r="J10" s="111"/>
      <c r="K10" s="59"/>
      <c r="L10" s="59"/>
      <c r="M10" s="59"/>
      <c r="N10" s="68"/>
    </row>
    <row r="11" spans="1:14" ht="18" customHeight="1" x14ac:dyDescent="0.2">
      <c r="A11" s="7" t="s">
        <v>496</v>
      </c>
      <c r="B11" s="64" t="s">
        <v>583</v>
      </c>
      <c r="C11" s="64"/>
      <c r="D11" s="64"/>
      <c r="E11" s="64"/>
      <c r="F11" s="64"/>
      <c r="G11" s="64"/>
      <c r="H11" s="64"/>
      <c r="I11" s="112" t="s">
        <v>535</v>
      </c>
      <c r="J11" s="112"/>
      <c r="K11" s="88" t="s">
        <v>582</v>
      </c>
      <c r="L11" s="88"/>
      <c r="M11" s="88"/>
      <c r="N11" s="89"/>
    </row>
    <row r="12" spans="1:14" ht="25.5" x14ac:dyDescent="0.2">
      <c r="A12" s="40" t="s">
        <v>536</v>
      </c>
      <c r="B12" s="67" t="s">
        <v>587</v>
      </c>
      <c r="C12" s="67"/>
      <c r="D12" s="67"/>
      <c r="E12" s="67"/>
      <c r="F12" s="67"/>
      <c r="G12" s="67"/>
      <c r="H12" s="67"/>
      <c r="I12" s="90" t="s">
        <v>496</v>
      </c>
      <c r="J12" s="90"/>
      <c r="K12" s="79" t="s">
        <v>588</v>
      </c>
      <c r="L12" s="79"/>
      <c r="M12" s="79"/>
      <c r="N12" s="80"/>
    </row>
    <row r="13" spans="1:14" ht="18" customHeight="1" x14ac:dyDescent="0.2">
      <c r="A13" s="7" t="s">
        <v>495</v>
      </c>
      <c r="B13" s="105"/>
      <c r="C13" s="64"/>
      <c r="D13" s="64"/>
      <c r="E13" s="64"/>
      <c r="F13" s="64"/>
      <c r="G13" s="64"/>
      <c r="H13" s="64"/>
      <c r="I13" s="112" t="s">
        <v>535</v>
      </c>
      <c r="J13" s="112"/>
      <c r="K13" s="88"/>
      <c r="L13" s="88"/>
      <c r="M13" s="88"/>
      <c r="N13" s="89"/>
    </row>
    <row r="14" spans="1:14" ht="45.75" customHeight="1" x14ac:dyDescent="0.2">
      <c r="A14" s="10" t="s">
        <v>498</v>
      </c>
      <c r="B14" s="106" t="s">
        <v>594</v>
      </c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8"/>
    </row>
    <row r="15" spans="1:14" ht="90" customHeight="1" x14ac:dyDescent="0.2">
      <c r="A15" s="10" t="s">
        <v>540</v>
      </c>
      <c r="B15" s="106" t="s">
        <v>595</v>
      </c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8"/>
    </row>
    <row r="16" spans="1:14" ht="15" customHeight="1" x14ac:dyDescent="0.2">
      <c r="A16" s="101" t="s">
        <v>516</v>
      </c>
      <c r="B16" s="50"/>
      <c r="C16" s="79" t="s">
        <v>596</v>
      </c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80"/>
    </row>
    <row r="17" spans="1:14" ht="15" customHeight="1" x14ac:dyDescent="0.2">
      <c r="A17" s="102"/>
      <c r="B17" s="50"/>
      <c r="C17" s="59" t="s">
        <v>597</v>
      </c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68"/>
    </row>
    <row r="18" spans="1:14" ht="15" customHeight="1" x14ac:dyDescent="0.2">
      <c r="A18" s="102"/>
      <c r="B18" s="50" t="str">
        <f>IF(AND(B17&lt;&gt;"",C18&lt;&gt;""),LEFT(B17,1)+1 &amp; ".","")</f>
        <v/>
      </c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68"/>
    </row>
    <row r="19" spans="1:14" ht="15" customHeight="1" x14ac:dyDescent="0.2">
      <c r="A19" s="102"/>
      <c r="B19" s="50" t="str">
        <f>IF(AND(B18&lt;&gt;"",C19&lt;&gt;""),LEFT(B18,1)+1 &amp; ".","")</f>
        <v/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68"/>
    </row>
    <row r="20" spans="1:14" ht="15" customHeight="1" x14ac:dyDescent="0.2">
      <c r="A20" s="102"/>
      <c r="B20" s="50" t="str">
        <f>IF(AND(B19&lt;&gt;"",C20&lt;&gt;""),LEFT(B19,1)+1 &amp; ".","")</f>
        <v/>
      </c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68"/>
    </row>
    <row r="21" spans="1:14" ht="45" customHeight="1" thickBot="1" x14ac:dyDescent="0.25">
      <c r="A21" s="103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8"/>
    </row>
    <row r="22" spans="1:14" ht="45" customHeight="1" thickBot="1" x14ac:dyDescent="0.25">
      <c r="A22" s="10" t="s">
        <v>541</v>
      </c>
      <c r="B22" s="74" t="s">
        <v>542</v>
      </c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6"/>
    </row>
    <row r="23" spans="1:14" ht="26.25" customHeight="1" x14ac:dyDescent="0.2">
      <c r="A23" s="9" t="s">
        <v>499</v>
      </c>
      <c r="B23" s="122" t="s">
        <v>514</v>
      </c>
      <c r="C23" s="123"/>
      <c r="D23" s="124"/>
      <c r="E23" s="143" t="s">
        <v>515</v>
      </c>
      <c r="F23" s="143"/>
      <c r="G23" s="143"/>
      <c r="H23" s="143"/>
      <c r="I23" s="143"/>
      <c r="J23" s="143"/>
      <c r="K23" s="143"/>
      <c r="L23" s="143" t="s">
        <v>533</v>
      </c>
      <c r="M23" s="143"/>
      <c r="N23" s="144"/>
    </row>
    <row r="24" spans="1:14" ht="14.25" customHeight="1" x14ac:dyDescent="0.2">
      <c r="A24" s="8" t="s">
        <v>500</v>
      </c>
      <c r="B24" s="71">
        <v>40955</v>
      </c>
      <c r="C24" s="71"/>
      <c r="D24" s="72"/>
      <c r="E24" s="59" t="s">
        <v>598</v>
      </c>
      <c r="F24" s="59"/>
      <c r="G24" s="59"/>
      <c r="H24" s="59"/>
      <c r="I24" s="59"/>
      <c r="J24" s="59"/>
      <c r="K24" s="59"/>
      <c r="L24" s="61"/>
      <c r="M24" s="61"/>
      <c r="N24" s="61"/>
    </row>
    <row r="25" spans="1:14" ht="15" customHeight="1" x14ac:dyDescent="0.2">
      <c r="A25" s="8" t="s">
        <v>501</v>
      </c>
      <c r="B25" s="71">
        <v>40962</v>
      </c>
      <c r="C25" s="71"/>
      <c r="D25" s="72"/>
      <c r="E25" s="59" t="s">
        <v>599</v>
      </c>
      <c r="F25" s="59"/>
      <c r="G25" s="59"/>
      <c r="H25" s="59"/>
      <c r="I25" s="59"/>
      <c r="J25" s="59"/>
      <c r="K25" s="59"/>
      <c r="L25" s="61"/>
      <c r="M25" s="61"/>
      <c r="N25" s="61"/>
    </row>
    <row r="26" spans="1:14" ht="24.75" customHeight="1" x14ac:dyDescent="0.2">
      <c r="A26" s="8" t="s">
        <v>502</v>
      </c>
      <c r="B26" s="71">
        <v>40969</v>
      </c>
      <c r="C26" s="71"/>
      <c r="D26" s="72"/>
      <c r="E26" s="59" t="s">
        <v>600</v>
      </c>
      <c r="F26" s="59"/>
      <c r="G26" s="59"/>
      <c r="H26" s="59"/>
      <c r="I26" s="59"/>
      <c r="J26" s="59"/>
      <c r="K26" s="59"/>
      <c r="L26" s="61"/>
      <c r="M26" s="61"/>
      <c r="N26" s="61"/>
    </row>
    <row r="27" spans="1:14" ht="15" customHeight="1" x14ac:dyDescent="0.2">
      <c r="A27" s="8" t="s">
        <v>503</v>
      </c>
      <c r="B27" s="71">
        <v>40976</v>
      </c>
      <c r="C27" s="71"/>
      <c r="D27" s="72"/>
      <c r="E27" s="59" t="s">
        <v>601</v>
      </c>
      <c r="F27" s="59"/>
      <c r="G27" s="59"/>
      <c r="H27" s="59"/>
      <c r="I27" s="59"/>
      <c r="J27" s="59"/>
      <c r="K27" s="59"/>
      <c r="L27" s="61"/>
      <c r="M27" s="61"/>
      <c r="N27" s="61"/>
    </row>
    <row r="28" spans="1:14" ht="15" customHeight="1" x14ac:dyDescent="0.2">
      <c r="A28" s="8" t="s">
        <v>504</v>
      </c>
      <c r="B28" s="71">
        <v>40983</v>
      </c>
      <c r="C28" s="71"/>
      <c r="D28" s="72"/>
      <c r="E28" s="59" t="s">
        <v>602</v>
      </c>
      <c r="F28" s="59"/>
      <c r="G28" s="59"/>
      <c r="H28" s="59"/>
      <c r="I28" s="59"/>
      <c r="J28" s="59"/>
      <c r="K28" s="59"/>
      <c r="L28" s="61"/>
      <c r="M28" s="61"/>
      <c r="N28" s="73"/>
    </row>
    <row r="29" spans="1:14" ht="15" customHeight="1" x14ac:dyDescent="0.2">
      <c r="A29" s="8" t="s">
        <v>505</v>
      </c>
      <c r="B29" s="71">
        <v>40990</v>
      </c>
      <c r="C29" s="71"/>
      <c r="D29" s="72"/>
      <c r="E29" s="59" t="s">
        <v>603</v>
      </c>
      <c r="F29" s="59"/>
      <c r="G29" s="59"/>
      <c r="H29" s="59"/>
      <c r="I29" s="59"/>
      <c r="J29" s="59"/>
      <c r="K29" s="59"/>
      <c r="L29" s="61"/>
      <c r="M29" s="61"/>
      <c r="N29" s="73"/>
    </row>
    <row r="30" spans="1:14" ht="24" customHeight="1" x14ac:dyDescent="0.2">
      <c r="A30" s="8" t="s">
        <v>506</v>
      </c>
      <c r="B30" s="71">
        <v>40997</v>
      </c>
      <c r="C30" s="71"/>
      <c r="D30" s="72"/>
      <c r="E30" s="59" t="s">
        <v>604</v>
      </c>
      <c r="F30" s="59"/>
      <c r="G30" s="59"/>
      <c r="H30" s="59"/>
      <c r="I30" s="59"/>
      <c r="J30" s="59"/>
      <c r="K30" s="59"/>
      <c r="L30" s="61"/>
      <c r="M30" s="61"/>
      <c r="N30" s="73"/>
    </row>
    <row r="31" spans="1:14" ht="26.25" customHeight="1" x14ac:dyDescent="0.2">
      <c r="A31" s="8" t="s">
        <v>507</v>
      </c>
      <c r="B31" s="71">
        <v>41004</v>
      </c>
      <c r="C31" s="71"/>
      <c r="D31" s="72"/>
      <c r="E31" s="59" t="s">
        <v>589</v>
      </c>
      <c r="F31" s="59"/>
      <c r="G31" s="59"/>
      <c r="H31" s="59"/>
      <c r="I31" s="59"/>
      <c r="J31" s="59"/>
      <c r="K31" s="59"/>
      <c r="L31" s="61"/>
      <c r="M31" s="61"/>
      <c r="N31" s="73"/>
    </row>
    <row r="32" spans="1:14" ht="23.25" customHeight="1" x14ac:dyDescent="0.2">
      <c r="A32" s="8" t="s">
        <v>508</v>
      </c>
      <c r="B32" s="71">
        <v>41011</v>
      </c>
      <c r="C32" s="71"/>
      <c r="D32" s="72"/>
      <c r="E32" s="59" t="s">
        <v>605</v>
      </c>
      <c r="F32" s="59"/>
      <c r="G32" s="59"/>
      <c r="H32" s="59"/>
      <c r="I32" s="59"/>
      <c r="J32" s="59"/>
      <c r="K32" s="59"/>
      <c r="L32" s="61"/>
      <c r="M32" s="61"/>
      <c r="N32" s="73"/>
    </row>
    <row r="33" spans="1:14" ht="24" customHeight="1" x14ac:dyDescent="0.2">
      <c r="A33" s="8" t="s">
        <v>509</v>
      </c>
      <c r="B33" s="71">
        <v>41018</v>
      </c>
      <c r="C33" s="71"/>
      <c r="D33" s="72"/>
      <c r="E33" s="59" t="s">
        <v>612</v>
      </c>
      <c r="F33" s="59"/>
      <c r="G33" s="59"/>
      <c r="H33" s="59"/>
      <c r="I33" s="59"/>
      <c r="J33" s="59"/>
      <c r="K33" s="59"/>
      <c r="L33" s="61"/>
      <c r="M33" s="61"/>
      <c r="N33" s="73"/>
    </row>
    <row r="34" spans="1:14" ht="15" customHeight="1" x14ac:dyDescent="0.2">
      <c r="A34" s="8" t="s">
        <v>510</v>
      </c>
      <c r="B34" s="71">
        <v>41025</v>
      </c>
      <c r="C34" s="71"/>
      <c r="D34" s="72"/>
      <c r="E34" s="59" t="s">
        <v>606</v>
      </c>
      <c r="F34" s="59"/>
      <c r="G34" s="59"/>
      <c r="H34" s="59"/>
      <c r="I34" s="59"/>
      <c r="J34" s="59"/>
      <c r="K34" s="59"/>
      <c r="L34" s="61"/>
      <c r="M34" s="61"/>
      <c r="N34" s="73"/>
    </row>
    <row r="35" spans="1:14" ht="27" customHeight="1" x14ac:dyDescent="0.2">
      <c r="A35" s="8" t="s">
        <v>511</v>
      </c>
      <c r="B35" s="71">
        <v>41032</v>
      </c>
      <c r="C35" s="71"/>
      <c r="D35" s="72"/>
      <c r="E35" s="59" t="s">
        <v>611</v>
      </c>
      <c r="F35" s="59"/>
      <c r="G35" s="59"/>
      <c r="H35" s="59"/>
      <c r="I35" s="59"/>
      <c r="J35" s="59"/>
      <c r="K35" s="59"/>
      <c r="L35" s="61"/>
      <c r="M35" s="61"/>
      <c r="N35" s="73"/>
    </row>
    <row r="36" spans="1:14" ht="25.5" customHeight="1" x14ac:dyDescent="0.2">
      <c r="A36" s="8" t="s">
        <v>512</v>
      </c>
      <c r="B36" s="71">
        <v>41039</v>
      </c>
      <c r="C36" s="71"/>
      <c r="D36" s="72"/>
      <c r="E36" s="59" t="s">
        <v>610</v>
      </c>
      <c r="F36" s="59"/>
      <c r="G36" s="59"/>
      <c r="H36" s="59"/>
      <c r="I36" s="59"/>
      <c r="J36" s="59"/>
      <c r="K36" s="59"/>
      <c r="L36" s="61"/>
      <c r="M36" s="61"/>
      <c r="N36" s="73"/>
    </row>
    <row r="37" spans="1:14" s="49" customFormat="1" ht="15.75" customHeight="1" x14ac:dyDescent="0.2">
      <c r="A37" s="8" t="s">
        <v>513</v>
      </c>
      <c r="B37" s="71">
        <v>41046</v>
      </c>
      <c r="C37" s="71"/>
      <c r="D37" s="72"/>
      <c r="E37" s="59" t="s">
        <v>609</v>
      </c>
      <c r="F37" s="59"/>
      <c r="G37" s="59"/>
      <c r="H37" s="59"/>
      <c r="I37" s="59"/>
      <c r="J37" s="59"/>
      <c r="K37" s="59"/>
      <c r="L37" s="61"/>
      <c r="M37" s="61"/>
      <c r="N37" s="73"/>
    </row>
    <row r="38" spans="1:14" s="49" customFormat="1" ht="13.5" customHeight="1" x14ac:dyDescent="0.2">
      <c r="A38" s="8" t="s">
        <v>578</v>
      </c>
      <c r="B38" s="71">
        <v>41053</v>
      </c>
      <c r="C38" s="71"/>
      <c r="D38" s="72"/>
      <c r="E38" s="59" t="s">
        <v>607</v>
      </c>
      <c r="F38" s="59"/>
      <c r="G38" s="59"/>
      <c r="H38" s="59"/>
      <c r="I38" s="59"/>
      <c r="J38" s="59"/>
      <c r="K38" s="59"/>
      <c r="L38" s="61"/>
      <c r="M38" s="61"/>
      <c r="N38" s="73"/>
    </row>
    <row r="39" spans="1:14" s="49" customFormat="1" ht="13.5" customHeight="1" thickBot="1" x14ac:dyDescent="0.25">
      <c r="A39" s="8" t="s">
        <v>579</v>
      </c>
      <c r="B39" s="71">
        <v>41060</v>
      </c>
      <c r="C39" s="71"/>
      <c r="D39" s="72"/>
      <c r="E39" s="59" t="s">
        <v>590</v>
      </c>
      <c r="F39" s="59"/>
      <c r="G39" s="59"/>
      <c r="H39" s="59"/>
      <c r="I39" s="59"/>
      <c r="J39" s="59"/>
      <c r="K39" s="59"/>
      <c r="L39" s="61"/>
      <c r="M39" s="61"/>
      <c r="N39" s="73"/>
    </row>
    <row r="40" spans="1:14" ht="38.25" customHeight="1" thickBot="1" x14ac:dyDescent="0.25">
      <c r="A40" s="135" t="s">
        <v>517</v>
      </c>
      <c r="B40" s="127"/>
      <c r="C40" s="127"/>
      <c r="D40" s="136"/>
      <c r="E40" s="11" t="s">
        <v>518</v>
      </c>
      <c r="F40" s="41" t="s">
        <v>519</v>
      </c>
      <c r="G40" s="148" t="s">
        <v>514</v>
      </c>
      <c r="H40" s="148"/>
      <c r="I40" s="148"/>
      <c r="J40" s="148"/>
      <c r="K40" s="53" t="s">
        <v>520</v>
      </c>
      <c r="L40" s="148" t="s">
        <v>521</v>
      </c>
      <c r="M40" s="148"/>
      <c r="N40" s="149"/>
    </row>
    <row r="41" spans="1:14" ht="18" customHeight="1" x14ac:dyDescent="0.2">
      <c r="A41" s="137"/>
      <c r="B41" s="138"/>
      <c r="C41" s="138"/>
      <c r="D41" s="139"/>
      <c r="E41" s="12" t="s">
        <v>522</v>
      </c>
      <c r="F41" s="51">
        <v>1</v>
      </c>
      <c r="G41" s="83"/>
      <c r="H41" s="84"/>
      <c r="I41" s="84"/>
      <c r="J41" s="84"/>
      <c r="K41" s="38">
        <v>40</v>
      </c>
      <c r="L41" s="157">
        <v>0</v>
      </c>
      <c r="M41" s="157"/>
      <c r="N41" s="158"/>
    </row>
    <row r="42" spans="1:14" ht="18" customHeight="1" x14ac:dyDescent="0.2">
      <c r="A42" s="137"/>
      <c r="B42" s="138"/>
      <c r="C42" s="138"/>
      <c r="D42" s="139"/>
      <c r="E42" s="34" t="s">
        <v>534</v>
      </c>
      <c r="F42" s="50">
        <v>0</v>
      </c>
      <c r="G42" s="82"/>
      <c r="H42" s="82"/>
      <c r="I42" s="82"/>
      <c r="J42" s="82"/>
      <c r="K42" s="33">
        <f>IF(ISNUMBER(K41),K41,"")</f>
        <v>40</v>
      </c>
      <c r="L42" s="156">
        <v>0</v>
      </c>
      <c r="M42" s="156"/>
      <c r="N42" s="156"/>
    </row>
    <row r="43" spans="1:14" ht="18" customHeight="1" x14ac:dyDescent="0.2">
      <c r="A43" s="137"/>
      <c r="B43" s="138"/>
      <c r="C43" s="138"/>
      <c r="D43" s="139"/>
      <c r="E43" s="125" t="s">
        <v>523</v>
      </c>
      <c r="F43" s="126"/>
      <c r="G43" s="126"/>
      <c r="H43" s="126"/>
      <c r="I43" s="126"/>
      <c r="J43" s="126"/>
      <c r="K43" s="50">
        <f>IF(ISNUMBER(K41),100-K41,"")</f>
        <v>60</v>
      </c>
      <c r="L43" s="155">
        <f t="shared" ref="L43:L45" si="0">IF(ISNUMBER(K43),K43/$K$41*100,"")</f>
        <v>150</v>
      </c>
      <c r="M43" s="155"/>
      <c r="N43" s="155"/>
    </row>
    <row r="44" spans="1:14" ht="18" customHeight="1" x14ac:dyDescent="0.2">
      <c r="A44" s="137"/>
      <c r="B44" s="138"/>
      <c r="C44" s="138"/>
      <c r="D44" s="139"/>
      <c r="E44" s="42" t="s">
        <v>524</v>
      </c>
      <c r="F44" s="37">
        <v>1</v>
      </c>
      <c r="G44" s="71"/>
      <c r="H44" s="82"/>
      <c r="I44" s="82"/>
      <c r="J44" s="82"/>
      <c r="K44" s="37">
        <v>20</v>
      </c>
      <c r="L44" s="153">
        <f t="shared" si="0"/>
        <v>50</v>
      </c>
      <c r="M44" s="153"/>
      <c r="N44" s="153"/>
    </row>
    <row r="45" spans="1:14" ht="18" customHeight="1" x14ac:dyDescent="0.2">
      <c r="A45" s="137"/>
      <c r="B45" s="138"/>
      <c r="C45" s="138"/>
      <c r="D45" s="139"/>
      <c r="E45" s="42" t="s">
        <v>525</v>
      </c>
      <c r="F45" s="37">
        <v>2</v>
      </c>
      <c r="G45" s="82" t="s">
        <v>584</v>
      </c>
      <c r="H45" s="82"/>
      <c r="I45" s="82"/>
      <c r="J45" s="82"/>
      <c r="K45" s="37">
        <v>10</v>
      </c>
      <c r="L45" s="153">
        <f t="shared" si="0"/>
        <v>25</v>
      </c>
      <c r="M45" s="153"/>
      <c r="N45" s="153"/>
    </row>
    <row r="46" spans="1:14" ht="18" customHeight="1" thickBot="1" x14ac:dyDescent="0.25">
      <c r="A46" s="137"/>
      <c r="B46" s="138"/>
      <c r="C46" s="138"/>
      <c r="D46" s="139"/>
      <c r="E46" s="42" t="s">
        <v>526</v>
      </c>
      <c r="F46" s="37">
        <v>0</v>
      </c>
      <c r="G46" s="85"/>
      <c r="H46" s="86"/>
      <c r="I46" s="86"/>
      <c r="J46" s="86"/>
      <c r="K46" s="37">
        <v>10</v>
      </c>
      <c r="L46" s="153"/>
      <c r="M46" s="153"/>
      <c r="N46" s="154"/>
    </row>
    <row r="47" spans="1:14" ht="27.75" customHeight="1" x14ac:dyDescent="0.2">
      <c r="A47" s="137"/>
      <c r="B47" s="138"/>
      <c r="C47" s="138"/>
      <c r="D47" s="139"/>
      <c r="E47" s="42" t="s">
        <v>527</v>
      </c>
      <c r="F47" s="37">
        <v>2</v>
      </c>
      <c r="G47" s="83" t="s">
        <v>585</v>
      </c>
      <c r="H47" s="84"/>
      <c r="I47" s="84"/>
      <c r="J47" s="84"/>
      <c r="K47" s="37">
        <v>20</v>
      </c>
      <c r="L47" s="153"/>
      <c r="M47" s="153"/>
      <c r="N47" s="154"/>
    </row>
    <row r="48" spans="1:14" ht="18" customHeight="1" x14ac:dyDescent="0.2">
      <c r="A48" s="137"/>
      <c r="B48" s="138"/>
      <c r="C48" s="138"/>
      <c r="D48" s="139"/>
      <c r="E48" s="42" t="s">
        <v>528</v>
      </c>
      <c r="F48" s="37">
        <v>0</v>
      </c>
      <c r="G48" s="81" t="s">
        <v>539</v>
      </c>
      <c r="H48" s="82"/>
      <c r="I48" s="82"/>
      <c r="J48" s="82"/>
      <c r="K48" s="37">
        <v>0</v>
      </c>
      <c r="L48" s="153"/>
      <c r="M48" s="153"/>
      <c r="N48" s="154"/>
    </row>
    <row r="49" spans="1:15" ht="18" customHeight="1" thickBot="1" x14ac:dyDescent="0.25">
      <c r="A49" s="140"/>
      <c r="B49" s="141"/>
      <c r="C49" s="141"/>
      <c r="D49" s="142"/>
      <c r="E49" s="13" t="s">
        <v>576</v>
      </c>
      <c r="F49" s="36">
        <v>1</v>
      </c>
      <c r="G49" s="69" t="s">
        <v>577</v>
      </c>
      <c r="H49" s="70"/>
      <c r="I49" s="70"/>
      <c r="J49" s="70"/>
      <c r="K49" s="36">
        <v>10</v>
      </c>
      <c r="L49" s="170"/>
      <c r="M49" s="170"/>
      <c r="N49" s="171"/>
    </row>
    <row r="50" spans="1:15" ht="18" customHeight="1" x14ac:dyDescent="0.2">
      <c r="A50" s="127" t="s">
        <v>573</v>
      </c>
      <c r="B50" s="128"/>
      <c r="C50" s="129"/>
      <c r="D50" s="133" t="s">
        <v>454</v>
      </c>
      <c r="E50" s="116" t="s">
        <v>569</v>
      </c>
      <c r="F50" s="117"/>
      <c r="G50" s="117"/>
      <c r="H50" s="117"/>
      <c r="I50" s="117"/>
      <c r="J50" s="117"/>
      <c r="K50" s="118"/>
      <c r="L50" s="150" t="s">
        <v>570</v>
      </c>
      <c r="M50" s="151"/>
      <c r="N50" s="152"/>
    </row>
    <row r="51" spans="1:15" ht="15" customHeight="1" x14ac:dyDescent="0.2">
      <c r="A51" s="72"/>
      <c r="B51" s="72"/>
      <c r="C51" s="130"/>
      <c r="D51" s="134"/>
      <c r="E51" s="119"/>
      <c r="F51" s="120"/>
      <c r="G51" s="120"/>
      <c r="H51" s="120"/>
      <c r="I51" s="120"/>
      <c r="J51" s="120"/>
      <c r="K51" s="121"/>
      <c r="L51" s="28">
        <v>1</v>
      </c>
      <c r="M51" s="28">
        <v>2</v>
      </c>
      <c r="N51" s="29">
        <v>3</v>
      </c>
      <c r="O51" s="17"/>
    </row>
    <row r="52" spans="1:15" ht="18" customHeight="1" x14ac:dyDescent="0.2">
      <c r="A52" s="72"/>
      <c r="B52" s="72"/>
      <c r="C52" s="130"/>
      <c r="D52" s="22">
        <v>1</v>
      </c>
      <c r="E52" s="159" t="s">
        <v>558</v>
      </c>
      <c r="F52" s="160"/>
      <c r="G52" s="160"/>
      <c r="H52" s="160"/>
      <c r="I52" s="160"/>
      <c r="J52" s="160"/>
      <c r="K52" s="161"/>
      <c r="L52" s="25"/>
      <c r="M52" s="25"/>
      <c r="N52" s="28" t="s">
        <v>574</v>
      </c>
    </row>
    <row r="53" spans="1:15" ht="18" customHeight="1" x14ac:dyDescent="0.2">
      <c r="A53" s="72"/>
      <c r="B53" s="72"/>
      <c r="C53" s="130"/>
      <c r="D53" s="23">
        <f t="shared" ref="D53:D61" si="1">D52+1</f>
        <v>2</v>
      </c>
      <c r="E53" s="145" t="s">
        <v>559</v>
      </c>
      <c r="F53" s="146"/>
      <c r="G53" s="146"/>
      <c r="H53" s="146"/>
      <c r="I53" s="146"/>
      <c r="J53" s="146"/>
      <c r="K53" s="147"/>
      <c r="L53" s="25"/>
      <c r="M53" s="28"/>
      <c r="N53" s="25"/>
    </row>
    <row r="54" spans="1:15" ht="18" customHeight="1" x14ac:dyDescent="0.2">
      <c r="A54" s="72"/>
      <c r="B54" s="72"/>
      <c r="C54" s="130"/>
      <c r="D54" s="23">
        <f t="shared" si="1"/>
        <v>3</v>
      </c>
      <c r="E54" s="145" t="s">
        <v>560</v>
      </c>
      <c r="F54" s="146"/>
      <c r="G54" s="146"/>
      <c r="H54" s="146"/>
      <c r="I54" s="146"/>
      <c r="J54" s="146"/>
      <c r="K54" s="147"/>
      <c r="L54" s="25"/>
      <c r="M54" s="28"/>
      <c r="N54" s="25"/>
    </row>
    <row r="55" spans="1:15" ht="18" customHeight="1" x14ac:dyDescent="0.2">
      <c r="A55" s="72"/>
      <c r="B55" s="72"/>
      <c r="C55" s="130"/>
      <c r="D55" s="23">
        <f t="shared" si="1"/>
        <v>4</v>
      </c>
      <c r="E55" s="145" t="s">
        <v>561</v>
      </c>
      <c r="F55" s="146"/>
      <c r="G55" s="146"/>
      <c r="H55" s="146"/>
      <c r="I55" s="146"/>
      <c r="J55" s="146"/>
      <c r="K55" s="147"/>
      <c r="L55" s="25"/>
      <c r="M55" s="28"/>
      <c r="N55" s="28" t="s">
        <v>574</v>
      </c>
    </row>
    <row r="56" spans="1:15" ht="18" customHeight="1" x14ac:dyDescent="0.2">
      <c r="A56" s="72"/>
      <c r="B56" s="72"/>
      <c r="C56" s="130"/>
      <c r="D56" s="23">
        <f t="shared" si="1"/>
        <v>5</v>
      </c>
      <c r="E56" s="145" t="s">
        <v>562</v>
      </c>
      <c r="F56" s="146"/>
      <c r="G56" s="146"/>
      <c r="H56" s="146"/>
      <c r="I56" s="146"/>
      <c r="J56" s="146"/>
      <c r="K56" s="147"/>
      <c r="L56" s="25"/>
      <c r="M56" s="28"/>
      <c r="N56" s="28"/>
    </row>
    <row r="57" spans="1:15" ht="18" customHeight="1" x14ac:dyDescent="0.2">
      <c r="A57" s="72"/>
      <c r="B57" s="72"/>
      <c r="C57" s="130"/>
      <c r="D57" s="23">
        <f t="shared" si="1"/>
        <v>6</v>
      </c>
      <c r="E57" s="145" t="s">
        <v>563</v>
      </c>
      <c r="F57" s="146"/>
      <c r="G57" s="146"/>
      <c r="H57" s="146"/>
      <c r="I57" s="146"/>
      <c r="J57" s="146"/>
      <c r="K57" s="147"/>
      <c r="L57" s="25"/>
      <c r="M57" s="28" t="s">
        <v>574</v>
      </c>
      <c r="N57" s="28"/>
    </row>
    <row r="58" spans="1:15" ht="18" customHeight="1" x14ac:dyDescent="0.2">
      <c r="A58" s="72"/>
      <c r="B58" s="72"/>
      <c r="C58" s="130"/>
      <c r="D58" s="23">
        <f t="shared" si="1"/>
        <v>7</v>
      </c>
      <c r="E58" s="145" t="s">
        <v>564</v>
      </c>
      <c r="F58" s="146"/>
      <c r="G58" s="146"/>
      <c r="H58" s="146"/>
      <c r="I58" s="146"/>
      <c r="J58" s="146"/>
      <c r="K58" s="147"/>
      <c r="L58" s="25"/>
      <c r="M58" s="28"/>
      <c r="N58" s="28"/>
    </row>
    <row r="59" spans="1:15" ht="22.5" customHeight="1" x14ac:dyDescent="0.2">
      <c r="A59" s="72"/>
      <c r="B59" s="72"/>
      <c r="C59" s="130"/>
      <c r="D59" s="23">
        <f t="shared" si="1"/>
        <v>8</v>
      </c>
      <c r="E59" s="145" t="s">
        <v>565</v>
      </c>
      <c r="F59" s="146"/>
      <c r="G59" s="146"/>
      <c r="H59" s="146"/>
      <c r="I59" s="146"/>
      <c r="J59" s="146"/>
      <c r="K59" s="147"/>
      <c r="L59" s="25"/>
      <c r="M59" s="28"/>
      <c r="N59" s="28"/>
    </row>
    <row r="60" spans="1:15" ht="18" customHeight="1" x14ac:dyDescent="0.2">
      <c r="A60" s="72"/>
      <c r="B60" s="72"/>
      <c r="C60" s="130"/>
      <c r="D60" s="23">
        <f t="shared" si="1"/>
        <v>9</v>
      </c>
      <c r="E60" s="145" t="s">
        <v>566</v>
      </c>
      <c r="F60" s="146"/>
      <c r="G60" s="146"/>
      <c r="H60" s="146"/>
      <c r="I60" s="146"/>
      <c r="J60" s="146"/>
      <c r="K60" s="147"/>
      <c r="L60" s="25"/>
      <c r="M60" s="28"/>
      <c r="N60" s="28"/>
    </row>
    <row r="61" spans="1:15" ht="23.25" customHeight="1" x14ac:dyDescent="0.2">
      <c r="A61" s="72"/>
      <c r="B61" s="72"/>
      <c r="C61" s="130"/>
      <c r="D61" s="23">
        <f t="shared" si="1"/>
        <v>10</v>
      </c>
      <c r="E61" s="145" t="s">
        <v>567</v>
      </c>
      <c r="F61" s="146"/>
      <c r="G61" s="146"/>
      <c r="H61" s="146"/>
      <c r="I61" s="146"/>
      <c r="J61" s="146"/>
      <c r="K61" s="147"/>
      <c r="L61" s="25"/>
      <c r="M61" s="25"/>
      <c r="N61" s="25"/>
    </row>
    <row r="62" spans="1:15" ht="24" customHeight="1" x14ac:dyDescent="0.2">
      <c r="A62" s="72"/>
      <c r="B62" s="72"/>
      <c r="C62" s="130"/>
      <c r="D62" s="23">
        <v>11</v>
      </c>
      <c r="E62" s="145" t="s">
        <v>568</v>
      </c>
      <c r="F62" s="146"/>
      <c r="G62" s="146"/>
      <c r="H62" s="146"/>
      <c r="I62" s="146"/>
      <c r="J62" s="146"/>
      <c r="K62" s="147"/>
      <c r="L62" s="25"/>
      <c r="M62" s="25"/>
      <c r="N62" s="28" t="s">
        <v>574</v>
      </c>
    </row>
    <row r="63" spans="1:15" ht="18" customHeight="1" x14ac:dyDescent="0.2">
      <c r="A63" s="72"/>
      <c r="B63" s="72"/>
      <c r="C63" s="130"/>
      <c r="D63" s="23">
        <v>12</v>
      </c>
      <c r="E63" s="145"/>
      <c r="F63" s="146"/>
      <c r="G63" s="146"/>
      <c r="H63" s="146"/>
      <c r="I63" s="146"/>
      <c r="J63" s="146"/>
      <c r="K63" s="147"/>
      <c r="L63" s="25"/>
      <c r="M63" s="25"/>
      <c r="N63" s="25"/>
    </row>
    <row r="64" spans="1:15" ht="18" customHeight="1" x14ac:dyDescent="0.2">
      <c r="A64" s="72"/>
      <c r="B64" s="72"/>
      <c r="C64" s="130"/>
      <c r="D64" s="23">
        <v>13</v>
      </c>
      <c r="E64" s="145"/>
      <c r="F64" s="146"/>
      <c r="G64" s="146"/>
      <c r="H64" s="146"/>
      <c r="I64" s="146"/>
      <c r="J64" s="146"/>
      <c r="K64" s="147"/>
      <c r="L64" s="25"/>
      <c r="M64" s="25"/>
      <c r="N64" s="25"/>
    </row>
    <row r="65" spans="1:14" ht="18" customHeight="1" x14ac:dyDescent="0.2">
      <c r="A65" s="72"/>
      <c r="B65" s="72"/>
      <c r="C65" s="130"/>
      <c r="D65" s="23">
        <v>14</v>
      </c>
      <c r="E65" s="145"/>
      <c r="F65" s="146"/>
      <c r="G65" s="146"/>
      <c r="H65" s="146"/>
      <c r="I65" s="146"/>
      <c r="J65" s="146"/>
      <c r="K65" s="147"/>
      <c r="L65" s="25"/>
      <c r="M65" s="25"/>
      <c r="N65" s="25"/>
    </row>
    <row r="66" spans="1:14" ht="18" customHeight="1" thickBot="1" x14ac:dyDescent="0.25">
      <c r="A66" s="131"/>
      <c r="B66" s="131"/>
      <c r="C66" s="132"/>
      <c r="D66" s="24">
        <v>15</v>
      </c>
      <c r="E66" s="145"/>
      <c r="F66" s="146"/>
      <c r="G66" s="146"/>
      <c r="H66" s="146"/>
      <c r="I66" s="146"/>
      <c r="J66" s="146"/>
      <c r="K66" s="147"/>
      <c r="L66" s="26"/>
      <c r="M66" s="26"/>
      <c r="N66" s="26"/>
    </row>
    <row r="67" spans="1:14" ht="18" customHeight="1" thickBot="1" x14ac:dyDescent="0.25">
      <c r="A67" s="178" t="s">
        <v>543</v>
      </c>
      <c r="B67" s="179"/>
      <c r="C67" s="179"/>
      <c r="D67" s="179"/>
      <c r="E67" s="179"/>
      <c r="F67" s="179"/>
      <c r="G67" s="179"/>
      <c r="H67" s="179"/>
      <c r="I67" s="180"/>
      <c r="J67" s="174" t="s">
        <v>571</v>
      </c>
      <c r="K67" s="175"/>
      <c r="L67" s="175"/>
      <c r="M67" s="175"/>
      <c r="N67" s="176"/>
    </row>
    <row r="68" spans="1:14" s="15" customFormat="1" ht="18" customHeight="1" x14ac:dyDescent="0.2">
      <c r="A68" s="48" t="s">
        <v>518</v>
      </c>
      <c r="B68" s="162" t="s">
        <v>519</v>
      </c>
      <c r="C68" s="162"/>
      <c r="D68" s="162" t="s">
        <v>544</v>
      </c>
      <c r="E68" s="172"/>
      <c r="F68" s="14"/>
      <c r="G68" s="163" t="s">
        <v>518</v>
      </c>
      <c r="H68" s="164"/>
      <c r="I68" s="164"/>
      <c r="J68" s="164"/>
      <c r="K68" s="30" t="s">
        <v>519</v>
      </c>
      <c r="L68" s="162" t="s">
        <v>544</v>
      </c>
      <c r="M68" s="162"/>
      <c r="N68" s="172"/>
    </row>
    <row r="69" spans="1:14" s="17" customFormat="1" ht="18" customHeight="1" x14ac:dyDescent="0.2">
      <c r="A69" s="44" t="s">
        <v>545</v>
      </c>
      <c r="B69" s="191">
        <v>14</v>
      </c>
      <c r="C69" s="181"/>
      <c r="D69" s="165">
        <f>B69*4</f>
        <v>56</v>
      </c>
      <c r="E69" s="166"/>
      <c r="F69" s="31"/>
      <c r="G69" s="192" t="s">
        <v>546</v>
      </c>
      <c r="H69" s="193"/>
      <c r="I69" s="193"/>
      <c r="J69" s="193"/>
      <c r="K69" s="43">
        <v>0</v>
      </c>
      <c r="L69" s="181">
        <f>K69*2</f>
        <v>0</v>
      </c>
      <c r="M69" s="181"/>
      <c r="N69" s="181"/>
    </row>
    <row r="70" spans="1:14" s="17" customFormat="1" ht="18" customHeight="1" x14ac:dyDescent="0.2">
      <c r="A70" s="18" t="s">
        <v>547</v>
      </c>
      <c r="B70" s="167">
        <v>0</v>
      </c>
      <c r="C70" s="194"/>
      <c r="D70" s="167">
        <v>8</v>
      </c>
      <c r="E70" s="168"/>
      <c r="F70" s="16"/>
      <c r="G70" s="182" t="s">
        <v>548</v>
      </c>
      <c r="H70" s="195"/>
      <c r="I70" s="195"/>
      <c r="J70" s="195"/>
      <c r="K70" s="46">
        <v>0</v>
      </c>
      <c r="L70" s="173">
        <f>K70*12</f>
        <v>0</v>
      </c>
      <c r="M70" s="173"/>
      <c r="N70" s="173"/>
    </row>
    <row r="71" spans="1:14" ht="18" customHeight="1" x14ac:dyDescent="0.2">
      <c r="A71" s="47" t="s">
        <v>549</v>
      </c>
      <c r="B71" s="167">
        <v>0</v>
      </c>
      <c r="C71" s="167"/>
      <c r="D71" s="167">
        <f>B71*5</f>
        <v>0</v>
      </c>
      <c r="E71" s="168"/>
      <c r="F71" s="20"/>
      <c r="G71" s="182" t="s">
        <v>550</v>
      </c>
      <c r="H71" s="57"/>
      <c r="I71" s="57"/>
      <c r="J71" s="57"/>
      <c r="K71" s="45">
        <v>0</v>
      </c>
      <c r="L71" s="173">
        <f>K71*9</f>
        <v>0</v>
      </c>
      <c r="M71" s="173"/>
      <c r="N71" s="173"/>
    </row>
    <row r="72" spans="1:14" ht="18" customHeight="1" x14ac:dyDescent="0.2">
      <c r="A72" s="47" t="s">
        <v>528</v>
      </c>
      <c r="B72" s="167"/>
      <c r="C72" s="167"/>
      <c r="D72" s="45"/>
      <c r="E72" s="19"/>
      <c r="F72" s="20"/>
      <c r="G72" s="182" t="s">
        <v>551</v>
      </c>
      <c r="H72" s="57"/>
      <c r="I72" s="57"/>
      <c r="J72" s="57"/>
      <c r="K72" s="45">
        <v>2</v>
      </c>
      <c r="L72" s="173">
        <f>K72*5</f>
        <v>10</v>
      </c>
      <c r="M72" s="173"/>
      <c r="N72" s="173"/>
    </row>
    <row r="73" spans="1:14" ht="18" customHeight="1" x14ac:dyDescent="0.2">
      <c r="A73" s="47" t="s">
        <v>552</v>
      </c>
      <c r="B73" s="167"/>
      <c r="C73" s="167"/>
      <c r="D73" s="45"/>
      <c r="E73" s="19"/>
      <c r="F73" s="20"/>
      <c r="G73" s="182" t="s">
        <v>553</v>
      </c>
      <c r="H73" s="57"/>
      <c r="I73" s="57"/>
      <c r="J73" s="57"/>
      <c r="K73" s="45">
        <v>4</v>
      </c>
      <c r="L73" s="173">
        <f t="shared" ref="L73:L74" si="2">K73*5</f>
        <v>20</v>
      </c>
      <c r="M73" s="173"/>
      <c r="N73" s="173"/>
    </row>
    <row r="74" spans="1:14" ht="18" customHeight="1" x14ac:dyDescent="0.2">
      <c r="A74" s="47" t="s">
        <v>554</v>
      </c>
      <c r="B74" s="167"/>
      <c r="C74" s="167"/>
      <c r="D74" s="45"/>
      <c r="E74" s="19"/>
      <c r="F74" s="20"/>
      <c r="G74" s="182" t="s">
        <v>555</v>
      </c>
      <c r="H74" s="57"/>
      <c r="I74" s="57"/>
      <c r="J74" s="57"/>
      <c r="K74" s="45">
        <v>1</v>
      </c>
      <c r="L74" s="173">
        <f t="shared" si="2"/>
        <v>5</v>
      </c>
      <c r="M74" s="173"/>
      <c r="N74" s="173"/>
    </row>
    <row r="75" spans="1:14" ht="18" customHeight="1" thickBot="1" x14ac:dyDescent="0.25">
      <c r="A75" s="47" t="s">
        <v>529</v>
      </c>
      <c r="B75" s="177"/>
      <c r="C75" s="177"/>
      <c r="D75" s="45"/>
      <c r="E75" s="19"/>
      <c r="F75" s="20"/>
      <c r="G75" s="186" t="s">
        <v>556</v>
      </c>
      <c r="H75" s="187"/>
      <c r="I75" s="187"/>
      <c r="J75" s="187"/>
      <c r="K75" s="45"/>
      <c r="L75" s="177"/>
      <c r="M75" s="177"/>
      <c r="N75" s="177"/>
    </row>
    <row r="76" spans="1:14" ht="18" customHeight="1" thickBot="1" x14ac:dyDescent="0.25">
      <c r="A76" s="188" t="s">
        <v>557</v>
      </c>
      <c r="B76" s="189"/>
      <c r="C76" s="189"/>
      <c r="D76" s="189"/>
      <c r="E76" s="189"/>
      <c r="F76" s="189"/>
      <c r="G76" s="189"/>
      <c r="H76" s="189"/>
      <c r="I76" s="189"/>
      <c r="J76" s="190"/>
      <c r="K76" s="27">
        <f>SUM(B69:B75)+SUM(K69:K75)</f>
        <v>21</v>
      </c>
      <c r="L76" s="184">
        <f>D69+D70+D71+L69+L70+L71+L72+L73+L75</f>
        <v>94</v>
      </c>
      <c r="M76" s="184"/>
      <c r="N76" s="185"/>
    </row>
    <row r="77" spans="1:14" ht="27" customHeight="1" thickBot="1" x14ac:dyDescent="0.25">
      <c r="A77" s="188" t="s">
        <v>575</v>
      </c>
      <c r="B77" s="189"/>
      <c r="C77" s="189"/>
      <c r="D77" s="189"/>
      <c r="E77" s="189"/>
      <c r="F77" s="189"/>
      <c r="G77" s="189"/>
      <c r="H77" s="189"/>
      <c r="I77" s="189"/>
      <c r="J77" s="189"/>
      <c r="K77" s="189"/>
      <c r="L77" s="183">
        <f>L76/K76</f>
        <v>4.4761904761904763</v>
      </c>
      <c r="M77" s="183"/>
      <c r="N77" s="183"/>
    </row>
    <row r="78" spans="1:14" ht="18" hidden="1" customHeight="1" x14ac:dyDescent="0.2">
      <c r="A78" s="3" t="s">
        <v>456</v>
      </c>
      <c r="B78" s="3">
        <v>60</v>
      </c>
      <c r="C78" s="49">
        <v>0</v>
      </c>
      <c r="D78" s="49"/>
      <c r="E78" s="3" t="s">
        <v>122</v>
      </c>
      <c r="F78" s="49" t="s">
        <v>448</v>
      </c>
      <c r="G78" s="49"/>
      <c r="H78" s="49"/>
      <c r="I78" s="49"/>
      <c r="J78" s="49" t="s">
        <v>530</v>
      </c>
      <c r="K78" s="49"/>
      <c r="L78" s="49"/>
      <c r="M78" s="49"/>
      <c r="N78" s="32">
        <v>5</v>
      </c>
    </row>
    <row r="79" spans="1:14" ht="18" hidden="1" customHeight="1" x14ac:dyDescent="0.2">
      <c r="A79" s="3" t="s">
        <v>457</v>
      </c>
      <c r="B79" s="3"/>
      <c r="C79" s="49">
        <v>0</v>
      </c>
      <c r="D79" s="49"/>
      <c r="E79" s="3" t="s">
        <v>125</v>
      </c>
      <c r="F79" s="49" t="s">
        <v>448</v>
      </c>
      <c r="G79" s="49"/>
      <c r="H79" s="49"/>
      <c r="I79" s="49"/>
      <c r="J79" s="49"/>
      <c r="K79" s="49"/>
      <c r="L79" s="49"/>
      <c r="M79" s="49"/>
      <c r="N79" s="49"/>
    </row>
    <row r="80" spans="1:14" ht="18" hidden="1" customHeight="1" x14ac:dyDescent="0.2">
      <c r="A80" s="3" t="s">
        <v>458</v>
      </c>
      <c r="B80" s="3">
        <v>40</v>
      </c>
      <c r="C80" s="49">
        <v>0</v>
      </c>
      <c r="D80" s="49"/>
      <c r="E80" s="3" t="s">
        <v>132</v>
      </c>
      <c r="F80" s="49" t="s">
        <v>448</v>
      </c>
      <c r="G80" s="49"/>
      <c r="H80" s="49"/>
      <c r="I80" s="49"/>
      <c r="J80" s="49"/>
      <c r="K80" s="49"/>
      <c r="L80" s="49"/>
      <c r="M80" s="49"/>
      <c r="N80" s="49"/>
    </row>
    <row r="81" spans="1:14" ht="18" hidden="1" customHeight="1" x14ac:dyDescent="0.2">
      <c r="A81" s="3" t="s">
        <v>459</v>
      </c>
      <c r="B81" s="3">
        <v>60</v>
      </c>
      <c r="C81" s="49">
        <v>0</v>
      </c>
      <c r="D81" s="49"/>
      <c r="E81" s="3" t="s">
        <v>134</v>
      </c>
      <c r="F81" s="49" t="s">
        <v>448</v>
      </c>
      <c r="G81" s="49"/>
      <c r="H81" s="49"/>
      <c r="I81" s="49"/>
      <c r="J81" s="49"/>
      <c r="K81" s="49"/>
      <c r="L81" s="49"/>
      <c r="M81" s="49"/>
      <c r="N81" s="49"/>
    </row>
    <row r="82" spans="1:14" ht="18" hidden="1" customHeight="1" x14ac:dyDescent="0.2">
      <c r="A82" s="3" t="s">
        <v>460</v>
      </c>
      <c r="B82" s="3">
        <v>50</v>
      </c>
      <c r="C82" s="49">
        <v>0</v>
      </c>
      <c r="D82" s="49"/>
      <c r="E82" s="3" t="s">
        <v>137</v>
      </c>
      <c r="F82" s="49" t="s">
        <v>448</v>
      </c>
      <c r="G82" s="49"/>
      <c r="H82" s="49"/>
      <c r="I82" s="49"/>
      <c r="J82" s="49"/>
      <c r="K82" s="49"/>
      <c r="L82" s="49"/>
      <c r="M82" s="49"/>
      <c r="N82" s="49"/>
    </row>
    <row r="83" spans="1:14" ht="18" hidden="1" customHeight="1" x14ac:dyDescent="0.2">
      <c r="A83" s="3" t="s">
        <v>461</v>
      </c>
      <c r="B83" s="3"/>
      <c r="C83" s="49">
        <v>1</v>
      </c>
      <c r="D83" s="49"/>
      <c r="E83" s="3" t="s">
        <v>452</v>
      </c>
      <c r="F83" s="49" t="s">
        <v>448</v>
      </c>
      <c r="G83" s="49"/>
      <c r="H83" s="49"/>
      <c r="I83" s="49"/>
      <c r="J83" s="49"/>
      <c r="K83" s="49"/>
      <c r="L83" s="49"/>
      <c r="M83" s="49"/>
      <c r="N83" s="49"/>
    </row>
    <row r="84" spans="1:14" ht="18" hidden="1" customHeight="1" x14ac:dyDescent="0.2">
      <c r="A84" s="3" t="s">
        <v>462</v>
      </c>
      <c r="B84" s="3"/>
      <c r="C84" s="49">
        <v>0</v>
      </c>
      <c r="D84" s="49"/>
      <c r="E84" s="3"/>
      <c r="F84" s="49" t="s">
        <v>450</v>
      </c>
      <c r="G84" s="49"/>
      <c r="H84" s="49"/>
      <c r="I84" s="49"/>
      <c r="J84" s="49"/>
      <c r="K84" s="49"/>
      <c r="L84" s="49"/>
      <c r="M84" s="49"/>
      <c r="N84" s="49"/>
    </row>
    <row r="85" spans="1:14" ht="18" hidden="1" customHeight="1" x14ac:dyDescent="0.2">
      <c r="A85" s="3" t="s">
        <v>463</v>
      </c>
      <c r="B85" s="3"/>
      <c r="C85" s="49">
        <v>0</v>
      </c>
      <c r="D85" s="49"/>
      <c r="E85" s="3" t="s">
        <v>160</v>
      </c>
      <c r="F85" s="49" t="s">
        <v>450</v>
      </c>
      <c r="G85" s="49"/>
      <c r="H85" s="49"/>
      <c r="I85" s="49"/>
      <c r="J85" s="49"/>
      <c r="K85" s="49"/>
      <c r="L85" s="49"/>
      <c r="M85" s="49"/>
      <c r="N85" s="49"/>
    </row>
    <row r="86" spans="1:14" ht="18" hidden="1" customHeight="1" x14ac:dyDescent="0.2">
      <c r="A86" s="3" t="s">
        <v>464</v>
      </c>
      <c r="B86" s="3"/>
      <c r="C86" s="49">
        <v>0</v>
      </c>
      <c r="D86" s="49"/>
      <c r="E86" s="3" t="s">
        <v>164</v>
      </c>
      <c r="F86" s="49" t="s">
        <v>450</v>
      </c>
      <c r="G86" s="49"/>
      <c r="H86" s="49"/>
      <c r="I86" s="49"/>
      <c r="J86" s="49"/>
      <c r="K86" s="49"/>
      <c r="L86" s="49"/>
      <c r="M86" s="49"/>
      <c r="N86" s="49"/>
    </row>
    <row r="87" spans="1:14" ht="18" hidden="1" customHeight="1" x14ac:dyDescent="0.2">
      <c r="A87" s="3" t="s">
        <v>465</v>
      </c>
      <c r="B87" s="3"/>
      <c r="C87" s="49">
        <v>0</v>
      </c>
      <c r="D87" s="49"/>
      <c r="E87" s="3" t="s">
        <v>453</v>
      </c>
      <c r="F87" s="49" t="s">
        <v>450</v>
      </c>
      <c r="G87" s="49"/>
      <c r="H87" s="49"/>
      <c r="I87" s="49"/>
      <c r="J87" s="49"/>
      <c r="K87" s="49"/>
      <c r="L87" s="49"/>
      <c r="M87" s="49"/>
      <c r="N87" s="49"/>
    </row>
    <row r="88" spans="1:14" ht="18" hidden="1" customHeight="1" x14ac:dyDescent="0.2">
      <c r="A88" s="3" t="s">
        <v>466</v>
      </c>
      <c r="B88" s="3"/>
      <c r="C88" s="49">
        <v>0</v>
      </c>
      <c r="D88" s="49"/>
      <c r="E88" s="3"/>
      <c r="F88" s="49" t="s">
        <v>451</v>
      </c>
      <c r="G88" s="49"/>
      <c r="H88" s="49"/>
      <c r="I88" s="49"/>
      <c r="J88" s="49"/>
      <c r="K88" s="49"/>
      <c r="L88" s="49"/>
      <c r="M88" s="49"/>
      <c r="N88" s="49"/>
    </row>
    <row r="89" spans="1:14" ht="18" hidden="1" customHeight="1" x14ac:dyDescent="0.2">
      <c r="A89" s="3" t="s">
        <v>467</v>
      </c>
      <c r="B89" s="3">
        <v>60</v>
      </c>
      <c r="C89" s="49">
        <v>0</v>
      </c>
      <c r="D89" s="49"/>
      <c r="E89" s="3" t="s">
        <v>6</v>
      </c>
      <c r="F89" s="49" t="s">
        <v>451</v>
      </c>
      <c r="G89" s="49"/>
      <c r="H89" s="49"/>
      <c r="I89" s="49"/>
      <c r="J89" s="49"/>
      <c r="K89" s="49"/>
      <c r="L89" s="49"/>
      <c r="M89" s="49"/>
      <c r="N89" s="49"/>
    </row>
    <row r="90" spans="1:14" ht="18" hidden="1" customHeight="1" x14ac:dyDescent="0.2">
      <c r="A90" s="3" t="s">
        <v>468</v>
      </c>
      <c r="B90" s="3">
        <v>60</v>
      </c>
      <c r="C90" s="49">
        <v>0</v>
      </c>
      <c r="D90" s="49"/>
      <c r="E90" s="3" t="s">
        <v>15</v>
      </c>
      <c r="F90" s="49" t="s">
        <v>451</v>
      </c>
      <c r="G90" s="49"/>
      <c r="H90" s="49"/>
      <c r="I90" s="49"/>
      <c r="J90" s="49"/>
      <c r="K90" s="49"/>
      <c r="L90" s="49"/>
      <c r="M90" s="49"/>
      <c r="N90" s="49"/>
    </row>
    <row r="91" spans="1:14" ht="18" hidden="1" customHeight="1" x14ac:dyDescent="0.2">
      <c r="A91" s="3" t="s">
        <v>469</v>
      </c>
      <c r="B91" s="3">
        <v>60</v>
      </c>
      <c r="C91" s="49">
        <v>0</v>
      </c>
      <c r="D91" s="49"/>
      <c r="E91" s="3" t="s">
        <v>31</v>
      </c>
      <c r="F91" s="49" t="s">
        <v>451</v>
      </c>
      <c r="G91" s="49"/>
      <c r="H91" s="49"/>
      <c r="I91" s="49"/>
      <c r="J91" s="49"/>
      <c r="K91" s="49"/>
      <c r="L91" s="49"/>
      <c r="M91" s="49"/>
      <c r="N91" s="49"/>
    </row>
    <row r="92" spans="1:14" ht="18" hidden="1" customHeight="1" x14ac:dyDescent="0.2">
      <c r="A92" s="3" t="s">
        <v>470</v>
      </c>
      <c r="B92" s="3"/>
      <c r="C92" s="49">
        <v>0</v>
      </c>
      <c r="D92" s="49"/>
      <c r="E92" s="3"/>
      <c r="F92" s="49" t="s">
        <v>449</v>
      </c>
      <c r="G92" s="49"/>
      <c r="H92" s="49"/>
      <c r="I92" s="49"/>
      <c r="J92" s="49"/>
      <c r="K92" s="49"/>
      <c r="L92" s="49"/>
      <c r="M92" s="49"/>
      <c r="N92" s="49"/>
    </row>
    <row r="93" spans="1:14" ht="18" hidden="1" customHeight="1" x14ac:dyDescent="0.2">
      <c r="A93" s="3" t="s">
        <v>471</v>
      </c>
      <c r="B93" s="3">
        <v>60</v>
      </c>
      <c r="C93" s="49">
        <v>0</v>
      </c>
      <c r="D93" s="49"/>
      <c r="E93" s="3" t="s">
        <v>184</v>
      </c>
      <c r="F93" s="49" t="s">
        <v>449</v>
      </c>
      <c r="G93" s="49"/>
      <c r="H93" s="49"/>
      <c r="I93" s="49"/>
      <c r="J93" s="49"/>
      <c r="K93" s="49"/>
      <c r="L93" s="49"/>
      <c r="M93" s="49"/>
      <c r="N93" s="49"/>
    </row>
    <row r="94" spans="1:14" ht="18" hidden="1" customHeight="1" x14ac:dyDescent="0.2">
      <c r="A94" s="3" t="s">
        <v>472</v>
      </c>
      <c r="B94" s="3">
        <v>60</v>
      </c>
      <c r="C94" s="49">
        <v>0</v>
      </c>
      <c r="D94" s="49"/>
      <c r="E94" s="3" t="s">
        <v>189</v>
      </c>
      <c r="F94" s="49" t="s">
        <v>449</v>
      </c>
      <c r="G94" s="49"/>
      <c r="H94" s="49"/>
      <c r="I94" s="49"/>
      <c r="J94" s="49"/>
      <c r="K94" s="49"/>
      <c r="L94" s="49"/>
      <c r="M94" s="49"/>
      <c r="N94" s="49"/>
    </row>
    <row r="95" spans="1:14" ht="18" hidden="1" customHeight="1" x14ac:dyDescent="0.2">
      <c r="A95" s="3" t="s">
        <v>473</v>
      </c>
      <c r="B95" s="3">
        <v>60</v>
      </c>
      <c r="C95" s="49">
        <v>0</v>
      </c>
      <c r="D95" s="49"/>
      <c r="E95" s="3" t="s">
        <v>200</v>
      </c>
      <c r="F95" s="49" t="s">
        <v>449</v>
      </c>
      <c r="G95" s="49"/>
      <c r="H95" s="49"/>
      <c r="I95" s="49"/>
      <c r="J95" s="49"/>
      <c r="K95" s="49"/>
      <c r="L95" s="49"/>
      <c r="M95" s="49"/>
      <c r="N95" s="49"/>
    </row>
    <row r="96" spans="1:14" ht="18" hidden="1" customHeight="1" x14ac:dyDescent="0.2">
      <c r="A96" s="3" t="s">
        <v>474</v>
      </c>
      <c r="B96" s="3">
        <v>50</v>
      </c>
      <c r="C96" s="49">
        <v>0</v>
      </c>
      <c r="D96" s="49"/>
      <c r="E96" s="3" t="s">
        <v>208</v>
      </c>
      <c r="F96" s="49" t="s">
        <v>449</v>
      </c>
      <c r="G96" s="49"/>
      <c r="H96" s="49"/>
      <c r="I96" s="49"/>
      <c r="J96" s="49"/>
      <c r="K96" s="49"/>
      <c r="L96" s="49"/>
      <c r="M96" s="49"/>
      <c r="N96" s="49"/>
    </row>
    <row r="97" spans="1:14" ht="18" hidden="1" customHeight="1" x14ac:dyDescent="0.2">
      <c r="A97" s="3" t="s">
        <v>475</v>
      </c>
      <c r="B97" s="3">
        <v>60</v>
      </c>
      <c r="C97" s="49">
        <v>0</v>
      </c>
      <c r="D97" s="49"/>
      <c r="E97" s="3" t="s">
        <v>228</v>
      </c>
      <c r="F97" s="49" t="s">
        <v>449</v>
      </c>
      <c r="G97" s="49"/>
      <c r="H97" s="49"/>
      <c r="I97" s="49"/>
      <c r="J97" s="49"/>
      <c r="K97" s="49"/>
      <c r="L97" s="49"/>
      <c r="M97" s="49"/>
      <c r="N97" s="49"/>
    </row>
    <row r="98" spans="1:14" ht="18" hidden="1" customHeight="1" x14ac:dyDescent="0.2">
      <c r="A98" s="3" t="s">
        <v>476</v>
      </c>
      <c r="B98" s="3">
        <v>60</v>
      </c>
      <c r="C98" s="49">
        <v>0</v>
      </c>
      <c r="D98" s="49"/>
      <c r="E98" s="3" t="s">
        <v>193</v>
      </c>
      <c r="F98" s="49" t="s">
        <v>449</v>
      </c>
      <c r="G98" s="49"/>
      <c r="H98" s="49"/>
      <c r="I98" s="49"/>
      <c r="J98" s="49"/>
      <c r="K98" s="49"/>
      <c r="L98" s="49"/>
      <c r="M98" s="49"/>
      <c r="N98" s="49"/>
    </row>
    <row r="99" spans="1:14" ht="18" hidden="1" customHeight="1" x14ac:dyDescent="0.2">
      <c r="A99" s="3" t="s">
        <v>477</v>
      </c>
      <c r="B99" s="3">
        <v>60</v>
      </c>
      <c r="C99" s="49">
        <v>0</v>
      </c>
      <c r="D99" s="49"/>
      <c r="E99" s="3" t="s">
        <v>232</v>
      </c>
      <c r="F99" s="49" t="s">
        <v>449</v>
      </c>
      <c r="G99" s="49"/>
      <c r="H99" s="49"/>
      <c r="I99" s="49"/>
      <c r="J99" s="49"/>
      <c r="K99" s="49"/>
      <c r="L99" s="49"/>
      <c r="M99" s="49"/>
      <c r="N99" s="49"/>
    </row>
    <row r="100" spans="1:14" ht="18" hidden="1" customHeight="1" x14ac:dyDescent="0.2">
      <c r="A100" s="3" t="s">
        <v>478</v>
      </c>
      <c r="B100" s="3">
        <v>60</v>
      </c>
      <c r="C100" s="49">
        <v>0</v>
      </c>
      <c r="D100" s="49"/>
      <c r="E100" s="3" t="s">
        <v>272</v>
      </c>
      <c r="F100" s="49" t="s">
        <v>449</v>
      </c>
      <c r="G100" s="49"/>
      <c r="H100" s="49"/>
      <c r="I100" s="49"/>
      <c r="J100" s="49"/>
      <c r="K100" s="49"/>
      <c r="L100" s="49"/>
      <c r="M100" s="49"/>
      <c r="N100" s="49"/>
    </row>
    <row r="101" spans="1:14" ht="18" hidden="1" customHeight="1" x14ac:dyDescent="0.2">
      <c r="A101" s="3" t="s">
        <v>479</v>
      </c>
      <c r="B101" s="3">
        <v>60</v>
      </c>
      <c r="C101" s="49">
        <v>0</v>
      </c>
      <c r="D101" s="49"/>
      <c r="E101" s="3" t="s">
        <v>278</v>
      </c>
      <c r="F101" s="49" t="s">
        <v>449</v>
      </c>
      <c r="G101" s="49"/>
      <c r="H101" s="49"/>
      <c r="I101" s="49"/>
      <c r="J101" s="49"/>
      <c r="K101" s="49"/>
      <c r="L101" s="49"/>
      <c r="M101" s="49"/>
      <c r="N101" s="49"/>
    </row>
    <row r="102" spans="1:14" ht="18" hidden="1" customHeight="1" x14ac:dyDescent="0.2"/>
    <row r="103" spans="1:14" ht="18" hidden="1" customHeight="1" x14ac:dyDescent="0.2"/>
    <row r="104" spans="1:14" ht="18" hidden="1" customHeight="1" x14ac:dyDescent="0.2">
      <c r="A104" s="1" t="s">
        <v>4</v>
      </c>
      <c r="B104" s="1" t="s">
        <v>455</v>
      </c>
      <c r="C104" s="1" t="s">
        <v>455</v>
      </c>
      <c r="D104" s="1"/>
      <c r="E104" s="1" t="s">
        <v>168</v>
      </c>
      <c r="F104" s="1" t="s">
        <v>5</v>
      </c>
      <c r="G104" s="1" t="s">
        <v>454</v>
      </c>
      <c r="H104" s="1"/>
      <c r="I104" s="1"/>
      <c r="J104" s="2">
        <f>VLOOKUP($A$1,birimler2,4,FALSE)</f>
        <v>0</v>
      </c>
      <c r="K104" s="2">
        <f>COUNTIF(A105:A520,J104)</f>
        <v>0</v>
      </c>
    </row>
    <row r="105" spans="1:14" ht="18" hidden="1" customHeight="1" x14ac:dyDescent="0.2">
      <c r="A105" s="3" t="s">
        <v>184</v>
      </c>
      <c r="B105" s="3"/>
      <c r="C105" s="3"/>
      <c r="D105" s="3"/>
      <c r="E105" s="3" t="s">
        <v>185</v>
      </c>
      <c r="F105" s="3" t="s">
        <v>186</v>
      </c>
      <c r="G105" s="3">
        <v>1</v>
      </c>
      <c r="H105" s="3"/>
      <c r="I105" s="3"/>
      <c r="J105" s="2" t="e">
        <f>VLOOKUP(J104,birimDet,6,FALSE)</f>
        <v>#N/A</v>
      </c>
      <c r="K105" s="2" t="e">
        <f>J105+K104</f>
        <v>#N/A</v>
      </c>
    </row>
    <row r="106" spans="1:14" ht="18" hidden="1" customHeight="1" x14ac:dyDescent="0.2">
      <c r="A106" s="3" t="s">
        <v>184</v>
      </c>
      <c r="B106" s="3"/>
      <c r="C106" s="3"/>
      <c r="D106" s="3"/>
      <c r="E106" s="3" t="s">
        <v>185</v>
      </c>
      <c r="F106" s="3" t="s">
        <v>187</v>
      </c>
      <c r="G106" s="3">
        <v>2</v>
      </c>
      <c r="H106" s="3"/>
      <c r="I106" s="3"/>
    </row>
    <row r="107" spans="1:14" ht="18" hidden="1" customHeight="1" x14ac:dyDescent="0.2">
      <c r="A107" s="3" t="s">
        <v>184</v>
      </c>
      <c r="B107" s="3"/>
      <c r="C107" s="3"/>
      <c r="D107" s="3"/>
      <c r="E107" s="3" t="s">
        <v>185</v>
      </c>
      <c r="F107" s="3" t="s">
        <v>188</v>
      </c>
      <c r="G107" s="3">
        <v>3</v>
      </c>
      <c r="H107" s="3"/>
      <c r="I107" s="3"/>
      <c r="J107" s="3" t="e">
        <f t="shared" ref="J107:J138" ca="1" si="3">VLOOKUP($J$104,OFFSET(A104,$J$105,0,80,5),5,FALSE)</f>
        <v>#N/A</v>
      </c>
      <c r="K107" s="3" t="str">
        <f ca="1">IF(ISERROR(J107),"",J107)</f>
        <v/>
      </c>
      <c r="L107" s="3"/>
      <c r="M107" s="3"/>
    </row>
    <row r="108" spans="1:14" ht="18" hidden="1" customHeight="1" x14ac:dyDescent="0.2">
      <c r="A108" s="3" t="s">
        <v>50</v>
      </c>
      <c r="B108" s="3"/>
      <c r="C108" s="3"/>
      <c r="D108" s="3"/>
      <c r="E108" s="3" t="s">
        <v>169</v>
      </c>
      <c r="F108" s="3" t="s">
        <v>51</v>
      </c>
      <c r="G108" s="3">
        <v>4</v>
      </c>
      <c r="H108" s="3"/>
      <c r="I108" s="3"/>
      <c r="J108" s="3" t="e">
        <f t="shared" ca="1" si="3"/>
        <v>#N/A</v>
      </c>
      <c r="K108" s="3" t="str">
        <f t="shared" ref="K108:K171" ca="1" si="4">IF(ISERROR(J108),"",J108)</f>
        <v/>
      </c>
      <c r="L108" s="3"/>
      <c r="M108" s="3"/>
    </row>
    <row r="109" spans="1:14" ht="18" hidden="1" customHeight="1" x14ac:dyDescent="0.2">
      <c r="A109" s="3" t="s">
        <v>50</v>
      </c>
      <c r="B109" s="3"/>
      <c r="C109" s="3"/>
      <c r="D109" s="3"/>
      <c r="E109" s="3" t="s">
        <v>169</v>
      </c>
      <c r="F109" s="3" t="s">
        <v>52</v>
      </c>
      <c r="G109" s="3">
        <v>5</v>
      </c>
      <c r="H109" s="3"/>
      <c r="I109" s="3"/>
      <c r="J109" s="3" t="e">
        <f t="shared" ca="1" si="3"/>
        <v>#N/A</v>
      </c>
      <c r="K109" s="3" t="str">
        <f t="shared" ca="1" si="4"/>
        <v/>
      </c>
      <c r="L109" s="3"/>
      <c r="M109" s="3"/>
    </row>
    <row r="110" spans="1:14" ht="18" hidden="1" customHeight="1" x14ac:dyDescent="0.2">
      <c r="A110" s="3" t="s">
        <v>50</v>
      </c>
      <c r="B110" s="3"/>
      <c r="C110" s="3"/>
      <c r="D110" s="3"/>
      <c r="E110" s="3" t="s">
        <v>169</v>
      </c>
      <c r="F110" s="3" t="s">
        <v>53</v>
      </c>
      <c r="G110" s="3">
        <v>6</v>
      </c>
      <c r="H110" s="3"/>
      <c r="I110" s="3"/>
      <c r="J110" s="3" t="e">
        <f t="shared" ca="1" si="3"/>
        <v>#N/A</v>
      </c>
      <c r="K110" s="3" t="str">
        <f t="shared" ca="1" si="4"/>
        <v/>
      </c>
      <c r="L110" s="3"/>
      <c r="M110" s="3"/>
    </row>
    <row r="111" spans="1:14" ht="18" hidden="1" customHeight="1" x14ac:dyDescent="0.2">
      <c r="A111" s="3" t="s">
        <v>50</v>
      </c>
      <c r="B111" s="3"/>
      <c r="C111" s="3"/>
      <c r="D111" s="3"/>
      <c r="E111" s="3" t="s">
        <v>169</v>
      </c>
      <c r="F111" s="3" t="s">
        <v>54</v>
      </c>
      <c r="G111" s="3">
        <v>7</v>
      </c>
      <c r="H111" s="3"/>
      <c r="I111" s="3"/>
      <c r="J111" s="3" t="e">
        <f t="shared" ca="1" si="3"/>
        <v>#N/A</v>
      </c>
      <c r="K111" s="3" t="str">
        <f t="shared" ca="1" si="4"/>
        <v/>
      </c>
      <c r="L111" s="3"/>
      <c r="M111" s="3"/>
    </row>
    <row r="112" spans="1:14" ht="18" hidden="1" customHeight="1" x14ac:dyDescent="0.2">
      <c r="A112" s="3" t="s">
        <v>50</v>
      </c>
      <c r="B112" s="3"/>
      <c r="C112" s="3"/>
      <c r="D112" s="3"/>
      <c r="E112" s="3" t="s">
        <v>169</v>
      </c>
      <c r="F112" s="3" t="s">
        <v>55</v>
      </c>
      <c r="G112" s="3">
        <v>8</v>
      </c>
      <c r="H112" s="3"/>
      <c r="I112" s="3"/>
      <c r="J112" s="3" t="e">
        <f t="shared" ca="1" si="3"/>
        <v>#N/A</v>
      </c>
      <c r="K112" s="3" t="str">
        <f t="shared" ca="1" si="4"/>
        <v/>
      </c>
      <c r="L112" s="3"/>
      <c r="M112" s="3"/>
    </row>
    <row r="113" spans="1:13" ht="18" hidden="1" customHeight="1" x14ac:dyDescent="0.2">
      <c r="A113" s="3" t="s">
        <v>50</v>
      </c>
      <c r="B113" s="3"/>
      <c r="C113" s="3"/>
      <c r="D113" s="3"/>
      <c r="E113" s="3" t="s">
        <v>169</v>
      </c>
      <c r="F113" s="3" t="s">
        <v>56</v>
      </c>
      <c r="G113" s="3">
        <v>9</v>
      </c>
      <c r="H113" s="3"/>
      <c r="I113" s="3"/>
      <c r="J113" s="3" t="e">
        <f t="shared" ca="1" si="3"/>
        <v>#N/A</v>
      </c>
      <c r="K113" s="3" t="str">
        <f t="shared" ca="1" si="4"/>
        <v/>
      </c>
      <c r="L113" s="3"/>
      <c r="M113" s="3"/>
    </row>
    <row r="114" spans="1:13" ht="18" hidden="1" customHeight="1" x14ac:dyDescent="0.2">
      <c r="A114" s="3" t="s">
        <v>50</v>
      </c>
      <c r="B114" s="3"/>
      <c r="C114" s="3"/>
      <c r="D114" s="3"/>
      <c r="E114" s="3" t="s">
        <v>169</v>
      </c>
      <c r="F114" s="3" t="s">
        <v>57</v>
      </c>
      <c r="G114" s="3">
        <v>10</v>
      </c>
      <c r="H114" s="3"/>
      <c r="I114" s="3"/>
      <c r="J114" s="3" t="e">
        <f t="shared" ca="1" si="3"/>
        <v>#N/A</v>
      </c>
      <c r="K114" s="3" t="str">
        <f t="shared" ca="1" si="4"/>
        <v/>
      </c>
      <c r="L114" s="3"/>
      <c r="M114" s="3"/>
    </row>
    <row r="115" spans="1:13" ht="18" hidden="1" customHeight="1" x14ac:dyDescent="0.2">
      <c r="A115" s="3" t="s">
        <v>50</v>
      </c>
      <c r="B115" s="3"/>
      <c r="C115" s="3"/>
      <c r="D115" s="3"/>
      <c r="E115" s="3" t="s">
        <v>169</v>
      </c>
      <c r="F115" s="3" t="s">
        <v>58</v>
      </c>
      <c r="G115" s="3">
        <v>11</v>
      </c>
      <c r="H115" s="3"/>
      <c r="I115" s="3"/>
      <c r="J115" s="3" t="e">
        <f t="shared" ca="1" si="3"/>
        <v>#N/A</v>
      </c>
      <c r="K115" s="3" t="str">
        <f t="shared" ca="1" si="4"/>
        <v/>
      </c>
      <c r="L115" s="3"/>
      <c r="M115" s="3"/>
    </row>
    <row r="116" spans="1:13" ht="18" hidden="1" customHeight="1" x14ac:dyDescent="0.2">
      <c r="A116" s="3" t="s">
        <v>50</v>
      </c>
      <c r="B116" s="3"/>
      <c r="C116" s="3"/>
      <c r="D116" s="3"/>
      <c r="E116" s="3" t="s">
        <v>169</v>
      </c>
      <c r="F116" s="3" t="s">
        <v>59</v>
      </c>
      <c r="G116" s="3">
        <v>12</v>
      </c>
      <c r="H116" s="3"/>
      <c r="I116" s="3"/>
      <c r="J116" s="3" t="e">
        <f t="shared" ca="1" si="3"/>
        <v>#N/A</v>
      </c>
      <c r="K116" s="3" t="str">
        <f t="shared" ca="1" si="4"/>
        <v/>
      </c>
      <c r="L116" s="3"/>
      <c r="M116" s="3"/>
    </row>
    <row r="117" spans="1:13" ht="18" hidden="1" customHeight="1" x14ac:dyDescent="0.2">
      <c r="A117" s="3" t="s">
        <v>50</v>
      </c>
      <c r="B117" s="3"/>
      <c r="C117" s="3"/>
      <c r="D117" s="3"/>
      <c r="E117" s="3" t="s">
        <v>169</v>
      </c>
      <c r="F117" s="3" t="s">
        <v>60</v>
      </c>
      <c r="G117" s="3">
        <v>13</v>
      </c>
      <c r="H117" s="3"/>
      <c r="I117" s="3"/>
      <c r="J117" s="3" t="e">
        <f t="shared" ca="1" si="3"/>
        <v>#N/A</v>
      </c>
      <c r="K117" s="3" t="str">
        <f t="shared" ca="1" si="4"/>
        <v/>
      </c>
      <c r="L117" s="3"/>
      <c r="M117" s="3"/>
    </row>
    <row r="118" spans="1:13" ht="18" hidden="1" customHeight="1" x14ac:dyDescent="0.2">
      <c r="A118" s="3" t="s">
        <v>50</v>
      </c>
      <c r="B118" s="3"/>
      <c r="C118" s="3"/>
      <c r="D118" s="3"/>
      <c r="E118" s="3" t="s">
        <v>169</v>
      </c>
      <c r="F118" s="3" t="s">
        <v>61</v>
      </c>
      <c r="G118" s="3">
        <v>14</v>
      </c>
      <c r="H118" s="3"/>
      <c r="I118" s="3"/>
      <c r="J118" s="3" t="e">
        <f t="shared" ca="1" si="3"/>
        <v>#N/A</v>
      </c>
      <c r="K118" s="3" t="str">
        <f t="shared" ca="1" si="4"/>
        <v/>
      </c>
      <c r="L118" s="3"/>
      <c r="M118" s="3"/>
    </row>
    <row r="119" spans="1:13" ht="18" hidden="1" customHeight="1" x14ac:dyDescent="0.2">
      <c r="A119" s="3" t="s">
        <v>50</v>
      </c>
      <c r="B119" s="3"/>
      <c r="C119" s="3"/>
      <c r="D119" s="3"/>
      <c r="E119" s="3" t="s">
        <v>169</v>
      </c>
      <c r="F119" s="3" t="s">
        <v>62</v>
      </c>
      <c r="G119" s="3">
        <v>15</v>
      </c>
      <c r="H119" s="3"/>
      <c r="I119" s="3"/>
      <c r="J119" s="3" t="e">
        <f t="shared" ca="1" si="3"/>
        <v>#N/A</v>
      </c>
      <c r="K119" s="3" t="str">
        <f t="shared" ca="1" si="4"/>
        <v/>
      </c>
      <c r="L119" s="3"/>
      <c r="M119" s="3"/>
    </row>
    <row r="120" spans="1:13" ht="18" hidden="1" customHeight="1" x14ac:dyDescent="0.2">
      <c r="A120" s="3" t="s">
        <v>50</v>
      </c>
      <c r="B120" s="3"/>
      <c r="C120" s="3"/>
      <c r="D120" s="3"/>
      <c r="E120" s="3" t="s">
        <v>169</v>
      </c>
      <c r="F120" s="3" t="s">
        <v>63</v>
      </c>
      <c r="G120" s="3">
        <v>16</v>
      </c>
      <c r="H120" s="3"/>
      <c r="I120" s="3"/>
      <c r="J120" s="3" t="e">
        <f t="shared" ca="1" si="3"/>
        <v>#N/A</v>
      </c>
      <c r="K120" s="3" t="str">
        <f t="shared" ca="1" si="4"/>
        <v/>
      </c>
      <c r="L120" s="3"/>
      <c r="M120" s="3"/>
    </row>
    <row r="121" spans="1:13" ht="18" hidden="1" customHeight="1" x14ac:dyDescent="0.2">
      <c r="A121" s="3" t="s">
        <v>50</v>
      </c>
      <c r="B121" s="3"/>
      <c r="C121" s="3"/>
      <c r="D121" s="3"/>
      <c r="E121" s="3" t="s">
        <v>169</v>
      </c>
      <c r="F121" s="3" t="s">
        <v>72</v>
      </c>
      <c r="G121" s="3">
        <v>17</v>
      </c>
      <c r="H121" s="3"/>
      <c r="I121" s="3"/>
      <c r="J121" s="3" t="e">
        <f t="shared" ca="1" si="3"/>
        <v>#N/A</v>
      </c>
      <c r="K121" s="3" t="str">
        <f t="shared" ca="1" si="4"/>
        <v/>
      </c>
      <c r="L121" s="3"/>
      <c r="M121" s="3"/>
    </row>
    <row r="122" spans="1:13" ht="18" hidden="1" customHeight="1" x14ac:dyDescent="0.2">
      <c r="A122" s="3" t="s">
        <v>50</v>
      </c>
      <c r="B122" s="3"/>
      <c r="C122" s="3"/>
      <c r="D122" s="3"/>
      <c r="E122" s="3" t="s">
        <v>169</v>
      </c>
      <c r="F122" s="3" t="s">
        <v>64</v>
      </c>
      <c r="G122" s="3">
        <v>18</v>
      </c>
      <c r="H122" s="3"/>
      <c r="I122" s="3"/>
      <c r="J122" s="3" t="e">
        <f t="shared" ca="1" si="3"/>
        <v>#N/A</v>
      </c>
      <c r="K122" s="3" t="str">
        <f t="shared" ca="1" si="4"/>
        <v/>
      </c>
      <c r="L122" s="3"/>
      <c r="M122" s="3"/>
    </row>
    <row r="123" spans="1:13" ht="18" hidden="1" customHeight="1" x14ac:dyDescent="0.2">
      <c r="A123" s="3" t="s">
        <v>50</v>
      </c>
      <c r="B123" s="3"/>
      <c r="C123" s="3"/>
      <c r="D123" s="3"/>
      <c r="E123" s="3" t="s">
        <v>169</v>
      </c>
      <c r="F123" s="3" t="s">
        <v>65</v>
      </c>
      <c r="G123" s="3">
        <v>19</v>
      </c>
      <c r="H123" s="3"/>
      <c r="I123" s="3"/>
      <c r="J123" s="3" t="e">
        <f t="shared" ca="1" si="3"/>
        <v>#N/A</v>
      </c>
      <c r="K123" s="3" t="str">
        <f t="shared" ca="1" si="4"/>
        <v/>
      </c>
      <c r="L123" s="3"/>
      <c r="M123" s="3"/>
    </row>
    <row r="124" spans="1:13" ht="18" hidden="1" customHeight="1" x14ac:dyDescent="0.2">
      <c r="A124" s="3" t="s">
        <v>50</v>
      </c>
      <c r="B124" s="3"/>
      <c r="C124" s="3"/>
      <c r="D124" s="3"/>
      <c r="E124" s="3" t="s">
        <v>169</v>
      </c>
      <c r="F124" s="3" t="s">
        <v>73</v>
      </c>
      <c r="G124" s="3">
        <v>20</v>
      </c>
      <c r="H124" s="3"/>
      <c r="I124" s="3"/>
      <c r="J124" s="3" t="e">
        <f t="shared" ca="1" si="3"/>
        <v>#N/A</v>
      </c>
      <c r="K124" s="3" t="str">
        <f t="shared" ca="1" si="4"/>
        <v/>
      </c>
      <c r="L124" s="3"/>
      <c r="M124" s="3"/>
    </row>
    <row r="125" spans="1:13" ht="18" hidden="1" customHeight="1" x14ac:dyDescent="0.2">
      <c r="A125" s="3" t="s">
        <v>50</v>
      </c>
      <c r="B125" s="3"/>
      <c r="C125" s="3"/>
      <c r="D125" s="3"/>
      <c r="E125" s="3" t="s">
        <v>169</v>
      </c>
      <c r="F125" s="3" t="s">
        <v>66</v>
      </c>
      <c r="G125" s="3">
        <v>21</v>
      </c>
      <c r="H125" s="3"/>
      <c r="I125" s="3"/>
      <c r="J125" s="3" t="e">
        <f t="shared" ca="1" si="3"/>
        <v>#N/A</v>
      </c>
      <c r="K125" s="3" t="str">
        <f t="shared" ca="1" si="4"/>
        <v/>
      </c>
      <c r="L125" s="3"/>
      <c r="M125" s="3"/>
    </row>
    <row r="126" spans="1:13" ht="18" hidden="1" customHeight="1" x14ac:dyDescent="0.2">
      <c r="A126" s="3" t="s">
        <v>50</v>
      </c>
      <c r="B126" s="3"/>
      <c r="C126" s="3"/>
      <c r="D126" s="3"/>
      <c r="E126" s="3" t="s">
        <v>169</v>
      </c>
      <c r="F126" s="3" t="s">
        <v>67</v>
      </c>
      <c r="G126" s="3">
        <v>22</v>
      </c>
      <c r="H126" s="3"/>
      <c r="I126" s="3"/>
      <c r="J126" s="3" t="e">
        <f t="shared" ca="1" si="3"/>
        <v>#N/A</v>
      </c>
      <c r="K126" s="3" t="str">
        <f t="shared" ca="1" si="4"/>
        <v/>
      </c>
      <c r="L126" s="3"/>
      <c r="M126" s="3"/>
    </row>
    <row r="127" spans="1:13" ht="18" hidden="1" customHeight="1" x14ac:dyDescent="0.2">
      <c r="A127" s="3" t="s">
        <v>50</v>
      </c>
      <c r="B127" s="3"/>
      <c r="C127" s="3"/>
      <c r="D127" s="3"/>
      <c r="E127" s="3" t="s">
        <v>169</v>
      </c>
      <c r="F127" s="3" t="s">
        <v>68</v>
      </c>
      <c r="G127" s="3">
        <v>23</v>
      </c>
      <c r="H127" s="3"/>
      <c r="I127" s="3"/>
      <c r="J127" s="3" t="e">
        <f t="shared" ca="1" si="3"/>
        <v>#N/A</v>
      </c>
      <c r="K127" s="3" t="str">
        <f t="shared" ca="1" si="4"/>
        <v/>
      </c>
      <c r="L127" s="3"/>
      <c r="M127" s="3"/>
    </row>
    <row r="128" spans="1:13" ht="18" hidden="1" customHeight="1" x14ac:dyDescent="0.2">
      <c r="A128" s="3" t="s">
        <v>50</v>
      </c>
      <c r="B128" s="3"/>
      <c r="C128" s="3"/>
      <c r="D128" s="3"/>
      <c r="E128" s="3" t="s">
        <v>169</v>
      </c>
      <c r="F128" s="3" t="s">
        <v>69</v>
      </c>
      <c r="G128" s="3">
        <v>24</v>
      </c>
      <c r="H128" s="3"/>
      <c r="I128" s="3"/>
      <c r="J128" s="3" t="e">
        <f t="shared" ca="1" si="3"/>
        <v>#N/A</v>
      </c>
      <c r="K128" s="3" t="str">
        <f t="shared" ca="1" si="4"/>
        <v/>
      </c>
      <c r="L128" s="3"/>
      <c r="M128" s="3"/>
    </row>
    <row r="129" spans="1:13" ht="18" hidden="1" customHeight="1" x14ac:dyDescent="0.2">
      <c r="A129" s="3" t="s">
        <v>50</v>
      </c>
      <c r="B129" s="3"/>
      <c r="C129" s="3"/>
      <c r="D129" s="3"/>
      <c r="E129" s="3" t="s">
        <v>169</v>
      </c>
      <c r="F129" s="3" t="s">
        <v>70</v>
      </c>
      <c r="G129" s="3">
        <v>25</v>
      </c>
      <c r="H129" s="3"/>
      <c r="I129" s="3"/>
      <c r="J129" s="3" t="e">
        <f t="shared" ca="1" si="3"/>
        <v>#N/A</v>
      </c>
      <c r="K129" s="3" t="str">
        <f t="shared" ca="1" si="4"/>
        <v/>
      </c>
      <c r="L129" s="3"/>
      <c r="M129" s="3"/>
    </row>
    <row r="130" spans="1:13" ht="18" hidden="1" customHeight="1" x14ac:dyDescent="0.2">
      <c r="A130" s="3" t="s">
        <v>50</v>
      </c>
      <c r="B130" s="3"/>
      <c r="C130" s="3"/>
      <c r="D130" s="3"/>
      <c r="E130" s="3" t="s">
        <v>169</v>
      </c>
      <c r="F130" s="3" t="s">
        <v>71</v>
      </c>
      <c r="G130" s="3">
        <v>26</v>
      </c>
      <c r="H130" s="3"/>
      <c r="I130" s="3"/>
      <c r="J130" s="3" t="e">
        <f t="shared" ca="1" si="3"/>
        <v>#N/A</v>
      </c>
      <c r="K130" s="3" t="str">
        <f t="shared" ca="1" si="4"/>
        <v/>
      </c>
      <c r="L130" s="3"/>
      <c r="M130" s="3"/>
    </row>
    <row r="131" spans="1:13" ht="18" hidden="1" customHeight="1" x14ac:dyDescent="0.2">
      <c r="A131" s="3" t="s">
        <v>164</v>
      </c>
      <c r="B131" s="3"/>
      <c r="C131" s="3"/>
      <c r="D131" s="3"/>
      <c r="E131" s="3" t="s">
        <v>170</v>
      </c>
      <c r="F131" s="3" t="s">
        <v>165</v>
      </c>
      <c r="G131" s="3">
        <v>27</v>
      </c>
      <c r="H131" s="3"/>
      <c r="I131" s="3"/>
      <c r="J131" s="3" t="e">
        <f t="shared" ca="1" si="3"/>
        <v>#N/A</v>
      </c>
      <c r="K131" s="3" t="str">
        <f t="shared" ca="1" si="4"/>
        <v/>
      </c>
      <c r="L131" s="3"/>
      <c r="M131" s="3"/>
    </row>
    <row r="132" spans="1:13" ht="18" hidden="1" customHeight="1" x14ac:dyDescent="0.2">
      <c r="A132" s="3" t="s">
        <v>164</v>
      </c>
      <c r="B132" s="3"/>
      <c r="C132" s="3"/>
      <c r="D132" s="3"/>
      <c r="E132" s="3" t="s">
        <v>170</v>
      </c>
      <c r="F132" s="3" t="s">
        <v>166</v>
      </c>
      <c r="G132" s="3">
        <v>28</v>
      </c>
      <c r="H132" s="3"/>
      <c r="I132" s="3"/>
      <c r="J132" s="3" t="e">
        <f t="shared" ca="1" si="3"/>
        <v>#N/A</v>
      </c>
      <c r="K132" s="3" t="str">
        <f t="shared" ca="1" si="4"/>
        <v/>
      </c>
      <c r="L132" s="3"/>
      <c r="M132" s="3"/>
    </row>
    <row r="133" spans="1:13" ht="18" hidden="1" customHeight="1" x14ac:dyDescent="0.2">
      <c r="A133" s="3" t="s">
        <v>164</v>
      </c>
      <c r="B133" s="3"/>
      <c r="C133" s="3"/>
      <c r="D133" s="3"/>
      <c r="E133" s="3" t="s">
        <v>170</v>
      </c>
      <c r="F133" s="3" t="s">
        <v>167</v>
      </c>
      <c r="G133" s="3">
        <v>29</v>
      </c>
      <c r="H133" s="3"/>
      <c r="I133" s="3"/>
      <c r="J133" s="3" t="e">
        <f t="shared" ca="1" si="3"/>
        <v>#N/A</v>
      </c>
      <c r="K133" s="3" t="str">
        <f t="shared" ca="1" si="4"/>
        <v/>
      </c>
      <c r="L133" s="3"/>
      <c r="M133" s="3"/>
    </row>
    <row r="134" spans="1:13" ht="18" hidden="1" customHeight="1" x14ac:dyDescent="0.2">
      <c r="A134" s="3" t="s">
        <v>189</v>
      </c>
      <c r="B134" s="3"/>
      <c r="C134" s="3"/>
      <c r="D134" s="3"/>
      <c r="E134" s="3" t="s">
        <v>190</v>
      </c>
      <c r="F134" s="3" t="s">
        <v>191</v>
      </c>
      <c r="G134" s="3">
        <v>30</v>
      </c>
      <c r="H134" s="3"/>
      <c r="I134" s="3"/>
      <c r="J134" s="3" t="e">
        <f t="shared" ca="1" si="3"/>
        <v>#N/A</v>
      </c>
      <c r="K134" s="3" t="str">
        <f t="shared" ca="1" si="4"/>
        <v/>
      </c>
      <c r="L134" s="3"/>
      <c r="M134" s="3"/>
    </row>
    <row r="135" spans="1:13" ht="18" hidden="1" customHeight="1" x14ac:dyDescent="0.2">
      <c r="A135" s="3" t="s">
        <v>189</v>
      </c>
      <c r="B135" s="3"/>
      <c r="C135" s="3"/>
      <c r="D135" s="3"/>
      <c r="E135" s="3" t="s">
        <v>190</v>
      </c>
      <c r="F135" s="3" t="s">
        <v>192</v>
      </c>
      <c r="G135" s="3">
        <v>31</v>
      </c>
      <c r="H135" s="3"/>
      <c r="I135" s="3"/>
      <c r="J135" s="3" t="e">
        <f t="shared" ca="1" si="3"/>
        <v>#N/A</v>
      </c>
      <c r="K135" s="3" t="str">
        <f t="shared" ca="1" si="4"/>
        <v/>
      </c>
      <c r="L135" s="3"/>
      <c r="M135" s="3"/>
    </row>
    <row r="136" spans="1:13" ht="18" hidden="1" customHeight="1" x14ac:dyDescent="0.2">
      <c r="A136" s="3" t="s">
        <v>189</v>
      </c>
      <c r="B136" s="3"/>
      <c r="C136" s="3"/>
      <c r="D136" s="3"/>
      <c r="E136" s="3" t="s">
        <v>190</v>
      </c>
      <c r="F136" s="3" t="s">
        <v>163</v>
      </c>
      <c r="G136" s="3">
        <v>32</v>
      </c>
      <c r="H136" s="3"/>
      <c r="I136" s="3"/>
      <c r="J136" s="3" t="e">
        <f t="shared" ca="1" si="3"/>
        <v>#N/A</v>
      </c>
      <c r="K136" s="3" t="str">
        <f t="shared" ca="1" si="4"/>
        <v/>
      </c>
      <c r="L136" s="3"/>
      <c r="M136" s="3"/>
    </row>
    <row r="137" spans="1:13" ht="18" hidden="1" customHeight="1" x14ac:dyDescent="0.2">
      <c r="A137" s="3" t="s">
        <v>160</v>
      </c>
      <c r="B137" s="3"/>
      <c r="C137" s="3"/>
      <c r="D137" s="3"/>
      <c r="E137" s="3" t="s">
        <v>171</v>
      </c>
      <c r="F137" s="3" t="s">
        <v>161</v>
      </c>
      <c r="G137" s="3">
        <v>33</v>
      </c>
      <c r="H137" s="3"/>
      <c r="I137" s="3"/>
      <c r="J137" s="3" t="e">
        <f t="shared" ca="1" si="3"/>
        <v>#N/A</v>
      </c>
      <c r="K137" s="3" t="str">
        <f t="shared" ca="1" si="4"/>
        <v/>
      </c>
      <c r="L137" s="3"/>
      <c r="M137" s="3"/>
    </row>
    <row r="138" spans="1:13" ht="18" hidden="1" customHeight="1" x14ac:dyDescent="0.2">
      <c r="A138" s="3" t="s">
        <v>160</v>
      </c>
      <c r="B138" s="3"/>
      <c r="C138" s="3"/>
      <c r="D138" s="3"/>
      <c r="E138" s="3" t="s">
        <v>171</v>
      </c>
      <c r="F138" s="3" t="s">
        <v>16</v>
      </c>
      <c r="G138" s="3">
        <v>34</v>
      </c>
      <c r="H138" s="3"/>
      <c r="I138" s="3"/>
      <c r="J138" s="3" t="e">
        <f t="shared" ca="1" si="3"/>
        <v>#N/A</v>
      </c>
      <c r="K138" s="3" t="str">
        <f t="shared" ca="1" si="4"/>
        <v/>
      </c>
      <c r="L138" s="3"/>
      <c r="M138" s="3"/>
    </row>
    <row r="139" spans="1:13" ht="18" hidden="1" customHeight="1" x14ac:dyDescent="0.2">
      <c r="A139" s="3" t="s">
        <v>160</v>
      </c>
      <c r="B139" s="3"/>
      <c r="C139" s="3"/>
      <c r="D139" s="3"/>
      <c r="E139" s="3" t="s">
        <v>171</v>
      </c>
      <c r="F139" s="3" t="s">
        <v>162</v>
      </c>
      <c r="G139" s="3">
        <v>35</v>
      </c>
      <c r="H139" s="3"/>
      <c r="I139" s="3"/>
      <c r="J139" s="3" t="e">
        <f t="shared" ref="J139:J170" ca="1" si="5">VLOOKUP($J$104,OFFSET(A136,$J$105,0,80,5),5,FALSE)</f>
        <v>#N/A</v>
      </c>
      <c r="K139" s="3" t="str">
        <f t="shared" ca="1" si="4"/>
        <v/>
      </c>
      <c r="L139" s="3"/>
      <c r="M139" s="3"/>
    </row>
    <row r="140" spans="1:13" ht="18" hidden="1" customHeight="1" x14ac:dyDescent="0.2">
      <c r="A140" s="3" t="s">
        <v>160</v>
      </c>
      <c r="B140" s="3"/>
      <c r="C140" s="3"/>
      <c r="D140" s="3"/>
      <c r="E140" s="3" t="s">
        <v>171</v>
      </c>
      <c r="F140" s="3" t="s">
        <v>163</v>
      </c>
      <c r="G140" s="3">
        <v>36</v>
      </c>
      <c r="H140" s="3"/>
      <c r="I140" s="3"/>
      <c r="J140" s="3" t="e">
        <f t="shared" ca="1" si="5"/>
        <v>#N/A</v>
      </c>
      <c r="K140" s="3" t="str">
        <f t="shared" ca="1" si="4"/>
        <v/>
      </c>
      <c r="L140" s="3"/>
      <c r="M140" s="3"/>
    </row>
    <row r="141" spans="1:13" ht="18" hidden="1" customHeight="1" x14ac:dyDescent="0.2">
      <c r="A141" s="3" t="s">
        <v>74</v>
      </c>
      <c r="B141" s="3"/>
      <c r="C141" s="3"/>
      <c r="D141" s="3"/>
      <c r="E141" s="3" t="s">
        <v>172</v>
      </c>
      <c r="F141" s="3" t="s">
        <v>75</v>
      </c>
      <c r="G141" s="3">
        <v>37</v>
      </c>
      <c r="H141" s="3"/>
      <c r="I141" s="3"/>
      <c r="J141" s="3" t="e">
        <f t="shared" ca="1" si="5"/>
        <v>#N/A</v>
      </c>
      <c r="K141" s="3" t="str">
        <f t="shared" ca="1" si="4"/>
        <v/>
      </c>
      <c r="L141" s="3"/>
      <c r="M141" s="3"/>
    </row>
    <row r="142" spans="1:13" ht="18" hidden="1" customHeight="1" x14ac:dyDescent="0.2">
      <c r="A142" s="3" t="s">
        <v>200</v>
      </c>
      <c r="B142" s="3"/>
      <c r="C142" s="3"/>
      <c r="D142" s="3"/>
      <c r="E142" s="3" t="s">
        <v>201</v>
      </c>
      <c r="F142" s="3" t="s">
        <v>304</v>
      </c>
      <c r="G142" s="3">
        <v>38</v>
      </c>
      <c r="H142" s="3"/>
      <c r="I142" s="3"/>
      <c r="J142" s="3" t="e">
        <f t="shared" ca="1" si="5"/>
        <v>#N/A</v>
      </c>
      <c r="K142" s="3" t="str">
        <f t="shared" ca="1" si="4"/>
        <v/>
      </c>
      <c r="L142" s="3"/>
      <c r="M142" s="3"/>
    </row>
    <row r="143" spans="1:13" ht="18" hidden="1" customHeight="1" x14ac:dyDescent="0.2">
      <c r="A143" s="3" t="s">
        <v>200</v>
      </c>
      <c r="B143" s="3"/>
      <c r="C143" s="3"/>
      <c r="D143" s="3"/>
      <c r="E143" s="3" t="s">
        <v>201</v>
      </c>
      <c r="F143" s="3" t="s">
        <v>305</v>
      </c>
      <c r="G143" s="3">
        <v>39</v>
      </c>
      <c r="H143" s="3"/>
      <c r="I143" s="3"/>
      <c r="J143" s="3" t="e">
        <f t="shared" ca="1" si="5"/>
        <v>#N/A</v>
      </c>
      <c r="K143" s="3" t="str">
        <f t="shared" ca="1" si="4"/>
        <v/>
      </c>
      <c r="L143" s="3"/>
      <c r="M143" s="3"/>
    </row>
    <row r="144" spans="1:13" ht="18" hidden="1" customHeight="1" x14ac:dyDescent="0.2">
      <c r="A144" s="3" t="s">
        <v>200</v>
      </c>
      <c r="B144" s="3"/>
      <c r="C144" s="3"/>
      <c r="D144" s="3"/>
      <c r="E144" s="3" t="s">
        <v>201</v>
      </c>
      <c r="F144" s="3" t="s">
        <v>283</v>
      </c>
      <c r="G144" s="3">
        <v>40</v>
      </c>
      <c r="H144" s="3"/>
      <c r="I144" s="3"/>
      <c r="J144" s="3" t="e">
        <f t="shared" ca="1" si="5"/>
        <v>#N/A</v>
      </c>
      <c r="K144" s="3" t="str">
        <f t="shared" ca="1" si="4"/>
        <v/>
      </c>
      <c r="L144" s="3"/>
      <c r="M144" s="3"/>
    </row>
    <row r="145" spans="1:13" ht="18" hidden="1" customHeight="1" x14ac:dyDescent="0.2">
      <c r="A145" s="3" t="s">
        <v>200</v>
      </c>
      <c r="B145" s="3"/>
      <c r="C145" s="3"/>
      <c r="D145" s="3"/>
      <c r="E145" s="3" t="s">
        <v>201</v>
      </c>
      <c r="F145" s="3" t="s">
        <v>284</v>
      </c>
      <c r="G145" s="3">
        <v>41</v>
      </c>
      <c r="H145" s="3"/>
      <c r="I145" s="3"/>
      <c r="J145" s="3" t="e">
        <f t="shared" ca="1" si="5"/>
        <v>#N/A</v>
      </c>
      <c r="K145" s="3" t="str">
        <f t="shared" ca="1" si="4"/>
        <v/>
      </c>
      <c r="L145" s="3"/>
      <c r="M145" s="3"/>
    </row>
    <row r="146" spans="1:13" ht="18" hidden="1" customHeight="1" x14ac:dyDescent="0.2">
      <c r="A146" s="3" t="s">
        <v>200</v>
      </c>
      <c r="B146" s="3"/>
      <c r="C146" s="3"/>
      <c r="D146" s="3"/>
      <c r="E146" s="3" t="s">
        <v>201</v>
      </c>
      <c r="F146" s="3" t="s">
        <v>285</v>
      </c>
      <c r="G146" s="3">
        <v>42</v>
      </c>
      <c r="H146" s="3"/>
      <c r="I146" s="3"/>
      <c r="J146" s="3" t="e">
        <f t="shared" ca="1" si="5"/>
        <v>#N/A</v>
      </c>
      <c r="K146" s="3" t="str">
        <f t="shared" ca="1" si="4"/>
        <v/>
      </c>
      <c r="L146" s="3"/>
      <c r="M146" s="3"/>
    </row>
    <row r="147" spans="1:13" ht="18" hidden="1" customHeight="1" x14ac:dyDescent="0.2">
      <c r="A147" s="3" t="s">
        <v>200</v>
      </c>
      <c r="B147" s="3"/>
      <c r="C147" s="3"/>
      <c r="D147" s="3"/>
      <c r="E147" s="3" t="s">
        <v>201</v>
      </c>
      <c r="F147" s="3" t="s">
        <v>286</v>
      </c>
      <c r="G147" s="3">
        <v>43</v>
      </c>
      <c r="H147" s="3"/>
      <c r="I147" s="3"/>
      <c r="J147" s="3" t="e">
        <f t="shared" ca="1" si="5"/>
        <v>#N/A</v>
      </c>
      <c r="K147" s="3" t="str">
        <f t="shared" ca="1" si="4"/>
        <v/>
      </c>
      <c r="L147" s="3"/>
      <c r="M147" s="3"/>
    </row>
    <row r="148" spans="1:13" ht="18" hidden="1" customHeight="1" x14ac:dyDescent="0.2">
      <c r="A148" s="3" t="s">
        <v>200</v>
      </c>
      <c r="B148" s="3"/>
      <c r="C148" s="3"/>
      <c r="D148" s="3"/>
      <c r="E148" s="3" t="s">
        <v>201</v>
      </c>
      <c r="F148" s="3" t="s">
        <v>204</v>
      </c>
      <c r="G148" s="3">
        <v>44</v>
      </c>
      <c r="H148" s="3"/>
      <c r="I148" s="3"/>
      <c r="J148" s="3" t="e">
        <f t="shared" ca="1" si="5"/>
        <v>#N/A</v>
      </c>
      <c r="K148" s="3" t="str">
        <f t="shared" ca="1" si="4"/>
        <v/>
      </c>
      <c r="L148" s="3"/>
      <c r="M148" s="3"/>
    </row>
    <row r="149" spans="1:13" ht="18" hidden="1" customHeight="1" x14ac:dyDescent="0.2">
      <c r="A149" s="3" t="s">
        <v>200</v>
      </c>
      <c r="B149" s="3"/>
      <c r="C149" s="3"/>
      <c r="D149" s="3"/>
      <c r="E149" s="3" t="s">
        <v>201</v>
      </c>
      <c r="F149" s="3" t="s">
        <v>306</v>
      </c>
      <c r="G149" s="3">
        <v>45</v>
      </c>
      <c r="H149" s="3"/>
      <c r="I149" s="3"/>
      <c r="J149" s="3" t="e">
        <f t="shared" ca="1" si="5"/>
        <v>#N/A</v>
      </c>
      <c r="K149" s="3" t="str">
        <f t="shared" ca="1" si="4"/>
        <v/>
      </c>
      <c r="L149" s="3"/>
      <c r="M149" s="3"/>
    </row>
    <row r="150" spans="1:13" ht="18" hidden="1" customHeight="1" x14ac:dyDescent="0.2">
      <c r="A150" s="3" t="s">
        <v>200</v>
      </c>
      <c r="B150" s="3"/>
      <c r="C150" s="3"/>
      <c r="D150" s="3"/>
      <c r="E150" s="3" t="s">
        <v>201</v>
      </c>
      <c r="F150" s="3" t="s">
        <v>307</v>
      </c>
      <c r="G150" s="3">
        <v>46</v>
      </c>
      <c r="H150" s="3"/>
      <c r="I150" s="3"/>
      <c r="J150" s="3" t="e">
        <f t="shared" ca="1" si="5"/>
        <v>#N/A</v>
      </c>
      <c r="K150" s="3" t="str">
        <f t="shared" ca="1" si="4"/>
        <v/>
      </c>
      <c r="L150" s="3"/>
      <c r="M150" s="3"/>
    </row>
    <row r="151" spans="1:13" ht="18" hidden="1" customHeight="1" x14ac:dyDescent="0.2">
      <c r="A151" s="3" t="s">
        <v>200</v>
      </c>
      <c r="B151" s="3"/>
      <c r="C151" s="3"/>
      <c r="D151" s="3"/>
      <c r="E151" s="3" t="s">
        <v>201</v>
      </c>
      <c r="F151" s="3" t="s">
        <v>202</v>
      </c>
      <c r="G151" s="3">
        <v>47</v>
      </c>
      <c r="H151" s="3"/>
      <c r="I151" s="3"/>
      <c r="J151" s="3" t="e">
        <f t="shared" ca="1" si="5"/>
        <v>#N/A</v>
      </c>
      <c r="K151" s="3" t="str">
        <f t="shared" ca="1" si="4"/>
        <v/>
      </c>
      <c r="L151" s="3"/>
      <c r="M151" s="3"/>
    </row>
    <row r="152" spans="1:13" ht="18" hidden="1" customHeight="1" x14ac:dyDescent="0.2">
      <c r="A152" s="3" t="s">
        <v>200</v>
      </c>
      <c r="B152" s="3"/>
      <c r="C152" s="3"/>
      <c r="D152" s="3"/>
      <c r="E152" s="3" t="s">
        <v>201</v>
      </c>
      <c r="F152" s="3" t="s">
        <v>287</v>
      </c>
      <c r="G152" s="3">
        <v>48</v>
      </c>
      <c r="H152" s="3"/>
      <c r="I152" s="3"/>
      <c r="J152" s="3" t="e">
        <f t="shared" ca="1" si="5"/>
        <v>#N/A</v>
      </c>
      <c r="K152" s="3" t="str">
        <f t="shared" ca="1" si="4"/>
        <v/>
      </c>
      <c r="L152" s="3"/>
      <c r="M152" s="3"/>
    </row>
    <row r="153" spans="1:13" ht="18" hidden="1" customHeight="1" x14ac:dyDescent="0.2">
      <c r="A153" s="3" t="s">
        <v>200</v>
      </c>
      <c r="B153" s="3"/>
      <c r="C153" s="3"/>
      <c r="D153" s="3"/>
      <c r="E153" s="3" t="s">
        <v>201</v>
      </c>
      <c r="F153" s="3" t="s">
        <v>288</v>
      </c>
      <c r="G153" s="3">
        <v>49</v>
      </c>
      <c r="H153" s="3"/>
      <c r="I153" s="3"/>
      <c r="J153" s="3" t="e">
        <f t="shared" ca="1" si="5"/>
        <v>#N/A</v>
      </c>
      <c r="K153" s="3" t="str">
        <f t="shared" ca="1" si="4"/>
        <v/>
      </c>
      <c r="L153" s="3"/>
      <c r="M153" s="3"/>
    </row>
    <row r="154" spans="1:13" ht="18" hidden="1" customHeight="1" x14ac:dyDescent="0.2">
      <c r="A154" s="3" t="s">
        <v>200</v>
      </c>
      <c r="B154" s="3"/>
      <c r="C154" s="3"/>
      <c r="D154" s="3"/>
      <c r="E154" s="3" t="s">
        <v>201</v>
      </c>
      <c r="F154" s="3" t="s">
        <v>289</v>
      </c>
      <c r="G154" s="3">
        <v>50</v>
      </c>
      <c r="H154" s="3"/>
      <c r="I154" s="3"/>
      <c r="J154" s="3" t="e">
        <f t="shared" ca="1" si="5"/>
        <v>#N/A</v>
      </c>
      <c r="K154" s="3" t="str">
        <f t="shared" ca="1" si="4"/>
        <v/>
      </c>
      <c r="L154" s="3"/>
      <c r="M154" s="3"/>
    </row>
    <row r="155" spans="1:13" ht="18" hidden="1" customHeight="1" x14ac:dyDescent="0.2">
      <c r="A155" s="3" t="s">
        <v>200</v>
      </c>
      <c r="B155" s="3"/>
      <c r="C155" s="3"/>
      <c r="D155" s="3"/>
      <c r="E155" s="3" t="s">
        <v>201</v>
      </c>
      <c r="F155" s="3" t="s">
        <v>290</v>
      </c>
      <c r="G155" s="3">
        <v>51</v>
      </c>
      <c r="H155" s="3"/>
      <c r="I155" s="3"/>
      <c r="J155" s="3" t="e">
        <f t="shared" ca="1" si="5"/>
        <v>#N/A</v>
      </c>
      <c r="K155" s="3" t="str">
        <f t="shared" ca="1" si="4"/>
        <v/>
      </c>
      <c r="L155" s="3"/>
      <c r="M155" s="3"/>
    </row>
    <row r="156" spans="1:13" ht="18" hidden="1" customHeight="1" x14ac:dyDescent="0.2">
      <c r="A156" s="3" t="s">
        <v>200</v>
      </c>
      <c r="B156" s="3"/>
      <c r="C156" s="3"/>
      <c r="D156" s="3"/>
      <c r="E156" s="3" t="s">
        <v>201</v>
      </c>
      <c r="F156" s="3" t="s">
        <v>291</v>
      </c>
      <c r="G156" s="3">
        <v>52</v>
      </c>
      <c r="H156" s="3"/>
      <c r="I156" s="3"/>
      <c r="J156" s="3" t="e">
        <f t="shared" ca="1" si="5"/>
        <v>#N/A</v>
      </c>
      <c r="K156" s="3" t="str">
        <f t="shared" ca="1" si="4"/>
        <v/>
      </c>
      <c r="L156" s="3"/>
      <c r="M156" s="3"/>
    </row>
    <row r="157" spans="1:13" ht="18" hidden="1" customHeight="1" x14ac:dyDescent="0.2">
      <c r="A157" s="3" t="s">
        <v>200</v>
      </c>
      <c r="B157" s="3"/>
      <c r="C157" s="3"/>
      <c r="D157" s="3"/>
      <c r="E157" s="3" t="s">
        <v>201</v>
      </c>
      <c r="F157" s="3" t="s">
        <v>203</v>
      </c>
      <c r="G157" s="3">
        <v>53</v>
      </c>
      <c r="H157" s="3"/>
      <c r="I157" s="3"/>
      <c r="J157" s="3" t="e">
        <f t="shared" ca="1" si="5"/>
        <v>#N/A</v>
      </c>
      <c r="K157" s="3" t="str">
        <f t="shared" ca="1" si="4"/>
        <v/>
      </c>
      <c r="L157" s="3"/>
      <c r="M157" s="3"/>
    </row>
    <row r="158" spans="1:13" ht="18" hidden="1" customHeight="1" x14ac:dyDescent="0.2">
      <c r="A158" s="3" t="s">
        <v>200</v>
      </c>
      <c r="B158" s="3"/>
      <c r="C158" s="3"/>
      <c r="D158" s="3"/>
      <c r="E158" s="3" t="s">
        <v>201</v>
      </c>
      <c r="F158" s="3" t="s">
        <v>292</v>
      </c>
      <c r="G158" s="3">
        <v>54</v>
      </c>
      <c r="H158" s="3"/>
      <c r="I158" s="3"/>
      <c r="J158" s="3" t="e">
        <f t="shared" ca="1" si="5"/>
        <v>#N/A</v>
      </c>
      <c r="K158" s="3" t="str">
        <f t="shared" ca="1" si="4"/>
        <v/>
      </c>
      <c r="L158" s="3"/>
      <c r="M158" s="3"/>
    </row>
    <row r="159" spans="1:13" ht="18" hidden="1" customHeight="1" x14ac:dyDescent="0.2">
      <c r="A159" s="3" t="s">
        <v>200</v>
      </c>
      <c r="B159" s="3"/>
      <c r="C159" s="3"/>
      <c r="D159" s="3"/>
      <c r="E159" s="3" t="s">
        <v>201</v>
      </c>
      <c r="F159" s="3" t="s">
        <v>293</v>
      </c>
      <c r="G159" s="3">
        <v>55</v>
      </c>
      <c r="H159" s="3"/>
      <c r="I159" s="3"/>
      <c r="J159" s="3" t="e">
        <f t="shared" ca="1" si="5"/>
        <v>#N/A</v>
      </c>
      <c r="K159" s="3" t="str">
        <f t="shared" ca="1" si="4"/>
        <v/>
      </c>
      <c r="L159" s="3"/>
      <c r="M159" s="3"/>
    </row>
    <row r="160" spans="1:13" ht="18" hidden="1" customHeight="1" x14ac:dyDescent="0.2">
      <c r="A160" s="3" t="s">
        <v>200</v>
      </c>
      <c r="B160" s="3"/>
      <c r="C160" s="3"/>
      <c r="D160" s="3"/>
      <c r="E160" s="3" t="s">
        <v>201</v>
      </c>
      <c r="F160" s="3" t="s">
        <v>294</v>
      </c>
      <c r="G160" s="3">
        <v>56</v>
      </c>
      <c r="H160" s="3"/>
      <c r="I160" s="3"/>
      <c r="J160" s="3" t="e">
        <f t="shared" ca="1" si="5"/>
        <v>#N/A</v>
      </c>
      <c r="K160" s="3" t="str">
        <f t="shared" ca="1" si="4"/>
        <v/>
      </c>
      <c r="L160" s="3"/>
      <c r="M160" s="3"/>
    </row>
    <row r="161" spans="1:13" ht="18" hidden="1" customHeight="1" x14ac:dyDescent="0.2">
      <c r="A161" s="3" t="s">
        <v>200</v>
      </c>
      <c r="B161" s="3"/>
      <c r="C161" s="3"/>
      <c r="D161" s="3"/>
      <c r="E161" s="3" t="s">
        <v>201</v>
      </c>
      <c r="F161" s="3" t="s">
        <v>295</v>
      </c>
      <c r="G161" s="3">
        <v>57</v>
      </c>
      <c r="H161" s="3"/>
      <c r="I161" s="3"/>
      <c r="J161" s="3" t="e">
        <f t="shared" ca="1" si="5"/>
        <v>#N/A</v>
      </c>
      <c r="K161" s="3" t="str">
        <f t="shared" ca="1" si="4"/>
        <v/>
      </c>
      <c r="L161" s="3"/>
      <c r="M161" s="3"/>
    </row>
    <row r="162" spans="1:13" ht="18" hidden="1" customHeight="1" x14ac:dyDescent="0.2">
      <c r="A162" s="3" t="s">
        <v>200</v>
      </c>
      <c r="B162" s="3"/>
      <c r="C162" s="3"/>
      <c r="D162" s="3"/>
      <c r="E162" s="3" t="s">
        <v>201</v>
      </c>
      <c r="F162" s="3" t="s">
        <v>296</v>
      </c>
      <c r="G162" s="3">
        <v>58</v>
      </c>
      <c r="H162" s="3"/>
      <c r="I162" s="3"/>
      <c r="J162" s="3" t="e">
        <f t="shared" ca="1" si="5"/>
        <v>#N/A</v>
      </c>
      <c r="K162" s="3" t="str">
        <f t="shared" ca="1" si="4"/>
        <v/>
      </c>
      <c r="L162" s="3"/>
      <c r="M162" s="3"/>
    </row>
    <row r="163" spans="1:13" ht="18" hidden="1" customHeight="1" x14ac:dyDescent="0.2">
      <c r="A163" s="3" t="s">
        <v>200</v>
      </c>
      <c r="B163" s="3"/>
      <c r="C163" s="3"/>
      <c r="D163" s="3"/>
      <c r="E163" s="3" t="s">
        <v>201</v>
      </c>
      <c r="F163" s="3" t="s">
        <v>297</v>
      </c>
      <c r="G163" s="3">
        <v>59</v>
      </c>
      <c r="H163" s="3"/>
      <c r="I163" s="3"/>
      <c r="J163" s="3" t="e">
        <f t="shared" ca="1" si="5"/>
        <v>#N/A</v>
      </c>
      <c r="K163" s="3" t="str">
        <f t="shared" ca="1" si="4"/>
        <v/>
      </c>
      <c r="L163" s="3"/>
      <c r="M163" s="3"/>
    </row>
    <row r="164" spans="1:13" ht="18" hidden="1" customHeight="1" x14ac:dyDescent="0.2">
      <c r="A164" s="3" t="s">
        <v>200</v>
      </c>
      <c r="B164" s="3"/>
      <c r="C164" s="3"/>
      <c r="D164" s="3"/>
      <c r="E164" s="3" t="s">
        <v>201</v>
      </c>
      <c r="F164" s="3" t="s">
        <v>298</v>
      </c>
      <c r="G164" s="3">
        <v>60</v>
      </c>
      <c r="H164" s="3"/>
      <c r="I164" s="3"/>
      <c r="J164" s="3" t="e">
        <f t="shared" ca="1" si="5"/>
        <v>#N/A</v>
      </c>
      <c r="K164" s="3" t="str">
        <f t="shared" ca="1" si="4"/>
        <v/>
      </c>
      <c r="L164" s="3"/>
      <c r="M164" s="3"/>
    </row>
    <row r="165" spans="1:13" ht="18" hidden="1" customHeight="1" x14ac:dyDescent="0.2">
      <c r="A165" s="3" t="s">
        <v>200</v>
      </c>
      <c r="B165" s="3"/>
      <c r="C165" s="3"/>
      <c r="D165" s="3"/>
      <c r="E165" s="3" t="s">
        <v>201</v>
      </c>
      <c r="F165" s="3" t="s">
        <v>299</v>
      </c>
      <c r="G165" s="3">
        <v>61</v>
      </c>
      <c r="H165" s="3"/>
      <c r="I165" s="3"/>
      <c r="J165" s="3" t="e">
        <f t="shared" ca="1" si="5"/>
        <v>#N/A</v>
      </c>
      <c r="K165" s="3" t="str">
        <f t="shared" ca="1" si="4"/>
        <v/>
      </c>
      <c r="L165" s="3"/>
      <c r="M165" s="3"/>
    </row>
    <row r="166" spans="1:13" ht="18" hidden="1" customHeight="1" x14ac:dyDescent="0.2">
      <c r="A166" s="3" t="s">
        <v>200</v>
      </c>
      <c r="B166" s="3"/>
      <c r="C166" s="3"/>
      <c r="D166" s="3"/>
      <c r="E166" s="3" t="s">
        <v>201</v>
      </c>
      <c r="F166" s="3" t="s">
        <v>205</v>
      </c>
      <c r="G166" s="3">
        <v>62</v>
      </c>
      <c r="H166" s="3"/>
      <c r="I166" s="3"/>
      <c r="J166" s="3" t="e">
        <f t="shared" ca="1" si="5"/>
        <v>#N/A</v>
      </c>
      <c r="K166" s="3" t="str">
        <f t="shared" ca="1" si="4"/>
        <v/>
      </c>
      <c r="L166" s="3"/>
      <c r="M166" s="3"/>
    </row>
    <row r="167" spans="1:13" ht="18" hidden="1" customHeight="1" x14ac:dyDescent="0.2">
      <c r="A167" s="3" t="s">
        <v>200</v>
      </c>
      <c r="B167" s="3"/>
      <c r="C167" s="3"/>
      <c r="D167" s="3"/>
      <c r="E167" s="3" t="s">
        <v>201</v>
      </c>
      <c r="F167" s="3" t="s">
        <v>308</v>
      </c>
      <c r="G167" s="3">
        <v>63</v>
      </c>
      <c r="H167" s="3"/>
      <c r="I167" s="3"/>
      <c r="J167" s="3" t="e">
        <f t="shared" ca="1" si="5"/>
        <v>#N/A</v>
      </c>
      <c r="K167" s="3" t="str">
        <f t="shared" ca="1" si="4"/>
        <v/>
      </c>
      <c r="L167" s="3"/>
      <c r="M167" s="3"/>
    </row>
    <row r="168" spans="1:13" ht="18" hidden="1" customHeight="1" x14ac:dyDescent="0.2">
      <c r="A168" s="3" t="s">
        <v>200</v>
      </c>
      <c r="B168" s="3"/>
      <c r="C168" s="3"/>
      <c r="D168" s="3"/>
      <c r="E168" s="3" t="s">
        <v>201</v>
      </c>
      <c r="F168" s="3" t="s">
        <v>206</v>
      </c>
      <c r="G168" s="3">
        <v>64</v>
      </c>
      <c r="H168" s="3"/>
      <c r="I168" s="3"/>
      <c r="J168" s="3" t="e">
        <f t="shared" ca="1" si="5"/>
        <v>#N/A</v>
      </c>
      <c r="K168" s="3" t="str">
        <f t="shared" ca="1" si="4"/>
        <v/>
      </c>
      <c r="L168" s="3"/>
      <c r="M168" s="3"/>
    </row>
    <row r="169" spans="1:13" ht="18" hidden="1" customHeight="1" x14ac:dyDescent="0.2">
      <c r="A169" s="3" t="s">
        <v>200</v>
      </c>
      <c r="B169" s="3"/>
      <c r="C169" s="3"/>
      <c r="D169" s="3"/>
      <c r="E169" s="3" t="s">
        <v>201</v>
      </c>
      <c r="F169" s="3" t="s">
        <v>309</v>
      </c>
      <c r="G169" s="3">
        <v>65</v>
      </c>
      <c r="H169" s="3"/>
      <c r="I169" s="3"/>
      <c r="J169" s="3" t="e">
        <f t="shared" ca="1" si="5"/>
        <v>#N/A</v>
      </c>
      <c r="K169" s="3" t="str">
        <f t="shared" ca="1" si="4"/>
        <v/>
      </c>
      <c r="L169" s="3"/>
      <c r="M169" s="3"/>
    </row>
    <row r="170" spans="1:13" ht="18" hidden="1" customHeight="1" x14ac:dyDescent="0.2">
      <c r="A170" s="3" t="s">
        <v>200</v>
      </c>
      <c r="B170" s="3"/>
      <c r="C170" s="3"/>
      <c r="D170" s="3"/>
      <c r="E170" s="3" t="s">
        <v>201</v>
      </c>
      <c r="F170" s="3" t="s">
        <v>207</v>
      </c>
      <c r="G170" s="3">
        <v>66</v>
      </c>
      <c r="H170" s="3"/>
      <c r="I170" s="3"/>
      <c r="J170" s="3" t="e">
        <f t="shared" ca="1" si="5"/>
        <v>#N/A</v>
      </c>
      <c r="K170" s="3" t="str">
        <f t="shared" ca="1" si="4"/>
        <v/>
      </c>
      <c r="L170" s="3"/>
      <c r="M170" s="3"/>
    </row>
    <row r="171" spans="1:13" ht="18" hidden="1" customHeight="1" x14ac:dyDescent="0.2">
      <c r="A171" s="3" t="s">
        <v>200</v>
      </c>
      <c r="B171" s="3"/>
      <c r="C171" s="3"/>
      <c r="D171" s="3"/>
      <c r="E171" s="3" t="s">
        <v>201</v>
      </c>
      <c r="F171" s="3" t="s">
        <v>310</v>
      </c>
      <c r="G171" s="3">
        <v>67</v>
      </c>
      <c r="H171" s="3"/>
      <c r="I171" s="3"/>
      <c r="J171" s="3" t="e">
        <f ca="1">VLOOKUP($J$104,OFFSET(A168,$J$105,0,80,5),5,FALSE)</f>
        <v>#N/A</v>
      </c>
      <c r="K171" s="3" t="str">
        <f t="shared" ca="1" si="4"/>
        <v/>
      </c>
      <c r="L171" s="3"/>
      <c r="M171" s="3"/>
    </row>
    <row r="172" spans="1:13" ht="18" hidden="1" customHeight="1" x14ac:dyDescent="0.2">
      <c r="A172" s="3" t="s">
        <v>200</v>
      </c>
      <c r="B172" s="3"/>
      <c r="C172" s="3"/>
      <c r="D172" s="3"/>
      <c r="E172" s="3" t="s">
        <v>201</v>
      </c>
      <c r="F172" s="3" t="s">
        <v>300</v>
      </c>
      <c r="G172" s="3">
        <v>68</v>
      </c>
      <c r="H172" s="3"/>
      <c r="I172" s="5"/>
      <c r="J172" s="3" t="e">
        <f ca="1">VLOOKUP($J$104,OFFSET(A169,$J$105,0,80,5),5,FALSE)</f>
        <v>#N/A</v>
      </c>
      <c r="K172" s="3" t="str">
        <f t="shared" ref="K172:K186" ca="1" si="6">IF(ISERROR(J172),"",J172)</f>
        <v/>
      </c>
      <c r="L172" s="3"/>
      <c r="M172" s="3"/>
    </row>
    <row r="173" spans="1:13" ht="18" hidden="1" customHeight="1" x14ac:dyDescent="0.2">
      <c r="A173" s="3" t="s">
        <v>200</v>
      </c>
      <c r="B173" s="3"/>
      <c r="C173" s="3"/>
      <c r="D173" s="3"/>
      <c r="E173" s="3" t="s">
        <v>201</v>
      </c>
      <c r="F173" s="3" t="s">
        <v>301</v>
      </c>
      <c r="G173" s="3">
        <v>69</v>
      </c>
      <c r="H173" s="3"/>
      <c r="I173" s="3"/>
      <c r="J173" s="3" t="e">
        <f t="shared" ref="J173:J186" ca="1" si="7">VLOOKUP($J$104,OFFSET(A170,$J$105,0,80,5),5,FALSE)</f>
        <v>#N/A</v>
      </c>
      <c r="K173" s="3" t="str">
        <f t="shared" ca="1" si="6"/>
        <v/>
      </c>
      <c r="L173" s="3"/>
      <c r="M173" s="3"/>
    </row>
    <row r="174" spans="1:13" ht="18" hidden="1" customHeight="1" x14ac:dyDescent="0.2">
      <c r="A174" s="3" t="s">
        <v>200</v>
      </c>
      <c r="B174" s="3"/>
      <c r="C174" s="3"/>
      <c r="D174" s="3"/>
      <c r="E174" s="3" t="s">
        <v>201</v>
      </c>
      <c r="F174" s="3" t="s">
        <v>302</v>
      </c>
      <c r="G174" s="3">
        <v>70</v>
      </c>
      <c r="H174" s="3"/>
      <c r="I174" s="3"/>
      <c r="J174" s="3" t="e">
        <f t="shared" ca="1" si="7"/>
        <v>#N/A</v>
      </c>
      <c r="K174" s="3" t="str">
        <f t="shared" ca="1" si="6"/>
        <v/>
      </c>
      <c r="L174" s="3"/>
      <c r="M174" s="3"/>
    </row>
    <row r="175" spans="1:13" ht="18" hidden="1" customHeight="1" x14ac:dyDescent="0.2">
      <c r="A175" s="3" t="s">
        <v>200</v>
      </c>
      <c r="B175" s="3"/>
      <c r="C175" s="3"/>
      <c r="D175" s="3"/>
      <c r="E175" s="3" t="s">
        <v>201</v>
      </c>
      <c r="F175" s="3" t="s">
        <v>303</v>
      </c>
      <c r="G175" s="3">
        <v>71</v>
      </c>
      <c r="H175" s="3"/>
      <c r="I175" s="5"/>
      <c r="J175" s="3" t="e">
        <f t="shared" ca="1" si="7"/>
        <v>#N/A</v>
      </c>
      <c r="K175" s="3" t="str">
        <f t="shared" ca="1" si="6"/>
        <v/>
      </c>
      <c r="L175" s="3"/>
      <c r="M175" s="3"/>
    </row>
    <row r="176" spans="1:13" ht="18" hidden="1" customHeight="1" x14ac:dyDescent="0.2">
      <c r="A176" s="3" t="s">
        <v>76</v>
      </c>
      <c r="B176" s="3"/>
      <c r="C176" s="3"/>
      <c r="D176" s="3"/>
      <c r="E176" s="3" t="s">
        <v>77</v>
      </c>
      <c r="F176" s="3" t="s">
        <v>77</v>
      </c>
      <c r="G176" s="3">
        <v>72</v>
      </c>
      <c r="H176" s="3"/>
      <c r="I176" s="3"/>
      <c r="J176" s="3" t="e">
        <f t="shared" ca="1" si="7"/>
        <v>#N/A</v>
      </c>
      <c r="K176" s="3" t="str">
        <f t="shared" ca="1" si="6"/>
        <v/>
      </c>
      <c r="L176" s="3"/>
      <c r="M176" s="3"/>
    </row>
    <row r="177" spans="1:13" ht="18" hidden="1" customHeight="1" x14ac:dyDescent="0.2">
      <c r="A177" s="3" t="s">
        <v>132</v>
      </c>
      <c r="B177" s="3"/>
      <c r="C177" s="3"/>
      <c r="D177" s="3"/>
      <c r="E177" s="3" t="s">
        <v>0</v>
      </c>
      <c r="F177" s="3" t="s">
        <v>480</v>
      </c>
      <c r="G177" s="3">
        <v>73</v>
      </c>
      <c r="H177" s="3"/>
      <c r="I177" s="3"/>
      <c r="J177" s="3" t="e">
        <f t="shared" ca="1" si="7"/>
        <v>#N/A</v>
      </c>
      <c r="K177" s="3" t="str">
        <f t="shared" ca="1" si="6"/>
        <v/>
      </c>
      <c r="L177" s="3"/>
      <c r="M177" s="3"/>
    </row>
    <row r="178" spans="1:13" ht="18" hidden="1" customHeight="1" x14ac:dyDescent="0.2">
      <c r="A178" s="3" t="s">
        <v>132</v>
      </c>
      <c r="B178" s="3"/>
      <c r="C178" s="3"/>
      <c r="D178" s="3"/>
      <c r="E178" s="3" t="s">
        <v>0</v>
      </c>
      <c r="F178" s="3" t="s">
        <v>481</v>
      </c>
      <c r="G178" s="3">
        <v>74</v>
      </c>
      <c r="H178" s="3"/>
      <c r="I178" s="3"/>
      <c r="J178" s="3" t="e">
        <f t="shared" ca="1" si="7"/>
        <v>#N/A</v>
      </c>
      <c r="K178" s="3" t="str">
        <f t="shared" ca="1" si="6"/>
        <v/>
      </c>
      <c r="L178" s="3"/>
      <c r="M178" s="3"/>
    </row>
    <row r="179" spans="1:13" ht="18" hidden="1" customHeight="1" x14ac:dyDescent="0.2">
      <c r="A179" s="3" t="s">
        <v>132</v>
      </c>
      <c r="B179" s="3"/>
      <c r="C179" s="3"/>
      <c r="D179" s="3"/>
      <c r="E179" s="3" t="s">
        <v>0</v>
      </c>
      <c r="F179" s="3" t="s">
        <v>482</v>
      </c>
      <c r="G179" s="3">
        <v>75</v>
      </c>
      <c r="H179" s="3"/>
      <c r="I179" s="3"/>
      <c r="J179" s="3" t="e">
        <f t="shared" ca="1" si="7"/>
        <v>#N/A</v>
      </c>
      <c r="K179" s="3" t="str">
        <f t="shared" ca="1" si="6"/>
        <v/>
      </c>
      <c r="L179" s="3"/>
      <c r="M179" s="3"/>
    </row>
    <row r="180" spans="1:13" ht="18" hidden="1" customHeight="1" x14ac:dyDescent="0.2">
      <c r="A180" s="3" t="s">
        <v>132</v>
      </c>
      <c r="B180" s="3"/>
      <c r="C180" s="3"/>
      <c r="D180" s="3"/>
      <c r="E180" s="3" t="s">
        <v>0</v>
      </c>
      <c r="F180" s="3" t="s">
        <v>483</v>
      </c>
      <c r="G180" s="3">
        <v>76</v>
      </c>
      <c r="H180" s="3"/>
      <c r="I180" s="3"/>
      <c r="J180" s="3" t="e">
        <f t="shared" ca="1" si="7"/>
        <v>#N/A</v>
      </c>
      <c r="K180" s="3" t="str">
        <f t="shared" ca="1" si="6"/>
        <v/>
      </c>
      <c r="L180" s="3"/>
      <c r="M180" s="3"/>
    </row>
    <row r="181" spans="1:13" ht="18" hidden="1" customHeight="1" x14ac:dyDescent="0.2">
      <c r="A181" s="3" t="s">
        <v>132</v>
      </c>
      <c r="B181" s="3"/>
      <c r="C181" s="3"/>
      <c r="D181" s="3"/>
      <c r="E181" s="3" t="s">
        <v>0</v>
      </c>
      <c r="F181" s="3" t="s">
        <v>484</v>
      </c>
      <c r="G181" s="3">
        <v>77</v>
      </c>
      <c r="H181" s="3"/>
      <c r="I181" s="3"/>
      <c r="J181" s="3" t="e">
        <f t="shared" ca="1" si="7"/>
        <v>#N/A</v>
      </c>
      <c r="K181" s="3" t="str">
        <f t="shared" ca="1" si="6"/>
        <v/>
      </c>
      <c r="L181" s="3"/>
      <c r="M181" s="3"/>
    </row>
    <row r="182" spans="1:13" ht="18" hidden="1" customHeight="1" x14ac:dyDescent="0.2">
      <c r="A182" s="3" t="s">
        <v>132</v>
      </c>
      <c r="B182" s="3"/>
      <c r="C182" s="3"/>
      <c r="D182" s="3"/>
      <c r="E182" s="3" t="s">
        <v>0</v>
      </c>
      <c r="F182" s="3" t="s">
        <v>485</v>
      </c>
      <c r="G182" s="3">
        <v>78</v>
      </c>
      <c r="H182" s="3"/>
      <c r="I182" s="3"/>
      <c r="J182" s="3" t="e">
        <f t="shared" ca="1" si="7"/>
        <v>#N/A</v>
      </c>
      <c r="K182" s="3" t="str">
        <f t="shared" ca="1" si="6"/>
        <v/>
      </c>
      <c r="L182" s="3"/>
      <c r="M182" s="3"/>
    </row>
    <row r="183" spans="1:13" ht="18" hidden="1" customHeight="1" x14ac:dyDescent="0.2">
      <c r="A183" s="3" t="s">
        <v>208</v>
      </c>
      <c r="B183" s="3"/>
      <c r="C183" s="3"/>
      <c r="D183" s="3"/>
      <c r="E183" s="3" t="s">
        <v>209</v>
      </c>
      <c r="F183" s="3" t="s">
        <v>219</v>
      </c>
      <c r="G183" s="3">
        <v>79</v>
      </c>
      <c r="H183" s="3"/>
      <c r="I183" s="3"/>
      <c r="J183" s="3" t="e">
        <f t="shared" ca="1" si="7"/>
        <v>#N/A</v>
      </c>
      <c r="K183" s="3" t="str">
        <f t="shared" ca="1" si="6"/>
        <v/>
      </c>
      <c r="L183" s="3"/>
      <c r="M183" s="3"/>
    </row>
    <row r="184" spans="1:13" ht="18" hidden="1" customHeight="1" x14ac:dyDescent="0.2">
      <c r="A184" s="3" t="s">
        <v>208</v>
      </c>
      <c r="B184" s="3"/>
      <c r="C184" s="3"/>
      <c r="D184" s="3"/>
      <c r="E184" s="3" t="s">
        <v>209</v>
      </c>
      <c r="F184" s="3" t="s">
        <v>212</v>
      </c>
      <c r="G184" s="3">
        <v>80</v>
      </c>
      <c r="H184" s="3"/>
      <c r="I184" s="3"/>
      <c r="J184" s="3" t="e">
        <f t="shared" ca="1" si="7"/>
        <v>#N/A</v>
      </c>
      <c r="K184" s="3" t="str">
        <f t="shared" ca="1" si="6"/>
        <v/>
      </c>
      <c r="L184" s="3"/>
      <c r="M184" s="3"/>
    </row>
    <row r="185" spans="1:13" ht="18" hidden="1" customHeight="1" x14ac:dyDescent="0.2">
      <c r="A185" s="3" t="s">
        <v>208</v>
      </c>
      <c r="B185" s="3"/>
      <c r="C185" s="3"/>
      <c r="D185" s="3"/>
      <c r="E185" s="3" t="s">
        <v>209</v>
      </c>
      <c r="F185" s="3" t="s">
        <v>319</v>
      </c>
      <c r="G185" s="3">
        <v>81</v>
      </c>
      <c r="H185" s="3"/>
      <c r="I185" s="3"/>
      <c r="J185" s="3" t="e">
        <f t="shared" ca="1" si="7"/>
        <v>#N/A</v>
      </c>
      <c r="K185" s="3" t="str">
        <f t="shared" ca="1" si="6"/>
        <v/>
      </c>
      <c r="L185" s="3"/>
      <c r="M185" s="3"/>
    </row>
    <row r="186" spans="1:13" ht="18" hidden="1" customHeight="1" x14ac:dyDescent="0.2">
      <c r="A186" s="3" t="s">
        <v>208</v>
      </c>
      <c r="B186" s="3"/>
      <c r="C186" s="3"/>
      <c r="D186" s="3"/>
      <c r="E186" s="3" t="s">
        <v>209</v>
      </c>
      <c r="F186" s="3" t="s">
        <v>81</v>
      </c>
      <c r="G186" s="3">
        <v>82</v>
      </c>
      <c r="H186" s="3"/>
      <c r="I186" s="3"/>
      <c r="J186" s="3" t="e">
        <f t="shared" ca="1" si="7"/>
        <v>#N/A</v>
      </c>
      <c r="K186" s="3" t="str">
        <f t="shared" ca="1" si="6"/>
        <v/>
      </c>
      <c r="L186" s="3"/>
      <c r="M186" s="3"/>
    </row>
    <row r="187" spans="1:13" ht="18" hidden="1" customHeight="1" x14ac:dyDescent="0.2">
      <c r="A187" s="3" t="s">
        <v>208</v>
      </c>
      <c r="B187" s="3"/>
      <c r="C187" s="3"/>
      <c r="D187" s="3"/>
      <c r="E187" s="3" t="s">
        <v>209</v>
      </c>
      <c r="F187" s="3" t="s">
        <v>220</v>
      </c>
      <c r="G187" s="3">
        <v>83</v>
      </c>
      <c r="H187" s="3"/>
      <c r="I187" s="3"/>
      <c r="J187" s="4"/>
    </row>
    <row r="188" spans="1:13" ht="18" hidden="1" customHeight="1" x14ac:dyDescent="0.2">
      <c r="A188" s="3" t="s">
        <v>208</v>
      </c>
      <c r="B188" s="3"/>
      <c r="C188" s="3"/>
      <c r="D188" s="3"/>
      <c r="E188" s="3" t="s">
        <v>209</v>
      </c>
      <c r="F188" s="3" t="s">
        <v>226</v>
      </c>
      <c r="G188" s="3">
        <v>84</v>
      </c>
      <c r="H188" s="3"/>
      <c r="I188" s="3"/>
      <c r="J188" s="4"/>
    </row>
    <row r="189" spans="1:13" ht="18" hidden="1" customHeight="1" x14ac:dyDescent="0.2">
      <c r="A189" s="3" t="s">
        <v>208</v>
      </c>
      <c r="B189" s="3"/>
      <c r="C189" s="3"/>
      <c r="D189" s="3"/>
      <c r="E189" s="3" t="s">
        <v>209</v>
      </c>
      <c r="F189" s="3" t="s">
        <v>221</v>
      </c>
      <c r="G189" s="3">
        <v>85</v>
      </c>
      <c r="H189" s="3"/>
      <c r="I189" s="3"/>
      <c r="J189" s="4"/>
    </row>
    <row r="190" spans="1:13" ht="18" hidden="1" customHeight="1" x14ac:dyDescent="0.2">
      <c r="A190" s="3" t="s">
        <v>208</v>
      </c>
      <c r="B190" s="3"/>
      <c r="C190" s="3"/>
      <c r="D190" s="3"/>
      <c r="E190" s="3" t="s">
        <v>209</v>
      </c>
      <c r="F190" s="3" t="s">
        <v>213</v>
      </c>
      <c r="G190" s="3">
        <v>86</v>
      </c>
      <c r="H190" s="3"/>
      <c r="I190" s="3"/>
      <c r="J190" s="4"/>
    </row>
    <row r="191" spans="1:13" ht="18" hidden="1" customHeight="1" x14ac:dyDescent="0.2">
      <c r="A191" s="3" t="s">
        <v>208</v>
      </c>
      <c r="B191" s="3"/>
      <c r="C191" s="3"/>
      <c r="D191" s="3"/>
      <c r="E191" s="3" t="s">
        <v>209</v>
      </c>
      <c r="F191" s="3" t="s">
        <v>222</v>
      </c>
      <c r="G191" s="3">
        <v>87</v>
      </c>
      <c r="H191" s="3"/>
      <c r="I191" s="3"/>
      <c r="J191" s="4"/>
    </row>
    <row r="192" spans="1:13" ht="18" hidden="1" customHeight="1" x14ac:dyDescent="0.2">
      <c r="A192" s="3" t="s">
        <v>208</v>
      </c>
      <c r="B192" s="3"/>
      <c r="C192" s="3"/>
      <c r="D192" s="3"/>
      <c r="E192" s="3" t="s">
        <v>209</v>
      </c>
      <c r="F192" s="3" t="s">
        <v>320</v>
      </c>
      <c r="G192" s="3">
        <v>88</v>
      </c>
      <c r="H192" s="3"/>
      <c r="I192" s="3"/>
      <c r="J192" s="4"/>
    </row>
    <row r="193" spans="1:10" ht="18" hidden="1" customHeight="1" x14ac:dyDescent="0.2">
      <c r="A193" s="3" t="s">
        <v>208</v>
      </c>
      <c r="B193" s="3"/>
      <c r="C193" s="3"/>
      <c r="D193" s="3"/>
      <c r="E193" s="3" t="s">
        <v>209</v>
      </c>
      <c r="F193" s="3" t="s">
        <v>83</v>
      </c>
      <c r="G193" s="3">
        <v>89</v>
      </c>
      <c r="H193" s="3"/>
      <c r="I193" s="3"/>
      <c r="J193" s="4"/>
    </row>
    <row r="194" spans="1:10" ht="18" hidden="1" customHeight="1" x14ac:dyDescent="0.2">
      <c r="A194" s="3" t="s">
        <v>208</v>
      </c>
      <c r="B194" s="3"/>
      <c r="C194" s="3"/>
      <c r="D194" s="3"/>
      <c r="E194" s="3" t="s">
        <v>209</v>
      </c>
      <c r="F194" s="3" t="s">
        <v>311</v>
      </c>
      <c r="G194" s="3">
        <v>90</v>
      </c>
      <c r="H194" s="3"/>
      <c r="I194" s="3"/>
      <c r="J194" s="4"/>
    </row>
    <row r="195" spans="1:10" ht="18" hidden="1" customHeight="1" x14ac:dyDescent="0.2">
      <c r="A195" s="3" t="s">
        <v>208</v>
      </c>
      <c r="B195" s="3"/>
      <c r="C195" s="3"/>
      <c r="D195" s="3"/>
      <c r="E195" s="3" t="s">
        <v>209</v>
      </c>
      <c r="F195" s="3" t="s">
        <v>312</v>
      </c>
      <c r="G195" s="3">
        <v>91</v>
      </c>
      <c r="H195" s="3"/>
      <c r="I195" s="3"/>
      <c r="J195" s="4"/>
    </row>
    <row r="196" spans="1:10" ht="18" hidden="1" customHeight="1" x14ac:dyDescent="0.2">
      <c r="A196" s="3" t="s">
        <v>208</v>
      </c>
      <c r="B196" s="3"/>
      <c r="C196" s="3"/>
      <c r="D196" s="3"/>
      <c r="E196" s="3" t="s">
        <v>209</v>
      </c>
      <c r="F196" s="3" t="s">
        <v>313</v>
      </c>
      <c r="G196" s="3">
        <v>92</v>
      </c>
      <c r="H196" s="3"/>
      <c r="I196" s="3"/>
      <c r="J196" s="4"/>
    </row>
    <row r="197" spans="1:10" ht="18" hidden="1" customHeight="1" x14ac:dyDescent="0.2">
      <c r="A197" s="3" t="s">
        <v>208</v>
      </c>
      <c r="B197" s="3"/>
      <c r="C197" s="3"/>
      <c r="D197" s="3"/>
      <c r="E197" s="3" t="s">
        <v>209</v>
      </c>
      <c r="F197" s="3" t="s">
        <v>314</v>
      </c>
      <c r="G197" s="3">
        <v>93</v>
      </c>
      <c r="H197" s="3"/>
      <c r="I197" s="3"/>
      <c r="J197" s="4"/>
    </row>
    <row r="198" spans="1:10" ht="18" hidden="1" customHeight="1" x14ac:dyDescent="0.2">
      <c r="A198" s="3" t="s">
        <v>208</v>
      </c>
      <c r="B198" s="3"/>
      <c r="C198" s="3"/>
      <c r="D198" s="3"/>
      <c r="E198" s="3" t="s">
        <v>209</v>
      </c>
      <c r="F198" s="3" t="s">
        <v>315</v>
      </c>
      <c r="G198" s="3">
        <v>94</v>
      </c>
      <c r="H198" s="3"/>
      <c r="I198" s="3"/>
      <c r="J198" s="4"/>
    </row>
    <row r="199" spans="1:10" ht="18" hidden="1" customHeight="1" x14ac:dyDescent="0.2">
      <c r="A199" s="3" t="s">
        <v>208</v>
      </c>
      <c r="B199" s="3"/>
      <c r="C199" s="3"/>
      <c r="D199" s="3"/>
      <c r="E199" s="3" t="s">
        <v>209</v>
      </c>
      <c r="F199" s="3" t="s">
        <v>316</v>
      </c>
      <c r="G199" s="3">
        <v>95</v>
      </c>
      <c r="H199" s="3"/>
      <c r="I199" s="3"/>
      <c r="J199" s="4"/>
    </row>
    <row r="200" spans="1:10" ht="18" hidden="1" customHeight="1" x14ac:dyDescent="0.2">
      <c r="A200" s="3" t="s">
        <v>208</v>
      </c>
      <c r="B200" s="3"/>
      <c r="C200" s="3"/>
      <c r="D200" s="3"/>
      <c r="E200" s="3" t="s">
        <v>209</v>
      </c>
      <c r="F200" s="3" t="s">
        <v>133</v>
      </c>
      <c r="G200" s="3">
        <v>96</v>
      </c>
      <c r="H200" s="3"/>
      <c r="I200" s="3"/>
      <c r="J200" s="4"/>
    </row>
    <row r="201" spans="1:10" ht="18" hidden="1" customHeight="1" x14ac:dyDescent="0.2">
      <c r="A201" s="3" t="s">
        <v>208</v>
      </c>
      <c r="B201" s="3"/>
      <c r="C201" s="3"/>
      <c r="D201" s="3"/>
      <c r="E201" s="3" t="s">
        <v>209</v>
      </c>
      <c r="F201" s="3" t="s">
        <v>214</v>
      </c>
      <c r="G201" s="3">
        <v>97</v>
      </c>
      <c r="H201" s="3"/>
      <c r="I201" s="3"/>
      <c r="J201" s="4"/>
    </row>
    <row r="202" spans="1:10" ht="18" hidden="1" customHeight="1" x14ac:dyDescent="0.2">
      <c r="A202" s="3" t="s">
        <v>208</v>
      </c>
      <c r="B202" s="3"/>
      <c r="C202" s="3"/>
      <c r="D202" s="3"/>
      <c r="E202" s="3" t="s">
        <v>209</v>
      </c>
      <c r="F202" s="3" t="s">
        <v>223</v>
      </c>
      <c r="G202" s="3">
        <v>98</v>
      </c>
      <c r="H202" s="3"/>
      <c r="I202" s="3"/>
      <c r="J202" s="4"/>
    </row>
    <row r="203" spans="1:10" ht="18" hidden="1" customHeight="1" x14ac:dyDescent="0.2">
      <c r="A203" s="3" t="s">
        <v>208</v>
      </c>
      <c r="B203" s="3"/>
      <c r="C203" s="3"/>
      <c r="D203" s="3"/>
      <c r="E203" s="3" t="s">
        <v>209</v>
      </c>
      <c r="F203" s="3" t="s">
        <v>215</v>
      </c>
      <c r="G203" s="3">
        <v>99</v>
      </c>
      <c r="H203" s="3"/>
      <c r="I203" s="3"/>
      <c r="J203" s="4"/>
    </row>
    <row r="204" spans="1:10" ht="18" hidden="1" customHeight="1" x14ac:dyDescent="0.2">
      <c r="A204" s="3" t="s">
        <v>208</v>
      </c>
      <c r="B204" s="3"/>
      <c r="C204" s="3"/>
      <c r="D204" s="3"/>
      <c r="E204" s="3" t="s">
        <v>209</v>
      </c>
      <c r="F204" s="3" t="s">
        <v>85</v>
      </c>
      <c r="G204" s="3">
        <v>100</v>
      </c>
      <c r="H204" s="3"/>
      <c r="I204" s="3"/>
      <c r="J204" s="4"/>
    </row>
    <row r="205" spans="1:10" ht="18" hidden="1" customHeight="1" x14ac:dyDescent="0.2">
      <c r="A205" s="3" t="s">
        <v>208</v>
      </c>
      <c r="B205" s="3"/>
      <c r="C205" s="3"/>
      <c r="D205" s="3"/>
      <c r="E205" s="3" t="s">
        <v>209</v>
      </c>
      <c r="F205" s="3" t="s">
        <v>317</v>
      </c>
      <c r="G205" s="3">
        <v>101</v>
      </c>
      <c r="H205" s="3"/>
      <c r="I205" s="3"/>
      <c r="J205" s="4"/>
    </row>
    <row r="206" spans="1:10" ht="18" hidden="1" customHeight="1" x14ac:dyDescent="0.2">
      <c r="A206" s="3" t="s">
        <v>208</v>
      </c>
      <c r="B206" s="3"/>
      <c r="C206" s="3"/>
      <c r="D206" s="3"/>
      <c r="E206" s="3" t="s">
        <v>209</v>
      </c>
      <c r="F206" s="3" t="s">
        <v>318</v>
      </c>
      <c r="G206" s="3">
        <v>102</v>
      </c>
      <c r="H206" s="3"/>
      <c r="I206" s="3"/>
      <c r="J206" s="4"/>
    </row>
    <row r="207" spans="1:10" ht="18" hidden="1" customHeight="1" x14ac:dyDescent="0.2">
      <c r="A207" s="3" t="s">
        <v>208</v>
      </c>
      <c r="B207" s="3"/>
      <c r="C207" s="3"/>
      <c r="D207" s="3"/>
      <c r="E207" s="3" t="s">
        <v>209</v>
      </c>
      <c r="F207" s="3" t="s">
        <v>227</v>
      </c>
      <c r="G207" s="3">
        <v>103</v>
      </c>
      <c r="H207" s="3"/>
      <c r="I207" s="3"/>
      <c r="J207" s="4"/>
    </row>
    <row r="208" spans="1:10" ht="18" hidden="1" customHeight="1" x14ac:dyDescent="0.2">
      <c r="A208" s="3" t="s">
        <v>208</v>
      </c>
      <c r="B208" s="3"/>
      <c r="C208" s="3"/>
      <c r="D208" s="3"/>
      <c r="E208" s="3" t="s">
        <v>209</v>
      </c>
      <c r="F208" s="3" t="s">
        <v>216</v>
      </c>
      <c r="G208" s="3">
        <v>104</v>
      </c>
      <c r="H208" s="3"/>
      <c r="I208" s="3"/>
      <c r="J208" s="4"/>
    </row>
    <row r="209" spans="1:10" ht="18" hidden="1" customHeight="1" x14ac:dyDescent="0.2">
      <c r="A209" s="3" t="s">
        <v>208</v>
      </c>
      <c r="B209" s="3"/>
      <c r="C209" s="3"/>
      <c r="D209" s="3"/>
      <c r="E209" s="3" t="s">
        <v>209</v>
      </c>
      <c r="F209" s="3" t="s">
        <v>224</v>
      </c>
      <c r="G209" s="3">
        <v>105</v>
      </c>
      <c r="H209" s="3"/>
      <c r="I209" s="3"/>
      <c r="J209" s="4"/>
    </row>
    <row r="210" spans="1:10" ht="18" hidden="1" customHeight="1" x14ac:dyDescent="0.2">
      <c r="A210" s="3" t="s">
        <v>208</v>
      </c>
      <c r="B210" s="3"/>
      <c r="C210" s="3"/>
      <c r="D210" s="3"/>
      <c r="E210" s="3" t="s">
        <v>209</v>
      </c>
      <c r="F210" s="3" t="s">
        <v>225</v>
      </c>
      <c r="G210" s="3">
        <v>106</v>
      </c>
      <c r="H210" s="3"/>
      <c r="I210" s="3"/>
      <c r="J210" s="4"/>
    </row>
    <row r="211" spans="1:10" ht="18" hidden="1" customHeight="1" x14ac:dyDescent="0.2">
      <c r="A211" s="3" t="s">
        <v>208</v>
      </c>
      <c r="B211" s="3"/>
      <c r="C211" s="3"/>
      <c r="D211" s="3"/>
      <c r="E211" s="3" t="s">
        <v>209</v>
      </c>
      <c r="F211" s="3" t="s">
        <v>43</v>
      </c>
      <c r="G211" s="3">
        <v>107</v>
      </c>
      <c r="H211" s="3"/>
      <c r="I211" s="3"/>
      <c r="J211" s="4"/>
    </row>
    <row r="212" spans="1:10" ht="18" hidden="1" customHeight="1" x14ac:dyDescent="0.2">
      <c r="A212" s="3" t="s">
        <v>208</v>
      </c>
      <c r="B212" s="3"/>
      <c r="C212" s="3"/>
      <c r="D212" s="3"/>
      <c r="E212" s="3" t="s">
        <v>209</v>
      </c>
      <c r="F212" s="3" t="s">
        <v>217</v>
      </c>
      <c r="G212" s="3">
        <v>108</v>
      </c>
      <c r="H212" s="3"/>
      <c r="I212" s="3"/>
      <c r="J212" s="4"/>
    </row>
    <row r="213" spans="1:10" ht="18" hidden="1" customHeight="1" x14ac:dyDescent="0.2">
      <c r="A213" s="3" t="s">
        <v>208</v>
      </c>
      <c r="B213" s="3"/>
      <c r="C213" s="3"/>
      <c r="D213" s="3"/>
      <c r="E213" s="3" t="s">
        <v>209</v>
      </c>
      <c r="F213" s="3" t="s">
        <v>218</v>
      </c>
      <c r="G213" s="3">
        <v>109</v>
      </c>
      <c r="H213" s="3"/>
      <c r="I213" s="3"/>
      <c r="J213" s="4"/>
    </row>
    <row r="214" spans="1:10" ht="18" hidden="1" customHeight="1" x14ac:dyDescent="0.2">
      <c r="A214" s="3" t="s">
        <v>78</v>
      </c>
      <c r="B214" s="3"/>
      <c r="C214" s="3"/>
      <c r="D214" s="3"/>
      <c r="E214" s="3" t="s">
        <v>173</v>
      </c>
      <c r="F214" s="3" t="s">
        <v>79</v>
      </c>
      <c r="G214" s="3">
        <v>110</v>
      </c>
      <c r="H214" s="3"/>
      <c r="I214" s="3"/>
      <c r="J214" s="4"/>
    </row>
    <row r="215" spans="1:10" ht="18" hidden="1" customHeight="1" x14ac:dyDescent="0.2">
      <c r="A215" s="3" t="s">
        <v>78</v>
      </c>
      <c r="B215" s="3"/>
      <c r="C215" s="3"/>
      <c r="D215" s="3"/>
      <c r="E215" s="3" t="s">
        <v>173</v>
      </c>
      <c r="F215" s="3" t="s">
        <v>80</v>
      </c>
      <c r="G215" s="3">
        <v>111</v>
      </c>
      <c r="H215" s="3"/>
      <c r="I215" s="3"/>
      <c r="J215" s="4"/>
    </row>
    <row r="216" spans="1:10" ht="18" hidden="1" customHeight="1" x14ac:dyDescent="0.2">
      <c r="A216" s="3" t="s">
        <v>78</v>
      </c>
      <c r="B216" s="3"/>
      <c r="C216" s="3"/>
      <c r="D216" s="3"/>
      <c r="E216" s="3" t="s">
        <v>173</v>
      </c>
      <c r="F216" s="3" t="s">
        <v>81</v>
      </c>
      <c r="G216" s="3">
        <v>112</v>
      </c>
      <c r="H216" s="3"/>
      <c r="I216" s="3"/>
      <c r="J216" s="4"/>
    </row>
    <row r="217" spans="1:10" ht="18" hidden="1" customHeight="1" x14ac:dyDescent="0.2">
      <c r="A217" s="3" t="s">
        <v>78</v>
      </c>
      <c r="B217" s="3"/>
      <c r="C217" s="3"/>
      <c r="D217" s="3"/>
      <c r="E217" s="3" t="s">
        <v>173</v>
      </c>
      <c r="F217" s="3" t="s">
        <v>82</v>
      </c>
      <c r="G217" s="3">
        <v>113</v>
      </c>
      <c r="H217" s="3"/>
      <c r="I217" s="3"/>
      <c r="J217" s="4"/>
    </row>
    <row r="218" spans="1:10" ht="18" hidden="1" customHeight="1" x14ac:dyDescent="0.2">
      <c r="A218" s="3" t="s">
        <v>78</v>
      </c>
      <c r="B218" s="3"/>
      <c r="C218" s="3"/>
      <c r="D218" s="3"/>
      <c r="E218" s="3" t="s">
        <v>173</v>
      </c>
      <c r="F218" s="3" t="s">
        <v>83</v>
      </c>
      <c r="G218" s="3">
        <v>114</v>
      </c>
      <c r="H218" s="3"/>
      <c r="I218" s="3"/>
      <c r="J218" s="4"/>
    </row>
    <row r="219" spans="1:10" ht="18" hidden="1" customHeight="1" x14ac:dyDescent="0.2">
      <c r="A219" s="3" t="s">
        <v>78</v>
      </c>
      <c r="B219" s="3"/>
      <c r="C219" s="3"/>
      <c r="D219" s="3"/>
      <c r="E219" s="3" t="s">
        <v>173</v>
      </c>
      <c r="F219" s="3" t="s">
        <v>84</v>
      </c>
      <c r="G219" s="3">
        <v>115</v>
      </c>
      <c r="H219" s="3"/>
      <c r="I219" s="3"/>
      <c r="J219" s="4"/>
    </row>
    <row r="220" spans="1:10" ht="18" hidden="1" customHeight="1" x14ac:dyDescent="0.2">
      <c r="A220" s="3" t="s">
        <v>78</v>
      </c>
      <c r="B220" s="3"/>
      <c r="C220" s="3"/>
      <c r="D220" s="3"/>
      <c r="E220" s="3" t="s">
        <v>173</v>
      </c>
      <c r="F220" s="3" t="s">
        <v>85</v>
      </c>
      <c r="G220" s="3">
        <v>116</v>
      </c>
      <c r="H220" s="3"/>
      <c r="I220" s="3"/>
      <c r="J220" s="4"/>
    </row>
    <row r="221" spans="1:10" ht="18" hidden="1" customHeight="1" x14ac:dyDescent="0.2">
      <c r="A221" s="3" t="s">
        <v>78</v>
      </c>
      <c r="B221" s="3"/>
      <c r="C221" s="3"/>
      <c r="D221" s="3"/>
      <c r="E221" s="3" t="s">
        <v>173</v>
      </c>
      <c r="F221" s="3" t="s">
        <v>86</v>
      </c>
      <c r="G221" s="3">
        <v>117</v>
      </c>
      <c r="H221" s="3"/>
      <c r="I221" s="3"/>
      <c r="J221" s="4"/>
    </row>
    <row r="222" spans="1:10" ht="18" hidden="1" customHeight="1" x14ac:dyDescent="0.2">
      <c r="A222" s="3" t="s">
        <v>78</v>
      </c>
      <c r="B222" s="3"/>
      <c r="C222" s="3"/>
      <c r="D222" s="3"/>
      <c r="E222" s="3" t="s">
        <v>173</v>
      </c>
      <c r="F222" s="3" t="s">
        <v>87</v>
      </c>
      <c r="G222" s="3">
        <v>118</v>
      </c>
      <c r="H222" s="3"/>
      <c r="I222" s="3"/>
      <c r="J222" s="4"/>
    </row>
    <row r="223" spans="1:10" ht="18" hidden="1" customHeight="1" x14ac:dyDescent="0.2">
      <c r="A223" s="3" t="s">
        <v>78</v>
      </c>
      <c r="B223" s="3"/>
      <c r="C223" s="3"/>
      <c r="D223" s="3"/>
      <c r="E223" s="3" t="s">
        <v>173</v>
      </c>
      <c r="F223" s="3" t="s">
        <v>88</v>
      </c>
      <c r="G223" s="3">
        <v>119</v>
      </c>
      <c r="H223" s="3"/>
      <c r="I223" s="3"/>
      <c r="J223" s="4"/>
    </row>
    <row r="224" spans="1:10" ht="18" hidden="1" customHeight="1" x14ac:dyDescent="0.2">
      <c r="A224" s="3" t="s">
        <v>78</v>
      </c>
      <c r="B224" s="3"/>
      <c r="C224" s="3"/>
      <c r="D224" s="3"/>
      <c r="E224" s="3" t="s">
        <v>173</v>
      </c>
      <c r="F224" s="3" t="s">
        <v>89</v>
      </c>
      <c r="G224" s="3">
        <v>120</v>
      </c>
      <c r="H224" s="3"/>
      <c r="I224" s="3"/>
      <c r="J224" s="4"/>
    </row>
    <row r="225" spans="1:10" ht="18" hidden="1" customHeight="1" x14ac:dyDescent="0.2">
      <c r="A225" s="3" t="s">
        <v>78</v>
      </c>
      <c r="B225" s="3"/>
      <c r="C225" s="3"/>
      <c r="D225" s="3"/>
      <c r="E225" s="3" t="s">
        <v>173</v>
      </c>
      <c r="F225" s="3" t="s">
        <v>3</v>
      </c>
      <c r="G225" s="3">
        <v>121</v>
      </c>
      <c r="H225" s="3"/>
      <c r="I225" s="3"/>
      <c r="J225" s="4"/>
    </row>
    <row r="226" spans="1:10" ht="18" hidden="1" customHeight="1" x14ac:dyDescent="0.2">
      <c r="A226" s="3" t="s">
        <v>78</v>
      </c>
      <c r="B226" s="3"/>
      <c r="C226" s="3"/>
      <c r="D226" s="3"/>
      <c r="E226" s="3" t="s">
        <v>173</v>
      </c>
      <c r="F226" s="3" t="s">
        <v>90</v>
      </c>
      <c r="G226" s="3">
        <v>122</v>
      </c>
      <c r="H226" s="3"/>
      <c r="I226" s="3"/>
      <c r="J226" s="4"/>
    </row>
    <row r="227" spans="1:10" ht="18" hidden="1" customHeight="1" x14ac:dyDescent="0.2">
      <c r="A227" s="3" t="s">
        <v>228</v>
      </c>
      <c r="B227" s="3"/>
      <c r="C227" s="3"/>
      <c r="D227" s="3"/>
      <c r="E227" s="3" t="s">
        <v>229</v>
      </c>
      <c r="F227" s="3" t="s">
        <v>96</v>
      </c>
      <c r="G227" s="3">
        <v>123</v>
      </c>
      <c r="H227" s="3"/>
      <c r="I227" s="3"/>
      <c r="J227" s="4"/>
    </row>
    <row r="228" spans="1:10" ht="18" hidden="1" customHeight="1" x14ac:dyDescent="0.2">
      <c r="A228" s="3" t="s">
        <v>228</v>
      </c>
      <c r="B228" s="3"/>
      <c r="C228" s="3"/>
      <c r="D228" s="3"/>
      <c r="E228" s="3" t="s">
        <v>229</v>
      </c>
      <c r="F228" s="3" t="s">
        <v>97</v>
      </c>
      <c r="G228" s="3">
        <v>124</v>
      </c>
      <c r="H228" s="3"/>
      <c r="I228" s="3"/>
      <c r="J228" s="4"/>
    </row>
    <row r="229" spans="1:10" ht="18" hidden="1" customHeight="1" x14ac:dyDescent="0.2">
      <c r="A229" s="3" t="s">
        <v>228</v>
      </c>
      <c r="B229" s="3"/>
      <c r="C229" s="3"/>
      <c r="D229" s="3"/>
      <c r="E229" s="3" t="s">
        <v>229</v>
      </c>
      <c r="F229" s="3" t="s">
        <v>321</v>
      </c>
      <c r="G229" s="3">
        <v>125</v>
      </c>
      <c r="H229" s="3"/>
      <c r="I229" s="3"/>
      <c r="J229" s="4"/>
    </row>
    <row r="230" spans="1:10" ht="18" hidden="1" customHeight="1" x14ac:dyDescent="0.2">
      <c r="A230" s="3" t="s">
        <v>228</v>
      </c>
      <c r="B230" s="3"/>
      <c r="C230" s="3"/>
      <c r="D230" s="3"/>
      <c r="E230" s="3" t="s">
        <v>229</v>
      </c>
      <c r="F230" s="3" t="s">
        <v>322</v>
      </c>
      <c r="G230" s="3">
        <v>126</v>
      </c>
      <c r="H230" s="3"/>
      <c r="I230" s="3"/>
      <c r="J230" s="4"/>
    </row>
    <row r="231" spans="1:10" ht="18" hidden="1" customHeight="1" x14ac:dyDescent="0.2">
      <c r="A231" s="3" t="s">
        <v>228</v>
      </c>
      <c r="B231" s="3"/>
      <c r="C231" s="3"/>
      <c r="D231" s="3"/>
      <c r="E231" s="3" t="s">
        <v>229</v>
      </c>
      <c r="F231" s="3" t="s">
        <v>323</v>
      </c>
      <c r="G231" s="3">
        <v>127</v>
      </c>
      <c r="H231" s="3"/>
      <c r="I231" s="3"/>
      <c r="J231" s="4"/>
    </row>
    <row r="232" spans="1:10" ht="18" hidden="1" customHeight="1" x14ac:dyDescent="0.2">
      <c r="A232" s="3" t="s">
        <v>228</v>
      </c>
      <c r="B232" s="3"/>
      <c r="C232" s="3"/>
      <c r="D232" s="3"/>
      <c r="E232" s="3" t="s">
        <v>229</v>
      </c>
      <c r="F232" s="3" t="s">
        <v>324</v>
      </c>
      <c r="G232" s="3">
        <v>128</v>
      </c>
      <c r="H232" s="3"/>
      <c r="I232" s="3"/>
      <c r="J232" s="4"/>
    </row>
    <row r="233" spans="1:10" ht="18" hidden="1" customHeight="1" x14ac:dyDescent="0.2">
      <c r="A233" s="3" t="s">
        <v>228</v>
      </c>
      <c r="B233" s="3"/>
      <c r="C233" s="3"/>
      <c r="D233" s="3"/>
      <c r="E233" s="3" t="s">
        <v>229</v>
      </c>
      <c r="F233" s="3" t="s">
        <v>100</v>
      </c>
      <c r="G233" s="3">
        <v>129</v>
      </c>
      <c r="H233" s="3"/>
      <c r="I233" s="3"/>
      <c r="J233" s="4"/>
    </row>
    <row r="234" spans="1:10" ht="18" hidden="1" customHeight="1" x14ac:dyDescent="0.2">
      <c r="A234" s="3" t="s">
        <v>228</v>
      </c>
      <c r="B234" s="3"/>
      <c r="C234" s="3"/>
      <c r="D234" s="3"/>
      <c r="E234" s="3" t="s">
        <v>229</v>
      </c>
      <c r="F234" s="3" t="s">
        <v>230</v>
      </c>
      <c r="G234" s="3">
        <v>130</v>
      </c>
      <c r="H234" s="3"/>
      <c r="I234" s="3"/>
      <c r="J234" s="4"/>
    </row>
    <row r="235" spans="1:10" ht="18" hidden="1" customHeight="1" x14ac:dyDescent="0.2">
      <c r="A235" s="3" t="s">
        <v>228</v>
      </c>
      <c r="B235" s="3"/>
      <c r="C235" s="3"/>
      <c r="D235" s="3"/>
      <c r="E235" s="3" t="s">
        <v>229</v>
      </c>
      <c r="F235" s="3" t="s">
        <v>103</v>
      </c>
      <c r="G235" s="3">
        <v>131</v>
      </c>
      <c r="H235" s="3"/>
      <c r="I235" s="3"/>
      <c r="J235" s="4"/>
    </row>
    <row r="236" spans="1:10" ht="18" hidden="1" customHeight="1" x14ac:dyDescent="0.2">
      <c r="A236" s="3" t="s">
        <v>228</v>
      </c>
      <c r="B236" s="3"/>
      <c r="C236" s="3"/>
      <c r="D236" s="3"/>
      <c r="E236" s="3" t="s">
        <v>229</v>
      </c>
      <c r="F236" s="3" t="s">
        <v>325</v>
      </c>
      <c r="G236" s="3">
        <v>132</v>
      </c>
      <c r="H236" s="3"/>
      <c r="I236" s="3"/>
      <c r="J236" s="4"/>
    </row>
    <row r="237" spans="1:10" ht="18" hidden="1" customHeight="1" x14ac:dyDescent="0.2">
      <c r="A237" s="3" t="s">
        <v>228</v>
      </c>
      <c r="B237" s="3"/>
      <c r="C237" s="3"/>
      <c r="D237" s="3"/>
      <c r="E237" s="3" t="s">
        <v>229</v>
      </c>
      <c r="F237" s="3" t="s">
        <v>326</v>
      </c>
      <c r="G237" s="3">
        <v>133</v>
      </c>
      <c r="H237" s="3"/>
      <c r="I237" s="3"/>
      <c r="J237" s="4"/>
    </row>
    <row r="238" spans="1:10" ht="18" hidden="1" customHeight="1" x14ac:dyDescent="0.2">
      <c r="A238" s="3" t="s">
        <v>228</v>
      </c>
      <c r="B238" s="3"/>
      <c r="C238" s="3"/>
      <c r="D238" s="3"/>
      <c r="E238" s="3" t="s">
        <v>229</v>
      </c>
      <c r="F238" s="3" t="s">
        <v>231</v>
      </c>
      <c r="G238" s="3">
        <v>134</v>
      </c>
      <c r="H238" s="3"/>
      <c r="I238" s="3"/>
      <c r="J238" s="4"/>
    </row>
    <row r="239" spans="1:10" ht="18" hidden="1" customHeight="1" x14ac:dyDescent="0.2">
      <c r="A239" s="3" t="s">
        <v>228</v>
      </c>
      <c r="B239" s="3"/>
      <c r="C239" s="3"/>
      <c r="D239" s="3"/>
      <c r="E239" s="3" t="s">
        <v>229</v>
      </c>
      <c r="F239" s="3" t="s">
        <v>327</v>
      </c>
      <c r="G239" s="3">
        <v>135</v>
      </c>
      <c r="H239" s="3"/>
      <c r="I239" s="3"/>
      <c r="J239" s="4"/>
    </row>
    <row r="240" spans="1:10" ht="18" hidden="1" customHeight="1" x14ac:dyDescent="0.2">
      <c r="A240" s="3" t="s">
        <v>228</v>
      </c>
      <c r="B240" s="3"/>
      <c r="C240" s="3"/>
      <c r="D240" s="3"/>
      <c r="E240" s="3" t="s">
        <v>229</v>
      </c>
      <c r="F240" s="3" t="s">
        <v>328</v>
      </c>
      <c r="G240" s="3">
        <v>136</v>
      </c>
      <c r="H240" s="3"/>
      <c r="I240" s="3"/>
      <c r="J240" s="4"/>
    </row>
    <row r="241" spans="1:10" ht="18" hidden="1" customHeight="1" x14ac:dyDescent="0.2">
      <c r="A241" s="3" t="s">
        <v>228</v>
      </c>
      <c r="B241" s="3"/>
      <c r="C241" s="3"/>
      <c r="D241" s="3"/>
      <c r="E241" s="3" t="s">
        <v>229</v>
      </c>
      <c r="F241" s="3" t="s">
        <v>329</v>
      </c>
      <c r="G241" s="3">
        <v>137</v>
      </c>
      <c r="H241" s="3"/>
      <c r="I241" s="3"/>
      <c r="J241" s="4"/>
    </row>
    <row r="242" spans="1:10" ht="18" hidden="1" customHeight="1" x14ac:dyDescent="0.2">
      <c r="A242" s="3" t="s">
        <v>94</v>
      </c>
      <c r="B242" s="3"/>
      <c r="C242" s="3"/>
      <c r="D242" s="3"/>
      <c r="E242" s="3" t="s">
        <v>174</v>
      </c>
      <c r="F242" s="3" t="s">
        <v>96</v>
      </c>
      <c r="G242" s="3">
        <v>138</v>
      </c>
      <c r="H242" s="3"/>
      <c r="I242" s="3"/>
      <c r="J242" s="4"/>
    </row>
    <row r="243" spans="1:10" ht="18" hidden="1" customHeight="1" x14ac:dyDescent="0.2">
      <c r="A243" s="3" t="s">
        <v>94</v>
      </c>
      <c r="B243" s="3"/>
      <c r="C243" s="3"/>
      <c r="D243" s="3"/>
      <c r="E243" s="3" t="s">
        <v>174</v>
      </c>
      <c r="F243" s="3" t="s">
        <v>97</v>
      </c>
      <c r="G243" s="3">
        <v>139</v>
      </c>
      <c r="H243" s="3"/>
      <c r="I243" s="3"/>
      <c r="J243" s="4"/>
    </row>
    <row r="244" spans="1:10" ht="18" hidden="1" customHeight="1" x14ac:dyDescent="0.2">
      <c r="A244" s="3" t="s">
        <v>94</v>
      </c>
      <c r="B244" s="3"/>
      <c r="C244" s="3"/>
      <c r="D244" s="3"/>
      <c r="E244" s="3" t="s">
        <v>174</v>
      </c>
      <c r="F244" s="3" t="s">
        <v>98</v>
      </c>
      <c r="G244" s="3">
        <v>140</v>
      </c>
      <c r="H244" s="3"/>
      <c r="I244" s="3"/>
      <c r="J244" s="4"/>
    </row>
    <row r="245" spans="1:10" ht="18" hidden="1" customHeight="1" x14ac:dyDescent="0.2">
      <c r="A245" s="3" t="s">
        <v>94</v>
      </c>
      <c r="B245" s="3"/>
      <c r="C245" s="3"/>
      <c r="D245" s="3"/>
      <c r="E245" s="3" t="s">
        <v>174</v>
      </c>
      <c r="F245" s="3" t="s">
        <v>99</v>
      </c>
      <c r="G245" s="3">
        <v>141</v>
      </c>
      <c r="H245" s="3"/>
      <c r="I245" s="3"/>
      <c r="J245" s="4"/>
    </row>
    <row r="246" spans="1:10" ht="18" hidden="1" customHeight="1" x14ac:dyDescent="0.2">
      <c r="A246" s="3" t="s">
        <v>94</v>
      </c>
      <c r="B246" s="3"/>
      <c r="C246" s="3"/>
      <c r="D246" s="3"/>
      <c r="E246" s="3" t="s">
        <v>174</v>
      </c>
      <c r="F246" s="3" t="s">
        <v>100</v>
      </c>
      <c r="G246" s="3">
        <v>142</v>
      </c>
      <c r="H246" s="3"/>
      <c r="I246" s="3"/>
      <c r="J246" s="4"/>
    </row>
    <row r="247" spans="1:10" ht="18" hidden="1" customHeight="1" x14ac:dyDescent="0.2">
      <c r="A247" s="3" t="s">
        <v>94</v>
      </c>
      <c r="B247" s="3"/>
      <c r="C247" s="3"/>
      <c r="D247" s="3"/>
      <c r="E247" s="3" t="s">
        <v>174</v>
      </c>
      <c r="F247" s="3" t="s">
        <v>101</v>
      </c>
      <c r="G247" s="3">
        <v>143</v>
      </c>
      <c r="H247" s="3"/>
      <c r="I247" s="3"/>
      <c r="J247" s="4"/>
    </row>
    <row r="248" spans="1:10" ht="18" hidden="1" customHeight="1" x14ac:dyDescent="0.2">
      <c r="A248" s="3" t="s">
        <v>94</v>
      </c>
      <c r="B248" s="3"/>
      <c r="C248" s="3"/>
      <c r="D248" s="3"/>
      <c r="E248" s="3" t="s">
        <v>174</v>
      </c>
      <c r="F248" s="3" t="s">
        <v>102</v>
      </c>
      <c r="G248" s="3">
        <v>144</v>
      </c>
      <c r="H248" s="3"/>
      <c r="I248" s="3"/>
      <c r="J248" s="4"/>
    </row>
    <row r="249" spans="1:10" ht="18" hidden="1" customHeight="1" x14ac:dyDescent="0.2">
      <c r="A249" s="3" t="s">
        <v>94</v>
      </c>
      <c r="B249" s="3"/>
      <c r="C249" s="3"/>
      <c r="D249" s="3"/>
      <c r="E249" s="3" t="s">
        <v>174</v>
      </c>
      <c r="F249" s="3" t="s">
        <v>103</v>
      </c>
      <c r="G249" s="3">
        <v>145</v>
      </c>
      <c r="H249" s="3"/>
      <c r="I249" s="3"/>
      <c r="J249" s="4"/>
    </row>
    <row r="250" spans="1:10" ht="18" hidden="1" customHeight="1" x14ac:dyDescent="0.2">
      <c r="A250" s="3" t="s">
        <v>94</v>
      </c>
      <c r="B250" s="3"/>
      <c r="C250" s="3"/>
      <c r="D250" s="3"/>
      <c r="E250" s="3" t="s">
        <v>174</v>
      </c>
      <c r="F250" s="3" t="s">
        <v>104</v>
      </c>
      <c r="G250" s="3">
        <v>146</v>
      </c>
      <c r="H250" s="3"/>
      <c r="I250" s="3"/>
      <c r="J250" s="4"/>
    </row>
    <row r="251" spans="1:10" ht="18" hidden="1" customHeight="1" x14ac:dyDescent="0.2">
      <c r="A251" s="3" t="s">
        <v>94</v>
      </c>
      <c r="B251" s="3"/>
      <c r="C251" s="3"/>
      <c r="D251" s="3"/>
      <c r="E251" s="3" t="s">
        <v>174</v>
      </c>
      <c r="F251" s="3" t="s">
        <v>95</v>
      </c>
      <c r="G251" s="3">
        <v>147</v>
      </c>
      <c r="H251" s="3"/>
      <c r="I251" s="3"/>
      <c r="J251" s="4"/>
    </row>
    <row r="252" spans="1:10" ht="18" hidden="1" customHeight="1" x14ac:dyDescent="0.2">
      <c r="A252" s="3" t="s">
        <v>94</v>
      </c>
      <c r="B252" s="3"/>
      <c r="C252" s="3"/>
      <c r="D252" s="3"/>
      <c r="E252" s="3" t="s">
        <v>174</v>
      </c>
      <c r="F252" s="3" t="s">
        <v>47</v>
      </c>
      <c r="G252" s="3">
        <v>148</v>
      </c>
      <c r="H252" s="3"/>
      <c r="I252" s="3"/>
      <c r="J252" s="4"/>
    </row>
    <row r="253" spans="1:10" ht="18" hidden="1" customHeight="1" x14ac:dyDescent="0.2">
      <c r="A253" s="3" t="s">
        <v>91</v>
      </c>
      <c r="B253" s="3"/>
      <c r="C253" s="3"/>
      <c r="D253" s="3"/>
      <c r="E253" s="3" t="s">
        <v>92</v>
      </c>
      <c r="F253" s="3" t="s">
        <v>92</v>
      </c>
      <c r="G253" s="3">
        <v>149</v>
      </c>
      <c r="H253" s="3"/>
      <c r="I253" s="3"/>
      <c r="J253" s="4"/>
    </row>
    <row r="254" spans="1:10" ht="18" hidden="1" customHeight="1" x14ac:dyDescent="0.2">
      <c r="A254" s="3" t="s">
        <v>91</v>
      </c>
      <c r="B254" s="3"/>
      <c r="C254" s="3"/>
      <c r="D254" s="3"/>
      <c r="E254" s="3" t="s">
        <v>92</v>
      </c>
      <c r="F254" s="3" t="s">
        <v>93</v>
      </c>
      <c r="G254" s="3">
        <v>150</v>
      </c>
      <c r="H254" s="3"/>
      <c r="I254" s="3"/>
      <c r="J254" s="4"/>
    </row>
    <row r="255" spans="1:10" ht="18" hidden="1" customHeight="1" x14ac:dyDescent="0.2">
      <c r="A255" s="3" t="s">
        <v>105</v>
      </c>
      <c r="B255" s="3"/>
      <c r="C255" s="3"/>
      <c r="D255" s="3"/>
      <c r="E255" s="3" t="s">
        <v>175</v>
      </c>
      <c r="F255" s="3" t="s">
        <v>106</v>
      </c>
      <c r="G255" s="3">
        <v>151</v>
      </c>
      <c r="H255" s="3"/>
      <c r="I255" s="3"/>
      <c r="J255" s="4"/>
    </row>
    <row r="256" spans="1:10" ht="18" hidden="1" customHeight="1" x14ac:dyDescent="0.2">
      <c r="A256" s="3" t="s">
        <v>105</v>
      </c>
      <c r="B256" s="3"/>
      <c r="C256" s="3"/>
      <c r="D256" s="3"/>
      <c r="E256" s="3" t="s">
        <v>175</v>
      </c>
      <c r="F256" s="3" t="s">
        <v>107</v>
      </c>
      <c r="G256" s="3">
        <v>152</v>
      </c>
      <c r="H256" s="3"/>
      <c r="I256" s="3"/>
      <c r="J256" s="4"/>
    </row>
    <row r="257" spans="1:10" ht="18" hidden="1" customHeight="1" x14ac:dyDescent="0.2">
      <c r="A257" s="3" t="s">
        <v>105</v>
      </c>
      <c r="B257" s="3"/>
      <c r="C257" s="3"/>
      <c r="D257" s="3"/>
      <c r="E257" s="3" t="s">
        <v>175</v>
      </c>
      <c r="F257" s="3" t="s">
        <v>108</v>
      </c>
      <c r="G257" s="3">
        <v>153</v>
      </c>
      <c r="H257" s="3"/>
      <c r="I257" s="3"/>
      <c r="J257" s="4"/>
    </row>
    <row r="258" spans="1:10" ht="18" hidden="1" customHeight="1" x14ac:dyDescent="0.2">
      <c r="A258" s="3" t="s">
        <v>105</v>
      </c>
      <c r="B258" s="3"/>
      <c r="C258" s="3"/>
      <c r="D258" s="3"/>
      <c r="E258" s="3" t="s">
        <v>175</v>
      </c>
      <c r="F258" s="5" t="s">
        <v>109</v>
      </c>
      <c r="G258" s="3">
        <v>154</v>
      </c>
      <c r="H258" s="3"/>
    </row>
    <row r="259" spans="1:10" ht="18" hidden="1" customHeight="1" x14ac:dyDescent="0.2">
      <c r="A259" s="3" t="s">
        <v>105</v>
      </c>
      <c r="B259" s="3"/>
      <c r="C259" s="3"/>
      <c r="D259" s="3"/>
      <c r="E259" s="3" t="s">
        <v>175</v>
      </c>
      <c r="F259" s="3" t="s">
        <v>110</v>
      </c>
      <c r="G259" s="3">
        <v>155</v>
      </c>
      <c r="H259" s="3"/>
    </row>
    <row r="260" spans="1:10" ht="18" hidden="1" customHeight="1" x14ac:dyDescent="0.2">
      <c r="A260" s="3" t="s">
        <v>105</v>
      </c>
      <c r="B260" s="3"/>
      <c r="C260" s="3"/>
      <c r="D260" s="3"/>
      <c r="E260" s="3" t="s">
        <v>175</v>
      </c>
      <c r="F260" s="3" t="s">
        <v>112</v>
      </c>
      <c r="G260" s="3">
        <v>156</v>
      </c>
      <c r="H260" s="3"/>
    </row>
    <row r="261" spans="1:10" ht="18" hidden="1" customHeight="1" x14ac:dyDescent="0.2">
      <c r="A261" s="3" t="s">
        <v>105</v>
      </c>
      <c r="B261" s="3"/>
      <c r="C261" s="3"/>
      <c r="D261" s="3"/>
      <c r="E261" s="3" t="s">
        <v>175</v>
      </c>
      <c r="F261" s="5" t="s">
        <v>111</v>
      </c>
      <c r="G261" s="3">
        <v>157</v>
      </c>
      <c r="H261" s="3"/>
    </row>
    <row r="262" spans="1:10" ht="18" hidden="1" customHeight="1" x14ac:dyDescent="0.2">
      <c r="A262" s="3" t="s">
        <v>105</v>
      </c>
      <c r="B262" s="3"/>
      <c r="C262" s="3"/>
      <c r="D262" s="3"/>
      <c r="E262" s="3" t="s">
        <v>175</v>
      </c>
      <c r="F262" s="3" t="s">
        <v>113</v>
      </c>
      <c r="G262" s="3">
        <v>158</v>
      </c>
      <c r="H262" s="3"/>
    </row>
    <row r="263" spans="1:10" ht="18" hidden="1" customHeight="1" x14ac:dyDescent="0.2">
      <c r="A263" s="3" t="s">
        <v>105</v>
      </c>
      <c r="B263" s="3"/>
      <c r="C263" s="3"/>
      <c r="D263" s="3"/>
      <c r="E263" s="3" t="s">
        <v>175</v>
      </c>
      <c r="F263" s="3" t="s">
        <v>115</v>
      </c>
      <c r="G263" s="3">
        <v>159</v>
      </c>
      <c r="H263" s="3"/>
    </row>
    <row r="264" spans="1:10" ht="18" hidden="1" customHeight="1" x14ac:dyDescent="0.2">
      <c r="A264" s="3" t="s">
        <v>105</v>
      </c>
      <c r="B264" s="3"/>
      <c r="C264" s="3"/>
      <c r="D264" s="3"/>
      <c r="E264" s="3" t="s">
        <v>175</v>
      </c>
      <c r="F264" s="3" t="s">
        <v>116</v>
      </c>
      <c r="G264" s="3">
        <v>160</v>
      </c>
      <c r="H264" s="3"/>
    </row>
    <row r="265" spans="1:10" ht="18" hidden="1" customHeight="1" x14ac:dyDescent="0.2">
      <c r="A265" s="3" t="s">
        <v>105</v>
      </c>
      <c r="B265" s="3"/>
      <c r="C265" s="3"/>
      <c r="D265" s="3"/>
      <c r="E265" s="3" t="s">
        <v>175</v>
      </c>
      <c r="F265" s="3" t="s">
        <v>114</v>
      </c>
      <c r="G265" s="3">
        <v>161</v>
      </c>
      <c r="H265" s="3"/>
    </row>
    <row r="266" spans="1:10" ht="18" hidden="1" customHeight="1" x14ac:dyDescent="0.2">
      <c r="A266" s="3" t="s">
        <v>105</v>
      </c>
      <c r="B266" s="3"/>
      <c r="C266" s="3"/>
      <c r="D266" s="3"/>
      <c r="E266" s="3" t="s">
        <v>175</v>
      </c>
      <c r="F266" s="3" t="s">
        <v>117</v>
      </c>
      <c r="G266" s="3">
        <v>162</v>
      </c>
      <c r="H266" s="3"/>
    </row>
    <row r="267" spans="1:10" ht="18" hidden="1" customHeight="1" x14ac:dyDescent="0.2">
      <c r="A267" s="3" t="s">
        <v>105</v>
      </c>
      <c r="B267" s="3"/>
      <c r="C267" s="3"/>
      <c r="D267" s="3"/>
      <c r="E267" s="3" t="s">
        <v>175</v>
      </c>
      <c r="F267" s="3" t="s">
        <v>118</v>
      </c>
      <c r="G267" s="3">
        <v>163</v>
      </c>
      <c r="H267" s="3"/>
    </row>
    <row r="268" spans="1:10" ht="18" hidden="1" customHeight="1" x14ac:dyDescent="0.2">
      <c r="A268" s="3" t="s">
        <v>105</v>
      </c>
      <c r="B268" s="3"/>
      <c r="C268" s="3"/>
      <c r="D268" s="3"/>
      <c r="E268" s="3" t="s">
        <v>175</v>
      </c>
      <c r="F268" s="3" t="s">
        <v>119</v>
      </c>
      <c r="G268" s="3">
        <v>164</v>
      </c>
      <c r="H268" s="3"/>
    </row>
    <row r="269" spans="1:10" ht="18" hidden="1" customHeight="1" x14ac:dyDescent="0.2">
      <c r="A269" s="3" t="s">
        <v>105</v>
      </c>
      <c r="B269" s="3"/>
      <c r="C269" s="3"/>
      <c r="D269" s="3"/>
      <c r="E269" s="3" t="s">
        <v>175</v>
      </c>
      <c r="F269" s="3" t="s">
        <v>120</v>
      </c>
      <c r="G269" s="3">
        <v>165</v>
      </c>
      <c r="H269" s="3"/>
    </row>
    <row r="270" spans="1:10" ht="18" hidden="1" customHeight="1" x14ac:dyDescent="0.2">
      <c r="A270" s="3" t="s">
        <v>105</v>
      </c>
      <c r="B270" s="3"/>
      <c r="C270" s="3"/>
      <c r="D270" s="3"/>
      <c r="E270" s="3" t="s">
        <v>175</v>
      </c>
      <c r="F270" s="3" t="s">
        <v>121</v>
      </c>
      <c r="G270" s="3">
        <v>166</v>
      </c>
      <c r="H270" s="3"/>
    </row>
    <row r="271" spans="1:10" ht="18" hidden="1" customHeight="1" x14ac:dyDescent="0.2">
      <c r="A271" s="3" t="s">
        <v>122</v>
      </c>
      <c r="B271" s="3"/>
      <c r="C271" s="3"/>
      <c r="D271" s="3"/>
      <c r="E271" s="3" t="s">
        <v>176</v>
      </c>
      <c r="F271" s="3" t="s">
        <v>123</v>
      </c>
      <c r="G271" s="3">
        <v>167</v>
      </c>
      <c r="H271" s="3"/>
    </row>
    <row r="272" spans="1:10" ht="18" hidden="1" customHeight="1" x14ac:dyDescent="0.2">
      <c r="A272" s="3" t="s">
        <v>122</v>
      </c>
      <c r="B272" s="3"/>
      <c r="C272" s="3"/>
      <c r="D272" s="3"/>
      <c r="E272" s="3" t="s">
        <v>176</v>
      </c>
      <c r="F272" s="3" t="s">
        <v>124</v>
      </c>
      <c r="G272" s="3">
        <v>168</v>
      </c>
      <c r="H272" s="3"/>
    </row>
    <row r="273" spans="1:8" ht="18" hidden="1" customHeight="1" x14ac:dyDescent="0.2">
      <c r="A273" s="3" t="s">
        <v>125</v>
      </c>
      <c r="B273" s="3"/>
      <c r="C273" s="3"/>
      <c r="D273" s="3"/>
      <c r="E273" s="3" t="s">
        <v>177</v>
      </c>
      <c r="F273" s="3" t="s">
        <v>126</v>
      </c>
      <c r="G273" s="3">
        <v>169</v>
      </c>
      <c r="H273" s="3"/>
    </row>
    <row r="274" spans="1:8" ht="18" hidden="1" customHeight="1" x14ac:dyDescent="0.2">
      <c r="A274" s="3" t="s">
        <v>125</v>
      </c>
      <c r="B274" s="3"/>
      <c r="C274" s="3"/>
      <c r="D274" s="3"/>
      <c r="E274" s="3" t="s">
        <v>177</v>
      </c>
      <c r="F274" s="3" t="s">
        <v>127</v>
      </c>
      <c r="G274" s="3">
        <v>170</v>
      </c>
      <c r="H274" s="3"/>
    </row>
    <row r="275" spans="1:8" ht="18" hidden="1" customHeight="1" x14ac:dyDescent="0.2">
      <c r="A275" s="3" t="s">
        <v>125</v>
      </c>
      <c r="B275" s="3"/>
      <c r="C275" s="3"/>
      <c r="D275" s="3"/>
      <c r="E275" s="3" t="s">
        <v>177</v>
      </c>
      <c r="F275" s="3" t="s">
        <v>128</v>
      </c>
      <c r="G275" s="3">
        <v>171</v>
      </c>
      <c r="H275" s="3"/>
    </row>
    <row r="276" spans="1:8" ht="18" hidden="1" customHeight="1" x14ac:dyDescent="0.2">
      <c r="A276" s="3" t="s">
        <v>125</v>
      </c>
      <c r="B276" s="3"/>
      <c r="C276" s="3"/>
      <c r="D276" s="3"/>
      <c r="E276" s="3" t="s">
        <v>177</v>
      </c>
      <c r="F276" s="3" t="s">
        <v>129</v>
      </c>
      <c r="G276" s="3">
        <v>172</v>
      </c>
      <c r="H276" s="3"/>
    </row>
    <row r="277" spans="1:8" ht="18" hidden="1" customHeight="1" x14ac:dyDescent="0.2">
      <c r="A277" s="3" t="s">
        <v>125</v>
      </c>
      <c r="B277" s="3"/>
      <c r="C277" s="3"/>
      <c r="D277" s="3"/>
      <c r="E277" s="3" t="s">
        <v>177</v>
      </c>
      <c r="F277" s="3" t="s">
        <v>130</v>
      </c>
      <c r="G277" s="3">
        <v>173</v>
      </c>
      <c r="H277" s="3"/>
    </row>
    <row r="278" spans="1:8" ht="18" hidden="1" customHeight="1" x14ac:dyDescent="0.2">
      <c r="A278" s="3" t="s">
        <v>125</v>
      </c>
      <c r="B278" s="3"/>
      <c r="C278" s="3"/>
      <c r="D278" s="3"/>
      <c r="E278" s="3" t="s">
        <v>177</v>
      </c>
      <c r="F278" s="3" t="s">
        <v>131</v>
      </c>
      <c r="G278" s="3">
        <v>174</v>
      </c>
      <c r="H278" s="3"/>
    </row>
    <row r="279" spans="1:8" ht="18" hidden="1" customHeight="1" x14ac:dyDescent="0.2">
      <c r="A279" s="3" t="s">
        <v>193</v>
      </c>
      <c r="B279" s="3"/>
      <c r="C279" s="3"/>
      <c r="D279" s="3"/>
      <c r="E279" s="3" t="s">
        <v>194</v>
      </c>
      <c r="F279" s="3" t="s">
        <v>195</v>
      </c>
      <c r="G279" s="3">
        <v>175</v>
      </c>
      <c r="H279" s="3"/>
    </row>
    <row r="280" spans="1:8" ht="18" hidden="1" customHeight="1" x14ac:dyDescent="0.2">
      <c r="A280" s="3" t="s">
        <v>193</v>
      </c>
      <c r="B280" s="3"/>
      <c r="C280" s="3"/>
      <c r="D280" s="3"/>
      <c r="E280" s="3" t="s">
        <v>194</v>
      </c>
      <c r="F280" s="3" t="s">
        <v>196</v>
      </c>
      <c r="G280" s="3">
        <v>176</v>
      </c>
      <c r="H280" s="3"/>
    </row>
    <row r="281" spans="1:8" ht="18" hidden="1" customHeight="1" x14ac:dyDescent="0.2">
      <c r="A281" s="3" t="s">
        <v>193</v>
      </c>
      <c r="B281" s="3"/>
      <c r="C281" s="3"/>
      <c r="D281" s="3"/>
      <c r="E281" s="3" t="s">
        <v>194</v>
      </c>
      <c r="F281" s="3" t="s">
        <v>197</v>
      </c>
      <c r="G281" s="3">
        <v>177</v>
      </c>
      <c r="H281" s="3"/>
    </row>
    <row r="282" spans="1:8" ht="18" hidden="1" customHeight="1" x14ac:dyDescent="0.2">
      <c r="A282" s="3" t="s">
        <v>193</v>
      </c>
      <c r="B282" s="3"/>
      <c r="C282" s="3"/>
      <c r="D282" s="3"/>
      <c r="E282" s="3" t="s">
        <v>194</v>
      </c>
      <c r="F282" s="3" t="s">
        <v>198</v>
      </c>
      <c r="G282" s="3">
        <v>178</v>
      </c>
      <c r="H282" s="3"/>
    </row>
    <row r="283" spans="1:8" ht="18" hidden="1" customHeight="1" x14ac:dyDescent="0.2">
      <c r="A283" s="3" t="s">
        <v>193</v>
      </c>
      <c r="B283" s="3"/>
      <c r="C283" s="3"/>
      <c r="D283" s="3"/>
      <c r="E283" s="3" t="s">
        <v>194</v>
      </c>
      <c r="F283" s="3" t="s">
        <v>199</v>
      </c>
      <c r="G283" s="3">
        <v>179</v>
      </c>
      <c r="H283" s="3"/>
    </row>
    <row r="284" spans="1:8" ht="18" hidden="1" customHeight="1" x14ac:dyDescent="0.2">
      <c r="A284" s="3" t="s">
        <v>272</v>
      </c>
      <c r="B284" s="3"/>
      <c r="C284" s="3"/>
      <c r="D284" s="3"/>
      <c r="E284" s="3" t="s">
        <v>273</v>
      </c>
      <c r="F284" s="3" t="s">
        <v>79</v>
      </c>
      <c r="G284" s="3">
        <v>180</v>
      </c>
      <c r="H284" s="3"/>
    </row>
    <row r="285" spans="1:8" ht="18" hidden="1" customHeight="1" x14ac:dyDescent="0.2">
      <c r="A285" s="3" t="s">
        <v>272</v>
      </c>
      <c r="B285" s="3"/>
      <c r="C285" s="3"/>
      <c r="D285" s="3"/>
      <c r="E285" s="3" t="s">
        <v>273</v>
      </c>
      <c r="F285" s="3" t="s">
        <v>371</v>
      </c>
      <c r="G285" s="3">
        <v>181</v>
      </c>
      <c r="H285" s="3"/>
    </row>
    <row r="286" spans="1:8" ht="18" hidden="1" customHeight="1" x14ac:dyDescent="0.2">
      <c r="A286" s="3" t="s">
        <v>272</v>
      </c>
      <c r="B286" s="3"/>
      <c r="C286" s="3"/>
      <c r="D286" s="3"/>
      <c r="E286" s="3" t="s">
        <v>273</v>
      </c>
      <c r="F286" s="3" t="s">
        <v>372</v>
      </c>
      <c r="G286" s="3">
        <v>182</v>
      </c>
      <c r="H286" s="3"/>
    </row>
    <row r="287" spans="1:8" ht="18" hidden="1" customHeight="1" x14ac:dyDescent="0.2">
      <c r="A287" s="3" t="s">
        <v>272</v>
      </c>
      <c r="B287" s="3"/>
      <c r="C287" s="3"/>
      <c r="D287" s="3"/>
      <c r="E287" s="3" t="s">
        <v>273</v>
      </c>
      <c r="F287" s="3" t="s">
        <v>373</v>
      </c>
      <c r="G287" s="3">
        <v>183</v>
      </c>
      <c r="H287" s="3"/>
    </row>
    <row r="288" spans="1:8" ht="18" hidden="1" customHeight="1" x14ac:dyDescent="0.2">
      <c r="A288" s="3" t="s">
        <v>272</v>
      </c>
      <c r="B288" s="3"/>
      <c r="C288" s="3"/>
      <c r="D288" s="3"/>
      <c r="E288" s="3" t="s">
        <v>273</v>
      </c>
      <c r="F288" s="3" t="s">
        <v>108</v>
      </c>
      <c r="G288" s="3">
        <v>184</v>
      </c>
      <c r="H288" s="3"/>
    </row>
    <row r="289" spans="1:8" ht="18" hidden="1" customHeight="1" x14ac:dyDescent="0.2">
      <c r="A289" s="3" t="s">
        <v>272</v>
      </c>
      <c r="B289" s="3"/>
      <c r="C289" s="3"/>
      <c r="D289" s="3"/>
      <c r="E289" s="3" t="s">
        <v>273</v>
      </c>
      <c r="F289" s="3" t="s">
        <v>405</v>
      </c>
      <c r="G289" s="3">
        <v>185</v>
      </c>
      <c r="H289" s="3"/>
    </row>
    <row r="290" spans="1:8" ht="18" hidden="1" customHeight="1" x14ac:dyDescent="0.2">
      <c r="A290" s="3" t="s">
        <v>272</v>
      </c>
      <c r="B290" s="3"/>
      <c r="C290" s="3"/>
      <c r="D290" s="3"/>
      <c r="E290" s="3" t="s">
        <v>273</v>
      </c>
      <c r="F290" s="3" t="s">
        <v>406</v>
      </c>
      <c r="G290" s="3">
        <v>186</v>
      </c>
      <c r="H290" s="3"/>
    </row>
    <row r="291" spans="1:8" ht="18" hidden="1" customHeight="1" x14ac:dyDescent="0.2">
      <c r="A291" s="3" t="s">
        <v>272</v>
      </c>
      <c r="B291" s="3"/>
      <c r="C291" s="3"/>
      <c r="D291" s="3"/>
      <c r="E291" s="3" t="s">
        <v>273</v>
      </c>
      <c r="F291" s="3" t="s">
        <v>394</v>
      </c>
      <c r="G291" s="3">
        <v>187</v>
      </c>
      <c r="H291" s="3"/>
    </row>
    <row r="292" spans="1:8" ht="18" hidden="1" customHeight="1" x14ac:dyDescent="0.2">
      <c r="A292" s="3" t="s">
        <v>272</v>
      </c>
      <c r="B292" s="3"/>
      <c r="C292" s="3"/>
      <c r="D292" s="3"/>
      <c r="E292" s="3" t="s">
        <v>273</v>
      </c>
      <c r="F292" s="3" t="s">
        <v>276</v>
      </c>
      <c r="G292" s="3">
        <v>188</v>
      </c>
      <c r="H292" s="3"/>
    </row>
    <row r="293" spans="1:8" ht="18" hidden="1" customHeight="1" x14ac:dyDescent="0.2">
      <c r="A293" s="3" t="s">
        <v>272</v>
      </c>
      <c r="B293" s="3"/>
      <c r="C293" s="3"/>
      <c r="D293" s="3"/>
      <c r="E293" s="3" t="s">
        <v>273</v>
      </c>
      <c r="F293" s="3" t="s">
        <v>429</v>
      </c>
      <c r="G293" s="3">
        <v>189</v>
      </c>
      <c r="H293" s="3"/>
    </row>
    <row r="294" spans="1:8" ht="18" hidden="1" customHeight="1" x14ac:dyDescent="0.2">
      <c r="A294" s="3" t="s">
        <v>272</v>
      </c>
      <c r="B294" s="3"/>
      <c r="C294" s="3"/>
      <c r="D294" s="3"/>
      <c r="E294" s="3" t="s">
        <v>273</v>
      </c>
      <c r="F294" s="3" t="s">
        <v>430</v>
      </c>
      <c r="G294" s="3">
        <v>190</v>
      </c>
      <c r="H294" s="3"/>
    </row>
    <row r="295" spans="1:8" ht="18" hidden="1" customHeight="1" x14ac:dyDescent="0.2">
      <c r="A295" s="3" t="s">
        <v>272</v>
      </c>
      <c r="B295" s="3"/>
      <c r="C295" s="3"/>
      <c r="D295" s="3"/>
      <c r="E295" s="3" t="s">
        <v>273</v>
      </c>
      <c r="F295" s="3" t="s">
        <v>431</v>
      </c>
      <c r="G295" s="3">
        <v>191</v>
      </c>
      <c r="H295" s="3"/>
    </row>
    <row r="296" spans="1:8" ht="18" hidden="1" customHeight="1" x14ac:dyDescent="0.2">
      <c r="A296" s="3" t="s">
        <v>272</v>
      </c>
      <c r="B296" s="3"/>
      <c r="C296" s="3"/>
      <c r="D296" s="3"/>
      <c r="E296" s="3" t="s">
        <v>273</v>
      </c>
      <c r="F296" s="3" t="s">
        <v>432</v>
      </c>
      <c r="G296" s="3">
        <v>192</v>
      </c>
      <c r="H296" s="3"/>
    </row>
    <row r="297" spans="1:8" ht="18" hidden="1" customHeight="1" x14ac:dyDescent="0.2">
      <c r="A297" s="3" t="s">
        <v>272</v>
      </c>
      <c r="B297" s="3"/>
      <c r="C297" s="3"/>
      <c r="D297" s="3"/>
      <c r="E297" s="3" t="s">
        <v>273</v>
      </c>
      <c r="F297" s="3" t="s">
        <v>433</v>
      </c>
      <c r="G297" s="3">
        <v>193</v>
      </c>
      <c r="H297" s="3"/>
    </row>
    <row r="298" spans="1:8" ht="18" hidden="1" customHeight="1" x14ac:dyDescent="0.2">
      <c r="A298" s="3" t="s">
        <v>272</v>
      </c>
      <c r="B298" s="3"/>
      <c r="C298" s="3"/>
      <c r="D298" s="3"/>
      <c r="E298" s="3" t="s">
        <v>273</v>
      </c>
      <c r="F298" s="3" t="s">
        <v>434</v>
      </c>
      <c r="G298" s="3">
        <v>194</v>
      </c>
      <c r="H298" s="3"/>
    </row>
    <row r="299" spans="1:8" ht="18" hidden="1" customHeight="1" x14ac:dyDescent="0.2">
      <c r="A299" s="3" t="s">
        <v>272</v>
      </c>
      <c r="B299" s="3"/>
      <c r="C299" s="3"/>
      <c r="D299" s="3"/>
      <c r="E299" s="3" t="s">
        <v>273</v>
      </c>
      <c r="F299" s="3" t="s">
        <v>435</v>
      </c>
      <c r="G299" s="3">
        <v>195</v>
      </c>
      <c r="H299" s="3"/>
    </row>
    <row r="300" spans="1:8" ht="18" hidden="1" customHeight="1" x14ac:dyDescent="0.2">
      <c r="A300" s="3" t="s">
        <v>272</v>
      </c>
      <c r="B300" s="3"/>
      <c r="C300" s="3"/>
      <c r="D300" s="3"/>
      <c r="E300" s="3" t="s">
        <v>273</v>
      </c>
      <c r="F300" s="3" t="s">
        <v>277</v>
      </c>
      <c r="G300" s="3">
        <v>196</v>
      </c>
      <c r="H300" s="3"/>
    </row>
    <row r="301" spans="1:8" ht="18" hidden="1" customHeight="1" x14ac:dyDescent="0.2">
      <c r="A301" s="3" t="s">
        <v>272</v>
      </c>
      <c r="B301" s="3"/>
      <c r="C301" s="3"/>
      <c r="D301" s="3"/>
      <c r="E301" s="3" t="s">
        <v>273</v>
      </c>
      <c r="F301" s="3" t="s">
        <v>436</v>
      </c>
      <c r="G301" s="3">
        <v>197</v>
      </c>
      <c r="H301" s="3"/>
    </row>
    <row r="302" spans="1:8" ht="18" hidden="1" customHeight="1" x14ac:dyDescent="0.2">
      <c r="A302" s="3" t="s">
        <v>272</v>
      </c>
      <c r="B302" s="3"/>
      <c r="C302" s="3"/>
      <c r="D302" s="3"/>
      <c r="E302" s="3" t="s">
        <v>273</v>
      </c>
      <c r="F302" s="3" t="s">
        <v>403</v>
      </c>
      <c r="G302" s="3">
        <v>198</v>
      </c>
      <c r="H302" s="3"/>
    </row>
    <row r="303" spans="1:8" ht="18" hidden="1" customHeight="1" x14ac:dyDescent="0.2">
      <c r="A303" s="3" t="s">
        <v>272</v>
      </c>
      <c r="B303" s="3"/>
      <c r="C303" s="3"/>
      <c r="D303" s="3"/>
      <c r="E303" s="3" t="s">
        <v>273</v>
      </c>
      <c r="F303" s="3" t="s">
        <v>404</v>
      </c>
      <c r="G303" s="3">
        <v>199</v>
      </c>
      <c r="H303" s="3"/>
    </row>
    <row r="304" spans="1:8" ht="18" hidden="1" customHeight="1" x14ac:dyDescent="0.2">
      <c r="A304" s="3" t="s">
        <v>272</v>
      </c>
      <c r="B304" s="3"/>
      <c r="C304" s="3"/>
      <c r="D304" s="3"/>
      <c r="E304" s="3" t="s">
        <v>273</v>
      </c>
      <c r="F304" s="3" t="s">
        <v>407</v>
      </c>
      <c r="G304" s="3">
        <v>200</v>
      </c>
      <c r="H304" s="3"/>
    </row>
    <row r="305" spans="1:8" ht="18" hidden="1" customHeight="1" x14ac:dyDescent="0.2">
      <c r="A305" s="3" t="s">
        <v>272</v>
      </c>
      <c r="B305" s="3"/>
      <c r="C305" s="3"/>
      <c r="D305" s="3"/>
      <c r="E305" s="3" t="s">
        <v>273</v>
      </c>
      <c r="F305" s="3" t="s">
        <v>408</v>
      </c>
      <c r="G305" s="3">
        <v>201</v>
      </c>
      <c r="H305" s="3"/>
    </row>
    <row r="306" spans="1:8" ht="18" hidden="1" customHeight="1" x14ac:dyDescent="0.2">
      <c r="A306" s="3" t="s">
        <v>272</v>
      </c>
      <c r="B306" s="3"/>
      <c r="C306" s="3"/>
      <c r="D306" s="3"/>
      <c r="E306" s="3" t="s">
        <v>273</v>
      </c>
      <c r="F306" s="3" t="s">
        <v>409</v>
      </c>
      <c r="G306" s="3">
        <v>202</v>
      </c>
      <c r="H306" s="3"/>
    </row>
    <row r="307" spans="1:8" ht="18" hidden="1" customHeight="1" x14ac:dyDescent="0.2">
      <c r="A307" s="3" t="s">
        <v>272</v>
      </c>
      <c r="B307" s="3"/>
      <c r="C307" s="3"/>
      <c r="D307" s="3"/>
      <c r="E307" s="3" t="s">
        <v>273</v>
      </c>
      <c r="F307" s="3" t="s">
        <v>410</v>
      </c>
      <c r="G307" s="3">
        <v>203</v>
      </c>
      <c r="H307" s="3"/>
    </row>
    <row r="308" spans="1:8" ht="18" hidden="1" customHeight="1" x14ac:dyDescent="0.2">
      <c r="A308" s="3" t="s">
        <v>272</v>
      </c>
      <c r="B308" s="3"/>
      <c r="C308" s="3"/>
      <c r="D308" s="3"/>
      <c r="E308" s="3" t="s">
        <v>273</v>
      </c>
      <c r="F308" s="3" t="s">
        <v>411</v>
      </c>
      <c r="G308" s="3">
        <v>204</v>
      </c>
      <c r="H308" s="3"/>
    </row>
    <row r="309" spans="1:8" ht="18" hidden="1" customHeight="1" x14ac:dyDescent="0.2">
      <c r="A309" s="3" t="s">
        <v>272</v>
      </c>
      <c r="B309" s="3"/>
      <c r="C309" s="3"/>
      <c r="D309" s="3"/>
      <c r="E309" s="3" t="s">
        <v>273</v>
      </c>
      <c r="F309" s="3" t="s">
        <v>412</v>
      </c>
      <c r="G309" s="3">
        <v>205</v>
      </c>
      <c r="H309" s="3"/>
    </row>
    <row r="310" spans="1:8" ht="18" hidden="1" customHeight="1" x14ac:dyDescent="0.2">
      <c r="A310" s="3" t="s">
        <v>272</v>
      </c>
      <c r="B310" s="3"/>
      <c r="C310" s="3"/>
      <c r="D310" s="3"/>
      <c r="E310" s="3" t="s">
        <v>273</v>
      </c>
      <c r="F310" s="3" t="s">
        <v>413</v>
      </c>
      <c r="G310" s="3">
        <v>206</v>
      </c>
      <c r="H310" s="3"/>
    </row>
    <row r="311" spans="1:8" ht="18" hidden="1" customHeight="1" x14ac:dyDescent="0.2">
      <c r="A311" s="3" t="s">
        <v>272</v>
      </c>
      <c r="B311" s="3"/>
      <c r="C311" s="3"/>
      <c r="D311" s="3"/>
      <c r="E311" s="3" t="s">
        <v>273</v>
      </c>
      <c r="F311" s="3" t="s">
        <v>414</v>
      </c>
      <c r="G311" s="3">
        <v>207</v>
      </c>
      <c r="H311" s="3"/>
    </row>
    <row r="312" spans="1:8" ht="18" hidden="1" customHeight="1" x14ac:dyDescent="0.2">
      <c r="A312" s="3" t="s">
        <v>272</v>
      </c>
      <c r="B312" s="3"/>
      <c r="C312" s="3"/>
      <c r="D312" s="3"/>
      <c r="E312" s="3" t="s">
        <v>273</v>
      </c>
      <c r="F312" s="3" t="s">
        <v>415</v>
      </c>
      <c r="G312" s="3">
        <v>208</v>
      </c>
      <c r="H312" s="3"/>
    </row>
    <row r="313" spans="1:8" ht="18" hidden="1" customHeight="1" x14ac:dyDescent="0.2">
      <c r="A313" s="3" t="s">
        <v>272</v>
      </c>
      <c r="B313" s="3"/>
      <c r="C313" s="3"/>
      <c r="D313" s="3"/>
      <c r="E313" s="3" t="s">
        <v>273</v>
      </c>
      <c r="F313" s="3" t="s">
        <v>416</v>
      </c>
      <c r="G313" s="3">
        <v>209</v>
      </c>
      <c r="H313" s="3"/>
    </row>
    <row r="314" spans="1:8" ht="18" hidden="1" customHeight="1" x14ac:dyDescent="0.2">
      <c r="A314" s="3" t="s">
        <v>272</v>
      </c>
      <c r="B314" s="3"/>
      <c r="C314" s="3"/>
      <c r="D314" s="3"/>
      <c r="E314" s="3" t="s">
        <v>273</v>
      </c>
      <c r="F314" s="3" t="s">
        <v>274</v>
      </c>
      <c r="G314" s="3">
        <v>210</v>
      </c>
      <c r="H314" s="3"/>
    </row>
    <row r="315" spans="1:8" ht="18" hidden="1" customHeight="1" x14ac:dyDescent="0.2">
      <c r="A315" s="3" t="s">
        <v>272</v>
      </c>
      <c r="B315" s="3"/>
      <c r="C315" s="3"/>
      <c r="D315" s="3"/>
      <c r="E315" s="3" t="s">
        <v>273</v>
      </c>
      <c r="F315" s="3" t="s">
        <v>275</v>
      </c>
      <c r="G315" s="3">
        <v>211</v>
      </c>
      <c r="H315" s="3"/>
    </row>
    <row r="316" spans="1:8" ht="18" hidden="1" customHeight="1" x14ac:dyDescent="0.2">
      <c r="A316" s="3" t="s">
        <v>272</v>
      </c>
      <c r="B316" s="3"/>
      <c r="C316" s="3"/>
      <c r="D316" s="3"/>
      <c r="E316" s="3" t="s">
        <v>273</v>
      </c>
      <c r="F316" s="3" t="s">
        <v>427</v>
      </c>
      <c r="G316" s="3">
        <v>212</v>
      </c>
      <c r="H316" s="3"/>
    </row>
    <row r="317" spans="1:8" ht="18" hidden="1" customHeight="1" x14ac:dyDescent="0.2">
      <c r="A317" s="3" t="s">
        <v>272</v>
      </c>
      <c r="B317" s="3"/>
      <c r="C317" s="3"/>
      <c r="D317" s="3"/>
      <c r="E317" s="3" t="s">
        <v>273</v>
      </c>
      <c r="F317" s="3" t="s">
        <v>428</v>
      </c>
      <c r="G317" s="3">
        <v>213</v>
      </c>
      <c r="H317" s="3"/>
    </row>
    <row r="318" spans="1:8" ht="18" hidden="1" customHeight="1" x14ac:dyDescent="0.2">
      <c r="A318" s="3" t="s">
        <v>272</v>
      </c>
      <c r="B318" s="3"/>
      <c r="C318" s="3"/>
      <c r="D318" s="3"/>
      <c r="E318" s="3" t="s">
        <v>273</v>
      </c>
      <c r="F318" s="3" t="s">
        <v>374</v>
      </c>
      <c r="G318" s="3">
        <v>214</v>
      </c>
      <c r="H318" s="3"/>
    </row>
    <row r="319" spans="1:8" ht="18" hidden="1" customHeight="1" x14ac:dyDescent="0.2">
      <c r="A319" s="3" t="s">
        <v>272</v>
      </c>
      <c r="B319" s="3"/>
      <c r="C319" s="3"/>
      <c r="D319" s="3"/>
      <c r="E319" s="3" t="s">
        <v>273</v>
      </c>
      <c r="F319" s="3" t="s">
        <v>375</v>
      </c>
      <c r="G319" s="3">
        <v>215</v>
      </c>
      <c r="H319" s="3"/>
    </row>
    <row r="320" spans="1:8" ht="18" hidden="1" customHeight="1" x14ac:dyDescent="0.2">
      <c r="A320" s="3" t="s">
        <v>272</v>
      </c>
      <c r="B320" s="3"/>
      <c r="C320" s="3"/>
      <c r="D320" s="3"/>
      <c r="E320" s="3" t="s">
        <v>273</v>
      </c>
      <c r="F320" s="3" t="s">
        <v>376</v>
      </c>
      <c r="G320" s="3">
        <v>216</v>
      </c>
      <c r="H320" s="3"/>
    </row>
    <row r="321" spans="1:8" ht="18" hidden="1" customHeight="1" x14ac:dyDescent="0.2">
      <c r="A321" s="3" t="s">
        <v>272</v>
      </c>
      <c r="B321" s="3"/>
      <c r="C321" s="3"/>
      <c r="D321" s="3"/>
      <c r="E321" s="3" t="s">
        <v>273</v>
      </c>
      <c r="F321" s="3" t="s">
        <v>377</v>
      </c>
      <c r="G321" s="3">
        <v>217</v>
      </c>
      <c r="H321" s="3"/>
    </row>
    <row r="322" spans="1:8" ht="18" hidden="1" customHeight="1" x14ac:dyDescent="0.2">
      <c r="A322" s="3" t="s">
        <v>272</v>
      </c>
      <c r="B322" s="3"/>
      <c r="C322" s="3"/>
      <c r="D322" s="3"/>
      <c r="E322" s="3" t="s">
        <v>273</v>
      </c>
      <c r="F322" s="3" t="s">
        <v>378</v>
      </c>
      <c r="G322" s="3">
        <v>218</v>
      </c>
      <c r="H322" s="3"/>
    </row>
    <row r="323" spans="1:8" ht="18" hidden="1" customHeight="1" x14ac:dyDescent="0.2">
      <c r="A323" s="3" t="s">
        <v>272</v>
      </c>
      <c r="B323" s="3"/>
      <c r="C323" s="3"/>
      <c r="D323" s="3"/>
      <c r="E323" s="3" t="s">
        <v>273</v>
      </c>
      <c r="F323" s="3" t="s">
        <v>379</v>
      </c>
      <c r="G323" s="3">
        <v>219</v>
      </c>
      <c r="H323" s="3"/>
    </row>
    <row r="324" spans="1:8" ht="18" hidden="1" customHeight="1" x14ac:dyDescent="0.2">
      <c r="A324" s="3" t="s">
        <v>272</v>
      </c>
      <c r="B324" s="3"/>
      <c r="C324" s="3"/>
      <c r="D324" s="3"/>
      <c r="E324" s="3" t="s">
        <v>273</v>
      </c>
      <c r="F324" s="3" t="s">
        <v>380</v>
      </c>
      <c r="G324" s="3">
        <v>220</v>
      </c>
      <c r="H324" s="3"/>
    </row>
    <row r="325" spans="1:8" ht="18" hidden="1" customHeight="1" x14ac:dyDescent="0.2">
      <c r="A325" s="3" t="s">
        <v>272</v>
      </c>
      <c r="B325" s="3"/>
      <c r="C325" s="3"/>
      <c r="D325" s="3"/>
      <c r="E325" s="3" t="s">
        <v>273</v>
      </c>
      <c r="F325" s="3" t="s">
        <v>381</v>
      </c>
      <c r="G325" s="3">
        <v>221</v>
      </c>
      <c r="H325" s="3"/>
    </row>
    <row r="326" spans="1:8" ht="18" hidden="1" customHeight="1" x14ac:dyDescent="0.2">
      <c r="A326" s="3" t="s">
        <v>272</v>
      </c>
      <c r="B326" s="3"/>
      <c r="C326" s="3"/>
      <c r="D326" s="3"/>
      <c r="E326" s="3" t="s">
        <v>273</v>
      </c>
      <c r="F326" s="3" t="s">
        <v>382</v>
      </c>
      <c r="G326" s="3">
        <v>222</v>
      </c>
      <c r="H326" s="3"/>
    </row>
    <row r="327" spans="1:8" ht="18" hidden="1" customHeight="1" x14ac:dyDescent="0.2">
      <c r="A327" s="3" t="s">
        <v>272</v>
      </c>
      <c r="B327" s="3"/>
      <c r="C327" s="3"/>
      <c r="D327" s="3"/>
      <c r="E327" s="3" t="s">
        <v>273</v>
      </c>
      <c r="F327" s="3" t="s">
        <v>383</v>
      </c>
      <c r="G327" s="3">
        <v>223</v>
      </c>
      <c r="H327" s="3"/>
    </row>
    <row r="328" spans="1:8" ht="18" hidden="1" customHeight="1" x14ac:dyDescent="0.2">
      <c r="A328" s="3" t="s">
        <v>272</v>
      </c>
      <c r="B328" s="3"/>
      <c r="C328" s="3"/>
      <c r="D328" s="3"/>
      <c r="E328" s="3" t="s">
        <v>273</v>
      </c>
      <c r="F328" s="3" t="s">
        <v>384</v>
      </c>
      <c r="G328" s="3">
        <v>224</v>
      </c>
      <c r="H328" s="3"/>
    </row>
    <row r="329" spans="1:8" ht="18" hidden="1" customHeight="1" x14ac:dyDescent="0.2">
      <c r="A329" s="3" t="s">
        <v>272</v>
      </c>
      <c r="B329" s="3"/>
      <c r="C329" s="3"/>
      <c r="D329" s="3"/>
      <c r="E329" s="3" t="s">
        <v>273</v>
      </c>
      <c r="F329" s="3" t="s">
        <v>385</v>
      </c>
      <c r="G329" s="3">
        <v>225</v>
      </c>
      <c r="H329" s="3"/>
    </row>
    <row r="330" spans="1:8" ht="18" hidden="1" customHeight="1" x14ac:dyDescent="0.2">
      <c r="A330" s="3" t="s">
        <v>272</v>
      </c>
      <c r="B330" s="3"/>
      <c r="C330" s="3"/>
      <c r="D330" s="3"/>
      <c r="E330" s="3" t="s">
        <v>273</v>
      </c>
      <c r="F330" s="3" t="s">
        <v>392</v>
      </c>
      <c r="G330" s="3">
        <v>226</v>
      </c>
      <c r="H330" s="3"/>
    </row>
    <row r="331" spans="1:8" ht="18" hidden="1" customHeight="1" x14ac:dyDescent="0.2">
      <c r="A331" s="3" t="s">
        <v>272</v>
      </c>
      <c r="B331" s="3"/>
      <c r="C331" s="3"/>
      <c r="D331" s="3"/>
      <c r="E331" s="3" t="s">
        <v>273</v>
      </c>
      <c r="F331" s="3" t="s">
        <v>393</v>
      </c>
      <c r="G331" s="3">
        <v>227</v>
      </c>
      <c r="H331" s="3"/>
    </row>
    <row r="332" spans="1:8" ht="18" hidden="1" customHeight="1" x14ac:dyDescent="0.2">
      <c r="A332" s="3" t="s">
        <v>272</v>
      </c>
      <c r="B332" s="3"/>
      <c r="C332" s="3"/>
      <c r="D332" s="3"/>
      <c r="E332" s="3" t="s">
        <v>273</v>
      </c>
      <c r="F332" s="3" t="s">
        <v>386</v>
      </c>
      <c r="G332" s="3">
        <v>228</v>
      </c>
      <c r="H332" s="3"/>
    </row>
    <row r="333" spans="1:8" ht="18" hidden="1" customHeight="1" x14ac:dyDescent="0.2">
      <c r="A333" s="3" t="s">
        <v>272</v>
      </c>
      <c r="B333" s="3"/>
      <c r="C333" s="3"/>
      <c r="D333" s="3"/>
      <c r="E333" s="3" t="s">
        <v>273</v>
      </c>
      <c r="F333" s="3" t="s">
        <v>387</v>
      </c>
      <c r="G333" s="3">
        <v>229</v>
      </c>
      <c r="H333" s="3"/>
    </row>
    <row r="334" spans="1:8" ht="18" hidden="1" customHeight="1" x14ac:dyDescent="0.2">
      <c r="A334" s="3" t="s">
        <v>272</v>
      </c>
      <c r="B334" s="3"/>
      <c r="C334" s="3"/>
      <c r="D334" s="3"/>
      <c r="E334" s="3" t="s">
        <v>273</v>
      </c>
      <c r="F334" s="3" t="s">
        <v>388</v>
      </c>
      <c r="G334" s="3">
        <v>230</v>
      </c>
      <c r="H334" s="3"/>
    </row>
    <row r="335" spans="1:8" ht="18" hidden="1" customHeight="1" x14ac:dyDescent="0.2">
      <c r="A335" s="3" t="s">
        <v>272</v>
      </c>
      <c r="B335" s="3"/>
      <c r="C335" s="3"/>
      <c r="D335" s="3"/>
      <c r="E335" s="3" t="s">
        <v>273</v>
      </c>
      <c r="F335" s="3" t="s">
        <v>389</v>
      </c>
      <c r="G335" s="3">
        <v>231</v>
      </c>
      <c r="H335" s="3"/>
    </row>
    <row r="336" spans="1:8" ht="18" hidden="1" customHeight="1" x14ac:dyDescent="0.2">
      <c r="A336" s="3" t="s">
        <v>272</v>
      </c>
      <c r="B336" s="3"/>
      <c r="C336" s="3"/>
      <c r="D336" s="3"/>
      <c r="E336" s="3" t="s">
        <v>273</v>
      </c>
      <c r="F336" s="3" t="s">
        <v>390</v>
      </c>
      <c r="G336" s="3">
        <v>232</v>
      </c>
      <c r="H336" s="3"/>
    </row>
    <row r="337" spans="1:8" ht="18" hidden="1" customHeight="1" x14ac:dyDescent="0.2">
      <c r="A337" s="3" t="s">
        <v>272</v>
      </c>
      <c r="B337" s="3"/>
      <c r="C337" s="3"/>
      <c r="D337" s="3"/>
      <c r="E337" s="3" t="s">
        <v>273</v>
      </c>
      <c r="F337" s="3" t="s">
        <v>391</v>
      </c>
      <c r="G337" s="3">
        <v>233</v>
      </c>
      <c r="H337" s="3"/>
    </row>
    <row r="338" spans="1:8" ht="18" hidden="1" customHeight="1" x14ac:dyDescent="0.2">
      <c r="A338" s="3" t="s">
        <v>272</v>
      </c>
      <c r="B338" s="3"/>
      <c r="C338" s="3"/>
      <c r="D338" s="3"/>
      <c r="E338" s="3" t="s">
        <v>273</v>
      </c>
      <c r="F338" s="3" t="s">
        <v>398</v>
      </c>
      <c r="G338" s="3">
        <v>234</v>
      </c>
      <c r="H338" s="3"/>
    </row>
    <row r="339" spans="1:8" ht="18" hidden="1" customHeight="1" x14ac:dyDescent="0.2">
      <c r="A339" s="3" t="s">
        <v>272</v>
      </c>
      <c r="B339" s="3"/>
      <c r="C339" s="3"/>
      <c r="D339" s="3"/>
      <c r="E339" s="3" t="s">
        <v>273</v>
      </c>
      <c r="F339" s="3" t="s">
        <v>399</v>
      </c>
      <c r="G339" s="3">
        <v>235</v>
      </c>
      <c r="H339" s="3"/>
    </row>
    <row r="340" spans="1:8" ht="18" hidden="1" customHeight="1" x14ac:dyDescent="0.2">
      <c r="A340" s="3" t="s">
        <v>272</v>
      </c>
      <c r="B340" s="3"/>
      <c r="C340" s="3"/>
      <c r="D340" s="3"/>
      <c r="E340" s="3" t="s">
        <v>273</v>
      </c>
      <c r="F340" s="3" t="s">
        <v>400</v>
      </c>
      <c r="G340" s="3">
        <v>236</v>
      </c>
      <c r="H340" s="3"/>
    </row>
    <row r="341" spans="1:8" ht="18" hidden="1" customHeight="1" x14ac:dyDescent="0.2">
      <c r="A341" s="3" t="s">
        <v>272</v>
      </c>
      <c r="B341" s="3"/>
      <c r="C341" s="3"/>
      <c r="D341" s="3"/>
      <c r="E341" s="3" t="s">
        <v>273</v>
      </c>
      <c r="F341" s="3" t="s">
        <v>401</v>
      </c>
      <c r="G341" s="3">
        <v>237</v>
      </c>
      <c r="H341" s="3"/>
    </row>
    <row r="342" spans="1:8" ht="18" hidden="1" customHeight="1" x14ac:dyDescent="0.2">
      <c r="A342" s="3" t="s">
        <v>272</v>
      </c>
      <c r="B342" s="3"/>
      <c r="C342" s="3"/>
      <c r="D342" s="3"/>
      <c r="E342" s="3" t="s">
        <v>273</v>
      </c>
      <c r="F342" s="3" t="s">
        <v>402</v>
      </c>
      <c r="G342" s="3">
        <v>238</v>
      </c>
      <c r="H342" s="3"/>
    </row>
    <row r="343" spans="1:8" ht="18" hidden="1" customHeight="1" x14ac:dyDescent="0.2">
      <c r="A343" s="3" t="s">
        <v>272</v>
      </c>
      <c r="B343" s="3"/>
      <c r="C343" s="3"/>
      <c r="D343" s="3"/>
      <c r="E343" s="3" t="s">
        <v>273</v>
      </c>
      <c r="F343" s="3" t="s">
        <v>417</v>
      </c>
      <c r="G343" s="3">
        <v>239</v>
      </c>
      <c r="H343" s="3"/>
    </row>
    <row r="344" spans="1:8" ht="18" hidden="1" customHeight="1" x14ac:dyDescent="0.2">
      <c r="A344" s="3" t="s">
        <v>272</v>
      </c>
      <c r="B344" s="3"/>
      <c r="C344" s="3"/>
      <c r="D344" s="3"/>
      <c r="E344" s="3" t="s">
        <v>273</v>
      </c>
      <c r="F344" s="3" t="s">
        <v>418</v>
      </c>
      <c r="G344" s="3">
        <v>240</v>
      </c>
      <c r="H344" s="3"/>
    </row>
    <row r="345" spans="1:8" ht="18" hidden="1" customHeight="1" x14ac:dyDescent="0.2">
      <c r="A345" s="3" t="s">
        <v>272</v>
      </c>
      <c r="B345" s="3"/>
      <c r="C345" s="3"/>
      <c r="D345" s="3"/>
      <c r="E345" s="3" t="s">
        <v>273</v>
      </c>
      <c r="F345" s="3" t="s">
        <v>419</v>
      </c>
      <c r="G345" s="3">
        <v>241</v>
      </c>
      <c r="H345" s="3"/>
    </row>
    <row r="346" spans="1:8" ht="18" hidden="1" customHeight="1" x14ac:dyDescent="0.2">
      <c r="A346" s="3" t="s">
        <v>272</v>
      </c>
      <c r="B346" s="3"/>
      <c r="C346" s="3"/>
      <c r="D346" s="3"/>
      <c r="E346" s="3" t="s">
        <v>273</v>
      </c>
      <c r="F346" s="3" t="s">
        <v>437</v>
      </c>
      <c r="G346" s="3">
        <v>242</v>
      </c>
      <c r="H346" s="3"/>
    </row>
    <row r="347" spans="1:8" ht="18" hidden="1" customHeight="1" x14ac:dyDescent="0.2">
      <c r="A347" s="3" t="s">
        <v>272</v>
      </c>
      <c r="B347" s="3"/>
      <c r="C347" s="3"/>
      <c r="D347" s="3"/>
      <c r="E347" s="3" t="s">
        <v>273</v>
      </c>
      <c r="F347" s="3" t="s">
        <v>438</v>
      </c>
      <c r="G347" s="3">
        <v>243</v>
      </c>
      <c r="H347" s="3"/>
    </row>
    <row r="348" spans="1:8" ht="18" hidden="1" customHeight="1" x14ac:dyDescent="0.2">
      <c r="A348" s="3" t="s">
        <v>272</v>
      </c>
      <c r="B348" s="3"/>
      <c r="C348" s="3"/>
      <c r="D348" s="3"/>
      <c r="E348" s="3" t="s">
        <v>273</v>
      </c>
      <c r="F348" s="3" t="s">
        <v>439</v>
      </c>
      <c r="G348" s="3">
        <v>244</v>
      </c>
      <c r="H348" s="3"/>
    </row>
    <row r="349" spans="1:8" ht="18" hidden="1" customHeight="1" x14ac:dyDescent="0.2">
      <c r="A349" s="3" t="s">
        <v>272</v>
      </c>
      <c r="B349" s="3"/>
      <c r="C349" s="3"/>
      <c r="D349" s="3"/>
      <c r="E349" s="3" t="s">
        <v>273</v>
      </c>
      <c r="F349" s="3" t="s">
        <v>395</v>
      </c>
      <c r="G349" s="3">
        <v>245</v>
      </c>
      <c r="H349" s="3"/>
    </row>
    <row r="350" spans="1:8" ht="18" hidden="1" customHeight="1" x14ac:dyDescent="0.2">
      <c r="A350" s="3" t="s">
        <v>272</v>
      </c>
      <c r="B350" s="3"/>
      <c r="C350" s="3"/>
      <c r="D350" s="3"/>
      <c r="E350" s="3" t="s">
        <v>273</v>
      </c>
      <c r="F350" s="3" t="s">
        <v>396</v>
      </c>
      <c r="G350" s="3">
        <v>246</v>
      </c>
      <c r="H350" s="3"/>
    </row>
    <row r="351" spans="1:8" ht="18" hidden="1" customHeight="1" x14ac:dyDescent="0.2">
      <c r="A351" s="3" t="s">
        <v>272</v>
      </c>
      <c r="B351" s="3"/>
      <c r="C351" s="3"/>
      <c r="D351" s="3"/>
      <c r="E351" s="3" t="s">
        <v>273</v>
      </c>
      <c r="F351" s="3" t="s">
        <v>397</v>
      </c>
      <c r="G351" s="3">
        <v>247</v>
      </c>
      <c r="H351" s="3"/>
    </row>
    <row r="352" spans="1:8" ht="18" hidden="1" customHeight="1" x14ac:dyDescent="0.2">
      <c r="A352" s="3" t="s">
        <v>272</v>
      </c>
      <c r="B352" s="3"/>
      <c r="C352" s="3"/>
      <c r="D352" s="3"/>
      <c r="E352" s="3" t="s">
        <v>273</v>
      </c>
      <c r="F352" s="3" t="s">
        <v>370</v>
      </c>
      <c r="G352" s="3">
        <v>248</v>
      </c>
      <c r="H352" s="3"/>
    </row>
    <row r="353" spans="1:8" ht="18" hidden="1" customHeight="1" x14ac:dyDescent="0.2">
      <c r="A353" s="3" t="s">
        <v>272</v>
      </c>
      <c r="B353" s="3"/>
      <c r="C353" s="3"/>
      <c r="D353" s="3"/>
      <c r="E353" s="3" t="s">
        <v>273</v>
      </c>
      <c r="F353" s="3" t="s">
        <v>420</v>
      </c>
      <c r="G353" s="3">
        <v>249</v>
      </c>
      <c r="H353" s="3"/>
    </row>
    <row r="354" spans="1:8" ht="18" hidden="1" customHeight="1" x14ac:dyDescent="0.2">
      <c r="A354" s="3" t="s">
        <v>272</v>
      </c>
      <c r="B354" s="3"/>
      <c r="C354" s="3"/>
      <c r="D354" s="3"/>
      <c r="E354" s="3" t="s">
        <v>273</v>
      </c>
      <c r="F354" s="3" t="s">
        <v>421</v>
      </c>
      <c r="G354" s="3">
        <v>250</v>
      </c>
      <c r="H354" s="3"/>
    </row>
    <row r="355" spans="1:8" ht="18" hidden="1" customHeight="1" x14ac:dyDescent="0.2">
      <c r="A355" s="3" t="s">
        <v>272</v>
      </c>
      <c r="B355" s="3"/>
      <c r="C355" s="3"/>
      <c r="D355" s="3"/>
      <c r="E355" s="3" t="s">
        <v>273</v>
      </c>
      <c r="F355" s="3" t="s">
        <v>422</v>
      </c>
      <c r="G355" s="3">
        <v>251</v>
      </c>
      <c r="H355" s="3"/>
    </row>
    <row r="356" spans="1:8" ht="18" hidden="1" customHeight="1" x14ac:dyDescent="0.2">
      <c r="A356" s="3" t="s">
        <v>272</v>
      </c>
      <c r="B356" s="3"/>
      <c r="C356" s="3"/>
      <c r="D356" s="3"/>
      <c r="E356" s="3" t="s">
        <v>273</v>
      </c>
      <c r="F356" s="3" t="s">
        <v>423</v>
      </c>
      <c r="G356" s="3">
        <v>252</v>
      </c>
      <c r="H356" s="3"/>
    </row>
    <row r="357" spans="1:8" ht="18" hidden="1" customHeight="1" x14ac:dyDescent="0.2">
      <c r="A357" s="3" t="s">
        <v>272</v>
      </c>
      <c r="B357" s="3"/>
      <c r="C357" s="3"/>
      <c r="D357" s="3"/>
      <c r="E357" s="3" t="s">
        <v>273</v>
      </c>
      <c r="F357" s="3" t="s">
        <v>424</v>
      </c>
      <c r="G357" s="3">
        <v>253</v>
      </c>
      <c r="H357" s="3"/>
    </row>
    <row r="358" spans="1:8" ht="18" hidden="1" customHeight="1" x14ac:dyDescent="0.2">
      <c r="A358" s="3" t="s">
        <v>272</v>
      </c>
      <c r="B358" s="3"/>
      <c r="C358" s="3"/>
      <c r="D358" s="3"/>
      <c r="E358" s="3" t="s">
        <v>273</v>
      </c>
      <c r="F358" s="3" t="s">
        <v>425</v>
      </c>
      <c r="G358" s="3">
        <v>254</v>
      </c>
      <c r="H358" s="3"/>
    </row>
    <row r="359" spans="1:8" ht="18" hidden="1" customHeight="1" x14ac:dyDescent="0.2">
      <c r="A359" s="3" t="s">
        <v>272</v>
      </c>
      <c r="B359" s="3"/>
      <c r="C359" s="3"/>
      <c r="D359" s="3"/>
      <c r="E359" s="3" t="s">
        <v>273</v>
      </c>
      <c r="F359" s="3" t="s">
        <v>426</v>
      </c>
      <c r="G359" s="3">
        <v>255</v>
      </c>
      <c r="H359" s="3"/>
    </row>
    <row r="360" spans="1:8" ht="18" hidden="1" customHeight="1" x14ac:dyDescent="0.2">
      <c r="A360" s="3" t="s">
        <v>134</v>
      </c>
      <c r="B360" s="3"/>
      <c r="C360" s="3"/>
      <c r="D360" s="3"/>
      <c r="E360" s="3" t="s">
        <v>178</v>
      </c>
      <c r="F360" s="3" t="s">
        <v>135</v>
      </c>
      <c r="G360" s="3">
        <v>256</v>
      </c>
      <c r="H360" s="3"/>
    </row>
    <row r="361" spans="1:8" ht="18" hidden="1" customHeight="1" x14ac:dyDescent="0.2">
      <c r="A361" s="3" t="s">
        <v>134</v>
      </c>
      <c r="B361" s="3"/>
      <c r="C361" s="3"/>
      <c r="D361" s="3"/>
      <c r="E361" s="3" t="s">
        <v>178</v>
      </c>
      <c r="F361" s="3" t="s">
        <v>136</v>
      </c>
      <c r="G361" s="3">
        <v>257</v>
      </c>
      <c r="H361" s="3"/>
    </row>
    <row r="362" spans="1:8" ht="18" hidden="1" customHeight="1" x14ac:dyDescent="0.2">
      <c r="A362" s="3" t="s">
        <v>15</v>
      </c>
      <c r="B362" s="3"/>
      <c r="C362" s="3"/>
      <c r="D362" s="3"/>
      <c r="E362" s="3" t="s">
        <v>179</v>
      </c>
      <c r="F362" s="3" t="s">
        <v>16</v>
      </c>
      <c r="G362" s="3">
        <v>258</v>
      </c>
      <c r="H362" s="3"/>
    </row>
    <row r="363" spans="1:8" ht="18" hidden="1" customHeight="1" x14ac:dyDescent="0.2">
      <c r="A363" s="3" t="s">
        <v>15</v>
      </c>
      <c r="B363" s="3"/>
      <c r="C363" s="3"/>
      <c r="D363" s="3"/>
      <c r="E363" s="3" t="s">
        <v>179</v>
      </c>
      <c r="F363" s="3" t="s">
        <v>17</v>
      </c>
      <c r="G363" s="3">
        <v>259</v>
      </c>
      <c r="H363" s="3"/>
    </row>
    <row r="364" spans="1:8" ht="18" hidden="1" customHeight="1" x14ac:dyDescent="0.2">
      <c r="A364" s="3" t="s">
        <v>15</v>
      </c>
      <c r="B364" s="3"/>
      <c r="C364" s="3"/>
      <c r="D364" s="3"/>
      <c r="E364" s="3" t="s">
        <v>179</v>
      </c>
      <c r="F364" s="3" t="s">
        <v>18</v>
      </c>
      <c r="G364" s="3">
        <v>260</v>
      </c>
      <c r="H364" s="3"/>
    </row>
    <row r="365" spans="1:8" ht="18" hidden="1" customHeight="1" x14ac:dyDescent="0.2">
      <c r="A365" s="3" t="s">
        <v>15</v>
      </c>
      <c r="B365" s="3"/>
      <c r="C365" s="3"/>
      <c r="D365" s="3"/>
      <c r="E365" s="3" t="s">
        <v>179</v>
      </c>
      <c r="F365" s="3" t="s">
        <v>19</v>
      </c>
      <c r="G365" s="3">
        <v>261</v>
      </c>
      <c r="H365" s="3"/>
    </row>
    <row r="366" spans="1:8" ht="18" hidden="1" customHeight="1" x14ac:dyDescent="0.2">
      <c r="A366" s="3" t="s">
        <v>15</v>
      </c>
      <c r="B366" s="3"/>
      <c r="C366" s="3"/>
      <c r="D366" s="3"/>
      <c r="E366" s="3" t="s">
        <v>179</v>
      </c>
      <c r="F366" s="3" t="s">
        <v>20</v>
      </c>
      <c r="G366" s="3">
        <v>262</v>
      </c>
      <c r="H366" s="3"/>
    </row>
    <row r="367" spans="1:8" ht="18" hidden="1" customHeight="1" x14ac:dyDescent="0.2">
      <c r="A367" s="3" t="s">
        <v>15</v>
      </c>
      <c r="B367" s="3"/>
      <c r="C367" s="3"/>
      <c r="D367" s="3"/>
      <c r="E367" s="3" t="s">
        <v>179</v>
      </c>
      <c r="F367" s="3" t="s">
        <v>21</v>
      </c>
      <c r="G367" s="3">
        <v>263</v>
      </c>
      <c r="H367" s="3"/>
    </row>
    <row r="368" spans="1:8" ht="18" hidden="1" customHeight="1" x14ac:dyDescent="0.2">
      <c r="A368" s="3" t="s">
        <v>15</v>
      </c>
      <c r="B368" s="3"/>
      <c r="C368" s="3"/>
      <c r="D368" s="3"/>
      <c r="E368" s="3" t="s">
        <v>179</v>
      </c>
      <c r="F368" s="3" t="s">
        <v>22</v>
      </c>
      <c r="G368" s="3">
        <v>264</v>
      </c>
      <c r="H368" s="3"/>
    </row>
    <row r="369" spans="1:8" ht="18" hidden="1" customHeight="1" x14ac:dyDescent="0.2">
      <c r="A369" s="3" t="s">
        <v>15</v>
      </c>
      <c r="B369" s="3"/>
      <c r="C369" s="3"/>
      <c r="D369" s="3"/>
      <c r="E369" s="3" t="s">
        <v>179</v>
      </c>
      <c r="F369" s="3" t="s">
        <v>23</v>
      </c>
      <c r="G369" s="3">
        <v>265</v>
      </c>
      <c r="H369" s="3"/>
    </row>
    <row r="370" spans="1:8" ht="18" hidden="1" customHeight="1" x14ac:dyDescent="0.2">
      <c r="A370" s="3" t="s">
        <v>15</v>
      </c>
      <c r="B370" s="3"/>
      <c r="C370" s="3"/>
      <c r="D370" s="3"/>
      <c r="E370" s="3" t="s">
        <v>179</v>
      </c>
      <c r="F370" s="3" t="s">
        <v>24</v>
      </c>
      <c r="G370" s="3">
        <v>266</v>
      </c>
      <c r="H370" s="3"/>
    </row>
    <row r="371" spans="1:8" ht="18" hidden="1" customHeight="1" x14ac:dyDescent="0.2">
      <c r="A371" s="3" t="s">
        <v>15</v>
      </c>
      <c r="B371" s="3"/>
      <c r="C371" s="3"/>
      <c r="D371" s="3"/>
      <c r="E371" s="3" t="s">
        <v>179</v>
      </c>
      <c r="F371" s="3" t="s">
        <v>25</v>
      </c>
      <c r="G371" s="3">
        <v>267</v>
      </c>
      <c r="H371" s="3"/>
    </row>
    <row r="372" spans="1:8" ht="18" hidden="1" customHeight="1" x14ac:dyDescent="0.2">
      <c r="A372" s="3" t="s">
        <v>15</v>
      </c>
      <c r="B372" s="3"/>
      <c r="C372" s="3"/>
      <c r="D372" s="3"/>
      <c r="E372" s="3" t="s">
        <v>179</v>
      </c>
      <c r="F372" s="3" t="s">
        <v>26</v>
      </c>
      <c r="G372" s="3">
        <v>268</v>
      </c>
      <c r="H372" s="3"/>
    </row>
    <row r="373" spans="1:8" ht="18" hidden="1" customHeight="1" x14ac:dyDescent="0.2">
      <c r="A373" s="3" t="s">
        <v>15</v>
      </c>
      <c r="B373" s="3"/>
      <c r="C373" s="3"/>
      <c r="D373" s="3"/>
      <c r="E373" s="3" t="s">
        <v>179</v>
      </c>
      <c r="F373" s="3" t="s">
        <v>27</v>
      </c>
      <c r="G373" s="3">
        <v>269</v>
      </c>
      <c r="H373" s="3"/>
    </row>
    <row r="374" spans="1:8" ht="18" hidden="1" customHeight="1" x14ac:dyDescent="0.2">
      <c r="A374" s="3" t="s">
        <v>15</v>
      </c>
      <c r="B374" s="3"/>
      <c r="C374" s="3"/>
      <c r="D374" s="3"/>
      <c r="E374" s="3" t="s">
        <v>179</v>
      </c>
      <c r="F374" s="3" t="s">
        <v>28</v>
      </c>
      <c r="G374" s="3">
        <v>270</v>
      </c>
      <c r="H374" s="3"/>
    </row>
    <row r="375" spans="1:8" ht="18" hidden="1" customHeight="1" x14ac:dyDescent="0.2">
      <c r="A375" s="3" t="s">
        <v>15</v>
      </c>
      <c r="B375" s="3"/>
      <c r="C375" s="3"/>
      <c r="D375" s="3"/>
      <c r="E375" s="3" t="s">
        <v>179</v>
      </c>
      <c r="F375" s="3" t="s">
        <v>29</v>
      </c>
      <c r="G375" s="3">
        <v>271</v>
      </c>
      <c r="H375" s="3"/>
    </row>
    <row r="376" spans="1:8" ht="18" hidden="1" customHeight="1" x14ac:dyDescent="0.2">
      <c r="A376" s="3" t="s">
        <v>15</v>
      </c>
      <c r="B376" s="3"/>
      <c r="C376" s="3"/>
      <c r="D376" s="3"/>
      <c r="E376" s="3" t="s">
        <v>179</v>
      </c>
      <c r="F376" s="3" t="s">
        <v>30</v>
      </c>
      <c r="G376" s="3">
        <v>272</v>
      </c>
      <c r="H376" s="3"/>
    </row>
    <row r="377" spans="1:8" ht="18" hidden="1" customHeight="1" x14ac:dyDescent="0.2">
      <c r="A377" s="3" t="s">
        <v>232</v>
      </c>
      <c r="B377" s="3"/>
      <c r="C377" s="3"/>
      <c r="D377" s="3"/>
      <c r="E377" s="3" t="s">
        <v>233</v>
      </c>
      <c r="F377" s="3" t="s">
        <v>260</v>
      </c>
      <c r="G377" s="3">
        <v>273</v>
      </c>
      <c r="H377" s="3"/>
    </row>
    <row r="378" spans="1:8" ht="18" hidden="1" customHeight="1" x14ac:dyDescent="0.2">
      <c r="A378" s="3" t="s">
        <v>232</v>
      </c>
      <c r="B378" s="3"/>
      <c r="C378" s="3"/>
      <c r="D378" s="3"/>
      <c r="E378" s="3" t="s">
        <v>233</v>
      </c>
      <c r="F378" s="3" t="s">
        <v>234</v>
      </c>
      <c r="G378" s="3">
        <v>274</v>
      </c>
      <c r="H378" s="3"/>
    </row>
    <row r="379" spans="1:8" ht="18" hidden="1" customHeight="1" x14ac:dyDescent="0.2">
      <c r="A379" s="3" t="s">
        <v>232</v>
      </c>
      <c r="B379" s="3"/>
      <c r="C379" s="3"/>
      <c r="D379" s="3"/>
      <c r="E379" s="3" t="s">
        <v>233</v>
      </c>
      <c r="F379" s="3" t="s">
        <v>210</v>
      </c>
      <c r="G379" s="3">
        <v>275</v>
      </c>
      <c r="H379" s="3"/>
    </row>
    <row r="380" spans="1:8" ht="18" hidden="1" customHeight="1" x14ac:dyDescent="0.2">
      <c r="A380" s="3" t="s">
        <v>232</v>
      </c>
      <c r="B380" s="3"/>
      <c r="C380" s="3"/>
      <c r="D380" s="3"/>
      <c r="E380" s="3" t="s">
        <v>233</v>
      </c>
      <c r="F380" s="3" t="s">
        <v>261</v>
      </c>
      <c r="G380" s="3">
        <v>276</v>
      </c>
      <c r="H380" s="3"/>
    </row>
    <row r="381" spans="1:8" ht="18" hidden="1" customHeight="1" x14ac:dyDescent="0.2">
      <c r="A381" s="3" t="s">
        <v>232</v>
      </c>
      <c r="B381" s="3"/>
      <c r="C381" s="3"/>
      <c r="D381" s="3"/>
      <c r="E381" s="3" t="s">
        <v>233</v>
      </c>
      <c r="F381" s="3" t="s">
        <v>339</v>
      </c>
      <c r="G381" s="3">
        <v>277</v>
      </c>
      <c r="H381" s="3"/>
    </row>
    <row r="382" spans="1:8" ht="18" hidden="1" customHeight="1" x14ac:dyDescent="0.2">
      <c r="A382" s="3" t="s">
        <v>232</v>
      </c>
      <c r="B382" s="3"/>
      <c r="C382" s="3"/>
      <c r="D382" s="3"/>
      <c r="E382" s="3" t="s">
        <v>233</v>
      </c>
      <c r="F382" s="3" t="s">
        <v>342</v>
      </c>
      <c r="G382" s="3">
        <v>278</v>
      </c>
      <c r="H382" s="3"/>
    </row>
    <row r="383" spans="1:8" ht="18" hidden="1" customHeight="1" x14ac:dyDescent="0.2">
      <c r="A383" s="3" t="s">
        <v>232</v>
      </c>
      <c r="B383" s="3"/>
      <c r="C383" s="3"/>
      <c r="D383" s="3"/>
      <c r="E383" s="3" t="s">
        <v>233</v>
      </c>
      <c r="F383" s="3" t="s">
        <v>340</v>
      </c>
      <c r="G383" s="3">
        <v>279</v>
      </c>
      <c r="H383" s="3"/>
    </row>
    <row r="384" spans="1:8" ht="18" hidden="1" customHeight="1" x14ac:dyDescent="0.2">
      <c r="A384" s="3" t="s">
        <v>232</v>
      </c>
      <c r="B384" s="3"/>
      <c r="C384" s="3"/>
      <c r="D384" s="3"/>
      <c r="E384" s="3" t="s">
        <v>233</v>
      </c>
      <c r="F384" s="3" t="s">
        <v>341</v>
      </c>
      <c r="G384" s="3">
        <v>280</v>
      </c>
      <c r="H384" s="3"/>
    </row>
    <row r="385" spans="1:8" ht="18" hidden="1" customHeight="1" x14ac:dyDescent="0.2">
      <c r="A385" s="3" t="s">
        <v>232</v>
      </c>
      <c r="B385" s="3"/>
      <c r="C385" s="3"/>
      <c r="D385" s="3"/>
      <c r="E385" s="3" t="s">
        <v>233</v>
      </c>
      <c r="F385" s="3" t="s">
        <v>262</v>
      </c>
      <c r="G385" s="3">
        <v>281</v>
      </c>
      <c r="H385" s="3"/>
    </row>
    <row r="386" spans="1:8" ht="18" hidden="1" customHeight="1" x14ac:dyDescent="0.2">
      <c r="A386" s="3" t="s">
        <v>232</v>
      </c>
      <c r="B386" s="3"/>
      <c r="C386" s="3"/>
      <c r="D386" s="3"/>
      <c r="E386" s="3" t="s">
        <v>233</v>
      </c>
      <c r="F386" s="3" t="s">
        <v>263</v>
      </c>
      <c r="G386" s="3">
        <v>282</v>
      </c>
      <c r="H386" s="3"/>
    </row>
    <row r="387" spans="1:8" ht="18" hidden="1" customHeight="1" x14ac:dyDescent="0.2">
      <c r="A387" s="3" t="s">
        <v>232</v>
      </c>
      <c r="B387" s="3"/>
      <c r="C387" s="3"/>
      <c r="D387" s="3"/>
      <c r="E387" s="3" t="s">
        <v>233</v>
      </c>
      <c r="F387" s="3" t="s">
        <v>211</v>
      </c>
      <c r="G387" s="3">
        <v>283</v>
      </c>
      <c r="H387" s="3"/>
    </row>
    <row r="388" spans="1:8" ht="18" hidden="1" customHeight="1" x14ac:dyDescent="0.2">
      <c r="A388" s="3" t="s">
        <v>232</v>
      </c>
      <c r="B388" s="3"/>
      <c r="C388" s="3"/>
      <c r="D388" s="3"/>
      <c r="E388" s="3" t="s">
        <v>233</v>
      </c>
      <c r="F388" s="3" t="s">
        <v>211</v>
      </c>
      <c r="G388" s="3">
        <v>284</v>
      </c>
      <c r="H388" s="3"/>
    </row>
    <row r="389" spans="1:8" ht="18" hidden="1" customHeight="1" x14ac:dyDescent="0.2">
      <c r="A389" s="3" t="s">
        <v>232</v>
      </c>
      <c r="B389" s="3"/>
      <c r="C389" s="3"/>
      <c r="D389" s="3"/>
      <c r="E389" s="3" t="s">
        <v>233</v>
      </c>
      <c r="F389" s="3" t="s">
        <v>333</v>
      </c>
      <c r="G389" s="3">
        <v>285</v>
      </c>
      <c r="H389" s="3"/>
    </row>
    <row r="390" spans="1:8" ht="18" hidden="1" customHeight="1" x14ac:dyDescent="0.2">
      <c r="A390" s="3" t="s">
        <v>232</v>
      </c>
      <c r="B390" s="3"/>
      <c r="C390" s="3"/>
      <c r="D390" s="3"/>
      <c r="E390" s="3" t="s">
        <v>233</v>
      </c>
      <c r="F390" s="3" t="s">
        <v>343</v>
      </c>
      <c r="G390" s="3">
        <v>286</v>
      </c>
      <c r="H390" s="3"/>
    </row>
    <row r="391" spans="1:8" ht="18" hidden="1" customHeight="1" x14ac:dyDescent="0.2">
      <c r="A391" s="3" t="s">
        <v>232</v>
      </c>
      <c r="B391" s="3"/>
      <c r="C391" s="3"/>
      <c r="D391" s="3"/>
      <c r="E391" s="3" t="s">
        <v>233</v>
      </c>
      <c r="F391" s="3" t="s">
        <v>344</v>
      </c>
      <c r="G391" s="3">
        <v>287</v>
      </c>
      <c r="H391" s="3"/>
    </row>
    <row r="392" spans="1:8" ht="18" hidden="1" customHeight="1" x14ac:dyDescent="0.2">
      <c r="A392" s="3" t="s">
        <v>232</v>
      </c>
      <c r="B392" s="3"/>
      <c r="C392" s="3"/>
      <c r="D392" s="3"/>
      <c r="E392" s="3" t="s">
        <v>233</v>
      </c>
      <c r="F392" s="3" t="s">
        <v>345</v>
      </c>
      <c r="G392" s="3">
        <v>288</v>
      </c>
      <c r="H392" s="3"/>
    </row>
    <row r="393" spans="1:8" ht="18" hidden="1" customHeight="1" x14ac:dyDescent="0.2">
      <c r="A393" s="3" t="s">
        <v>232</v>
      </c>
      <c r="B393" s="3"/>
      <c r="C393" s="3"/>
      <c r="D393" s="3"/>
      <c r="E393" s="3" t="s">
        <v>233</v>
      </c>
      <c r="F393" s="3" t="s">
        <v>346</v>
      </c>
      <c r="G393" s="3">
        <v>289</v>
      </c>
      <c r="H393" s="3"/>
    </row>
    <row r="394" spans="1:8" ht="18" hidden="1" customHeight="1" x14ac:dyDescent="0.2">
      <c r="A394" s="3" t="s">
        <v>232</v>
      </c>
      <c r="B394" s="3"/>
      <c r="C394" s="3"/>
      <c r="D394" s="3"/>
      <c r="E394" s="3" t="s">
        <v>233</v>
      </c>
      <c r="F394" s="3" t="s">
        <v>347</v>
      </c>
      <c r="G394" s="3">
        <v>290</v>
      </c>
      <c r="H394" s="3"/>
    </row>
    <row r="395" spans="1:8" ht="18" hidden="1" customHeight="1" x14ac:dyDescent="0.2">
      <c r="A395" s="3" t="s">
        <v>232</v>
      </c>
      <c r="B395" s="3"/>
      <c r="C395" s="3"/>
      <c r="D395" s="3"/>
      <c r="E395" s="3" t="s">
        <v>233</v>
      </c>
      <c r="F395" s="3" t="s">
        <v>349</v>
      </c>
      <c r="G395" s="3">
        <v>291</v>
      </c>
      <c r="H395" s="3"/>
    </row>
    <row r="396" spans="1:8" ht="18" hidden="1" customHeight="1" x14ac:dyDescent="0.2">
      <c r="A396" s="3" t="s">
        <v>232</v>
      </c>
      <c r="B396" s="3"/>
      <c r="C396" s="3"/>
      <c r="D396" s="3"/>
      <c r="E396" s="3" t="s">
        <v>233</v>
      </c>
      <c r="F396" s="3" t="s">
        <v>252</v>
      </c>
      <c r="G396" s="3">
        <v>292</v>
      </c>
      <c r="H396" s="3"/>
    </row>
    <row r="397" spans="1:8" ht="18" hidden="1" customHeight="1" x14ac:dyDescent="0.2">
      <c r="A397" s="3" t="s">
        <v>232</v>
      </c>
      <c r="B397" s="3"/>
      <c r="C397" s="3"/>
      <c r="D397" s="3"/>
      <c r="E397" s="3" t="s">
        <v>233</v>
      </c>
      <c r="F397" s="3" t="s">
        <v>348</v>
      </c>
      <c r="G397" s="3">
        <v>293</v>
      </c>
      <c r="H397" s="3"/>
    </row>
    <row r="398" spans="1:8" ht="18" hidden="1" customHeight="1" x14ac:dyDescent="0.2">
      <c r="A398" s="3" t="s">
        <v>232</v>
      </c>
      <c r="B398" s="3"/>
      <c r="C398" s="3"/>
      <c r="D398" s="3"/>
      <c r="E398" s="3" t="s">
        <v>233</v>
      </c>
      <c r="F398" s="3" t="s">
        <v>264</v>
      </c>
      <c r="G398" s="3">
        <v>294</v>
      </c>
      <c r="H398" s="3"/>
    </row>
    <row r="399" spans="1:8" ht="18" hidden="1" customHeight="1" x14ac:dyDescent="0.2">
      <c r="A399" s="3" t="s">
        <v>232</v>
      </c>
      <c r="B399" s="3"/>
      <c r="C399" s="3"/>
      <c r="D399" s="3"/>
      <c r="E399" s="3" t="s">
        <v>233</v>
      </c>
      <c r="F399" s="3" t="s">
        <v>235</v>
      </c>
      <c r="G399" s="3">
        <v>295</v>
      </c>
      <c r="H399" s="3"/>
    </row>
    <row r="400" spans="1:8" ht="18" hidden="1" customHeight="1" x14ac:dyDescent="0.2">
      <c r="A400" s="3" t="s">
        <v>232</v>
      </c>
      <c r="B400" s="3"/>
      <c r="C400" s="3"/>
      <c r="D400" s="3"/>
      <c r="E400" s="3" t="s">
        <v>233</v>
      </c>
      <c r="F400" s="3" t="s">
        <v>330</v>
      </c>
      <c r="G400" s="3">
        <v>296</v>
      </c>
      <c r="H400" s="3"/>
    </row>
    <row r="401" spans="1:8" ht="18" hidden="1" customHeight="1" x14ac:dyDescent="0.2">
      <c r="A401" s="3" t="s">
        <v>232</v>
      </c>
      <c r="B401" s="3"/>
      <c r="C401" s="3"/>
      <c r="D401" s="3"/>
      <c r="E401" s="3" t="s">
        <v>233</v>
      </c>
      <c r="F401" s="3" t="s">
        <v>253</v>
      </c>
      <c r="G401" s="3">
        <v>297</v>
      </c>
      <c r="H401" s="3"/>
    </row>
    <row r="402" spans="1:8" ht="18" hidden="1" customHeight="1" x14ac:dyDescent="0.2">
      <c r="A402" s="3" t="s">
        <v>232</v>
      </c>
      <c r="B402" s="3"/>
      <c r="C402" s="3"/>
      <c r="D402" s="3"/>
      <c r="E402" s="3" t="s">
        <v>233</v>
      </c>
      <c r="F402" s="3" t="s">
        <v>334</v>
      </c>
      <c r="G402" s="3">
        <v>298</v>
      </c>
      <c r="H402" s="3"/>
    </row>
    <row r="403" spans="1:8" ht="18" hidden="1" customHeight="1" x14ac:dyDescent="0.2">
      <c r="A403" s="3" t="s">
        <v>232</v>
      </c>
      <c r="B403" s="3"/>
      <c r="C403" s="3"/>
      <c r="D403" s="3"/>
      <c r="E403" s="3" t="s">
        <v>233</v>
      </c>
      <c r="F403" s="3" t="s">
        <v>245</v>
      </c>
      <c r="G403" s="3">
        <v>299</v>
      </c>
      <c r="H403" s="3"/>
    </row>
    <row r="404" spans="1:8" ht="18" hidden="1" customHeight="1" x14ac:dyDescent="0.2">
      <c r="A404" s="3" t="s">
        <v>232</v>
      </c>
      <c r="B404" s="3"/>
      <c r="C404" s="3"/>
      <c r="D404" s="3"/>
      <c r="E404" s="3" t="s">
        <v>233</v>
      </c>
      <c r="F404" s="3" t="s">
        <v>244</v>
      </c>
      <c r="G404" s="3">
        <v>300</v>
      </c>
      <c r="H404" s="3"/>
    </row>
    <row r="405" spans="1:8" ht="18" hidden="1" customHeight="1" x14ac:dyDescent="0.2">
      <c r="A405" s="3" t="s">
        <v>232</v>
      </c>
      <c r="B405" s="3"/>
      <c r="C405" s="3"/>
      <c r="D405" s="3"/>
      <c r="E405" s="3" t="s">
        <v>233</v>
      </c>
      <c r="F405" s="3" t="s">
        <v>335</v>
      </c>
      <c r="G405" s="3">
        <v>301</v>
      </c>
      <c r="H405" s="3"/>
    </row>
    <row r="406" spans="1:8" ht="18" hidden="1" customHeight="1" x14ac:dyDescent="0.2">
      <c r="A406" s="3" t="s">
        <v>232</v>
      </c>
      <c r="B406" s="3"/>
      <c r="C406" s="3"/>
      <c r="D406" s="3"/>
      <c r="E406" s="3" t="s">
        <v>233</v>
      </c>
      <c r="F406" s="3" t="s">
        <v>336</v>
      </c>
      <c r="G406" s="3">
        <v>302</v>
      </c>
      <c r="H406" s="3"/>
    </row>
    <row r="407" spans="1:8" ht="18" hidden="1" customHeight="1" x14ac:dyDescent="0.2">
      <c r="A407" s="3" t="s">
        <v>232</v>
      </c>
      <c r="B407" s="3"/>
      <c r="C407" s="3"/>
      <c r="D407" s="3"/>
      <c r="E407" s="3" t="s">
        <v>233</v>
      </c>
      <c r="F407" s="3" t="s">
        <v>265</v>
      </c>
      <c r="G407" s="3">
        <v>303</v>
      </c>
      <c r="H407" s="3"/>
    </row>
    <row r="408" spans="1:8" ht="18" hidden="1" customHeight="1" x14ac:dyDescent="0.2">
      <c r="A408" s="3" t="s">
        <v>232</v>
      </c>
      <c r="B408" s="3"/>
      <c r="C408" s="3"/>
      <c r="D408" s="3"/>
      <c r="E408" s="3" t="s">
        <v>233</v>
      </c>
      <c r="F408" s="3" t="s">
        <v>350</v>
      </c>
      <c r="G408" s="3">
        <v>304</v>
      </c>
      <c r="H408" s="3"/>
    </row>
    <row r="409" spans="1:8" ht="18" hidden="1" customHeight="1" x14ac:dyDescent="0.2">
      <c r="A409" s="3" t="s">
        <v>232</v>
      </c>
      <c r="B409" s="3"/>
      <c r="C409" s="3"/>
      <c r="D409" s="3"/>
      <c r="E409" s="3" t="s">
        <v>233</v>
      </c>
      <c r="F409" s="3" t="s">
        <v>246</v>
      </c>
      <c r="G409" s="3">
        <v>305</v>
      </c>
      <c r="H409" s="3"/>
    </row>
    <row r="410" spans="1:8" ht="18" hidden="1" customHeight="1" x14ac:dyDescent="0.2">
      <c r="A410" s="3" t="s">
        <v>232</v>
      </c>
      <c r="B410" s="3"/>
      <c r="C410" s="3"/>
      <c r="D410" s="3"/>
      <c r="E410" s="3" t="s">
        <v>233</v>
      </c>
      <c r="F410" s="3" t="s">
        <v>247</v>
      </c>
      <c r="G410" s="3">
        <v>306</v>
      </c>
      <c r="H410" s="3"/>
    </row>
    <row r="411" spans="1:8" ht="18" hidden="1" customHeight="1" x14ac:dyDescent="0.2">
      <c r="A411" s="3" t="s">
        <v>232</v>
      </c>
      <c r="B411" s="3"/>
      <c r="C411" s="3"/>
      <c r="D411" s="3"/>
      <c r="E411" s="3" t="s">
        <v>233</v>
      </c>
      <c r="F411" s="3" t="s">
        <v>248</v>
      </c>
      <c r="G411" s="3">
        <v>307</v>
      </c>
      <c r="H411" s="3"/>
    </row>
    <row r="412" spans="1:8" ht="18" hidden="1" customHeight="1" x14ac:dyDescent="0.2">
      <c r="A412" s="3" t="s">
        <v>232</v>
      </c>
      <c r="B412" s="3"/>
      <c r="C412" s="3"/>
      <c r="D412" s="3"/>
      <c r="E412" s="3" t="s">
        <v>233</v>
      </c>
      <c r="F412" s="3" t="s">
        <v>337</v>
      </c>
      <c r="G412" s="3">
        <v>308</v>
      </c>
      <c r="H412" s="3"/>
    </row>
    <row r="413" spans="1:8" ht="18" hidden="1" customHeight="1" x14ac:dyDescent="0.2">
      <c r="A413" s="3" t="s">
        <v>232</v>
      </c>
      <c r="B413" s="3"/>
      <c r="C413" s="3"/>
      <c r="D413" s="3"/>
      <c r="E413" s="3" t="s">
        <v>233</v>
      </c>
      <c r="F413" s="3" t="s">
        <v>249</v>
      </c>
      <c r="G413" s="3">
        <v>309</v>
      </c>
      <c r="H413" s="3"/>
    </row>
    <row r="414" spans="1:8" ht="18" hidden="1" customHeight="1" x14ac:dyDescent="0.2">
      <c r="A414" s="3" t="s">
        <v>232</v>
      </c>
      <c r="B414" s="3"/>
      <c r="C414" s="3"/>
      <c r="D414" s="3"/>
      <c r="E414" s="3" t="s">
        <v>233</v>
      </c>
      <c r="F414" s="3" t="s">
        <v>250</v>
      </c>
      <c r="G414" s="3">
        <v>310</v>
      </c>
      <c r="H414" s="3"/>
    </row>
    <row r="415" spans="1:8" ht="18" hidden="1" customHeight="1" x14ac:dyDescent="0.2">
      <c r="A415" s="3" t="s">
        <v>232</v>
      </c>
      <c r="B415" s="3"/>
      <c r="C415" s="3"/>
      <c r="D415" s="3"/>
      <c r="E415" s="3" t="s">
        <v>233</v>
      </c>
      <c r="F415" s="3" t="s">
        <v>338</v>
      </c>
      <c r="G415" s="3">
        <v>311</v>
      </c>
      <c r="H415" s="3"/>
    </row>
    <row r="416" spans="1:8" ht="18" hidden="1" customHeight="1" x14ac:dyDescent="0.2">
      <c r="A416" s="3" t="s">
        <v>232</v>
      </c>
      <c r="B416" s="3"/>
      <c r="C416" s="3"/>
      <c r="D416" s="3"/>
      <c r="E416" s="3" t="s">
        <v>233</v>
      </c>
      <c r="F416" s="3" t="s">
        <v>251</v>
      </c>
      <c r="G416" s="3">
        <v>312</v>
      </c>
      <c r="H416" s="3"/>
    </row>
    <row r="417" spans="1:8" ht="18" hidden="1" customHeight="1" x14ac:dyDescent="0.2">
      <c r="A417" s="3" t="s">
        <v>232</v>
      </c>
      <c r="B417" s="3"/>
      <c r="C417" s="3"/>
      <c r="D417" s="3"/>
      <c r="E417" s="3" t="s">
        <v>233</v>
      </c>
      <c r="F417" s="3" t="s">
        <v>353</v>
      </c>
      <c r="G417" s="3">
        <v>313</v>
      </c>
      <c r="H417" s="3"/>
    </row>
    <row r="418" spans="1:8" ht="18" hidden="1" customHeight="1" x14ac:dyDescent="0.2">
      <c r="A418" s="3" t="s">
        <v>232</v>
      </c>
      <c r="B418" s="3"/>
      <c r="C418" s="3"/>
      <c r="D418" s="3"/>
      <c r="E418" s="3" t="s">
        <v>233</v>
      </c>
      <c r="F418" s="3" t="s">
        <v>354</v>
      </c>
      <c r="G418" s="3">
        <v>314</v>
      </c>
      <c r="H418" s="3"/>
    </row>
    <row r="419" spans="1:8" ht="18" hidden="1" customHeight="1" x14ac:dyDescent="0.2">
      <c r="A419" s="3" t="s">
        <v>232</v>
      </c>
      <c r="B419" s="3"/>
      <c r="C419" s="3"/>
      <c r="D419" s="3"/>
      <c r="E419" s="3" t="s">
        <v>233</v>
      </c>
      <c r="F419" s="3" t="s">
        <v>266</v>
      </c>
      <c r="G419" s="3">
        <v>315</v>
      </c>
      <c r="H419" s="3"/>
    </row>
    <row r="420" spans="1:8" ht="18" hidden="1" customHeight="1" x14ac:dyDescent="0.2">
      <c r="A420" s="3" t="s">
        <v>232</v>
      </c>
      <c r="B420" s="3"/>
      <c r="C420" s="3"/>
      <c r="D420" s="3"/>
      <c r="E420" s="3" t="s">
        <v>233</v>
      </c>
      <c r="F420" s="3" t="s">
        <v>351</v>
      </c>
      <c r="G420" s="3">
        <v>316</v>
      </c>
      <c r="H420" s="3"/>
    </row>
    <row r="421" spans="1:8" ht="18" hidden="1" customHeight="1" x14ac:dyDescent="0.2">
      <c r="A421" s="3" t="s">
        <v>232</v>
      </c>
      <c r="B421" s="3"/>
      <c r="C421" s="3"/>
      <c r="D421" s="3"/>
      <c r="E421" s="3" t="s">
        <v>233</v>
      </c>
      <c r="F421" s="3" t="s">
        <v>352</v>
      </c>
      <c r="G421" s="3">
        <v>317</v>
      </c>
      <c r="H421" s="3"/>
    </row>
    <row r="422" spans="1:8" ht="18" hidden="1" customHeight="1" x14ac:dyDescent="0.2">
      <c r="A422" s="3" t="s">
        <v>232</v>
      </c>
      <c r="B422" s="3"/>
      <c r="C422" s="3"/>
      <c r="D422" s="3"/>
      <c r="E422" s="3" t="s">
        <v>233</v>
      </c>
      <c r="F422" s="3" t="s">
        <v>365</v>
      </c>
      <c r="G422" s="3">
        <v>318</v>
      </c>
      <c r="H422" s="3"/>
    </row>
    <row r="423" spans="1:8" ht="18" hidden="1" customHeight="1" x14ac:dyDescent="0.2">
      <c r="A423" s="3" t="s">
        <v>232</v>
      </c>
      <c r="B423" s="3"/>
      <c r="C423" s="3"/>
      <c r="D423" s="3"/>
      <c r="E423" s="3" t="s">
        <v>233</v>
      </c>
      <c r="F423" s="3" t="s">
        <v>366</v>
      </c>
      <c r="G423" s="3">
        <v>319</v>
      </c>
      <c r="H423" s="3"/>
    </row>
    <row r="424" spans="1:8" ht="18" hidden="1" customHeight="1" x14ac:dyDescent="0.2">
      <c r="A424" s="3" t="s">
        <v>232</v>
      </c>
      <c r="B424" s="3"/>
      <c r="C424" s="3"/>
      <c r="D424" s="3"/>
      <c r="E424" s="3" t="s">
        <v>233</v>
      </c>
      <c r="F424" s="3" t="s">
        <v>267</v>
      </c>
      <c r="G424" s="3">
        <v>320</v>
      </c>
      <c r="H424" s="3"/>
    </row>
    <row r="425" spans="1:8" ht="18" hidden="1" customHeight="1" x14ac:dyDescent="0.2">
      <c r="A425" s="3" t="s">
        <v>232</v>
      </c>
      <c r="B425" s="3"/>
      <c r="C425" s="3"/>
      <c r="D425" s="3"/>
      <c r="E425" s="3" t="s">
        <v>233</v>
      </c>
      <c r="F425" s="3" t="s">
        <v>355</v>
      </c>
      <c r="G425" s="3">
        <v>321</v>
      </c>
      <c r="H425" s="3"/>
    </row>
    <row r="426" spans="1:8" ht="18" hidden="1" customHeight="1" x14ac:dyDescent="0.2">
      <c r="A426" s="3" t="s">
        <v>232</v>
      </c>
      <c r="B426" s="3"/>
      <c r="C426" s="3"/>
      <c r="D426" s="3"/>
      <c r="E426" s="3" t="s">
        <v>233</v>
      </c>
      <c r="F426" s="3" t="s">
        <v>254</v>
      </c>
      <c r="G426" s="3">
        <v>322</v>
      </c>
      <c r="H426" s="3"/>
    </row>
    <row r="427" spans="1:8" ht="18" hidden="1" customHeight="1" x14ac:dyDescent="0.2">
      <c r="A427" s="3" t="s">
        <v>232</v>
      </c>
      <c r="B427" s="3"/>
      <c r="C427" s="3"/>
      <c r="D427" s="3"/>
      <c r="E427" s="3" t="s">
        <v>233</v>
      </c>
      <c r="F427" s="3" t="s">
        <v>256</v>
      </c>
      <c r="G427" s="3">
        <v>323</v>
      </c>
      <c r="H427" s="3"/>
    </row>
    <row r="428" spans="1:8" ht="18" hidden="1" customHeight="1" x14ac:dyDescent="0.2">
      <c r="A428" s="3" t="s">
        <v>232</v>
      </c>
      <c r="B428" s="3"/>
      <c r="C428" s="3"/>
      <c r="D428" s="3"/>
      <c r="E428" s="3" t="s">
        <v>233</v>
      </c>
      <c r="F428" s="3" t="s">
        <v>255</v>
      </c>
      <c r="G428" s="3">
        <v>324</v>
      </c>
      <c r="H428" s="3"/>
    </row>
    <row r="429" spans="1:8" ht="18" hidden="1" customHeight="1" x14ac:dyDescent="0.2">
      <c r="A429" s="3" t="s">
        <v>232</v>
      </c>
      <c r="B429" s="3"/>
      <c r="C429" s="3"/>
      <c r="D429" s="3"/>
      <c r="E429" s="3" t="s">
        <v>233</v>
      </c>
      <c r="F429" s="3" t="s">
        <v>257</v>
      </c>
      <c r="G429" s="3">
        <v>325</v>
      </c>
      <c r="H429" s="3"/>
    </row>
    <row r="430" spans="1:8" ht="18" hidden="1" customHeight="1" x14ac:dyDescent="0.2">
      <c r="A430" s="3" t="s">
        <v>232</v>
      </c>
      <c r="B430" s="3"/>
      <c r="C430" s="3"/>
      <c r="D430" s="3"/>
      <c r="E430" s="3" t="s">
        <v>233</v>
      </c>
      <c r="F430" s="3" t="s">
        <v>268</v>
      </c>
      <c r="G430" s="3">
        <v>326</v>
      </c>
      <c r="H430" s="3"/>
    </row>
    <row r="431" spans="1:8" ht="18" hidden="1" customHeight="1" x14ac:dyDescent="0.2">
      <c r="A431" s="3" t="s">
        <v>232</v>
      </c>
      <c r="B431" s="3"/>
      <c r="C431" s="3"/>
      <c r="D431" s="3"/>
      <c r="E431" s="3" t="s">
        <v>233</v>
      </c>
      <c r="F431" s="3" t="s">
        <v>356</v>
      </c>
      <c r="G431" s="3">
        <v>327</v>
      </c>
      <c r="H431" s="3"/>
    </row>
    <row r="432" spans="1:8" ht="18" hidden="1" customHeight="1" x14ac:dyDescent="0.2">
      <c r="A432" s="3" t="s">
        <v>232</v>
      </c>
      <c r="B432" s="3"/>
      <c r="C432" s="3"/>
      <c r="D432" s="3"/>
      <c r="E432" s="3" t="s">
        <v>233</v>
      </c>
      <c r="F432" s="3" t="s">
        <v>258</v>
      </c>
      <c r="G432" s="3">
        <v>328</v>
      </c>
      <c r="H432" s="3"/>
    </row>
    <row r="433" spans="1:8" ht="18" hidden="1" customHeight="1" x14ac:dyDescent="0.2">
      <c r="A433" s="3" t="s">
        <v>232</v>
      </c>
      <c r="B433" s="3"/>
      <c r="C433" s="3"/>
      <c r="D433" s="3"/>
      <c r="E433" s="3" t="s">
        <v>233</v>
      </c>
      <c r="F433" s="3" t="s">
        <v>357</v>
      </c>
      <c r="G433" s="3">
        <v>329</v>
      </c>
      <c r="H433" s="3"/>
    </row>
    <row r="434" spans="1:8" ht="18" hidden="1" customHeight="1" x14ac:dyDescent="0.2">
      <c r="A434" s="3" t="s">
        <v>232</v>
      </c>
      <c r="B434" s="3"/>
      <c r="C434" s="3"/>
      <c r="D434" s="3"/>
      <c r="E434" s="3" t="s">
        <v>233</v>
      </c>
      <c r="F434" s="3" t="s">
        <v>358</v>
      </c>
      <c r="G434" s="3">
        <v>330</v>
      </c>
      <c r="H434" s="3"/>
    </row>
    <row r="435" spans="1:8" ht="18" hidden="1" customHeight="1" x14ac:dyDescent="0.2">
      <c r="A435" s="3" t="s">
        <v>232</v>
      </c>
      <c r="B435" s="3"/>
      <c r="C435" s="3"/>
      <c r="D435" s="3"/>
      <c r="E435" s="3" t="s">
        <v>233</v>
      </c>
      <c r="F435" s="3" t="s">
        <v>359</v>
      </c>
      <c r="G435" s="3">
        <v>331</v>
      </c>
      <c r="H435" s="3"/>
    </row>
    <row r="436" spans="1:8" ht="18" hidden="1" customHeight="1" x14ac:dyDescent="0.2">
      <c r="A436" s="3" t="s">
        <v>232</v>
      </c>
      <c r="B436" s="3"/>
      <c r="C436" s="3"/>
      <c r="D436" s="3"/>
      <c r="E436" s="3" t="s">
        <v>233</v>
      </c>
      <c r="F436" s="3" t="s">
        <v>360</v>
      </c>
      <c r="G436" s="3">
        <v>332</v>
      </c>
      <c r="H436" s="3"/>
    </row>
    <row r="437" spans="1:8" ht="18" hidden="1" customHeight="1" x14ac:dyDescent="0.2">
      <c r="A437" s="3" t="s">
        <v>232</v>
      </c>
      <c r="B437" s="3"/>
      <c r="C437" s="3"/>
      <c r="D437" s="3"/>
      <c r="E437" s="3" t="s">
        <v>233</v>
      </c>
      <c r="F437" s="3" t="s">
        <v>367</v>
      </c>
      <c r="G437" s="3">
        <v>333</v>
      </c>
      <c r="H437" s="3"/>
    </row>
    <row r="438" spans="1:8" ht="18" hidden="1" customHeight="1" x14ac:dyDescent="0.2">
      <c r="A438" s="3" t="s">
        <v>232</v>
      </c>
      <c r="B438" s="3"/>
      <c r="C438" s="3"/>
      <c r="D438" s="3"/>
      <c r="E438" s="3" t="s">
        <v>233</v>
      </c>
      <c r="F438" s="3" t="s">
        <v>368</v>
      </c>
      <c r="G438" s="3">
        <v>334</v>
      </c>
      <c r="H438" s="3"/>
    </row>
    <row r="439" spans="1:8" ht="18" hidden="1" customHeight="1" x14ac:dyDescent="0.2">
      <c r="A439" s="3" t="s">
        <v>232</v>
      </c>
      <c r="B439" s="3"/>
      <c r="C439" s="3"/>
      <c r="D439" s="3"/>
      <c r="E439" s="3" t="s">
        <v>233</v>
      </c>
      <c r="F439" s="3" t="s">
        <v>369</v>
      </c>
      <c r="G439" s="3">
        <v>335</v>
      </c>
      <c r="H439" s="3"/>
    </row>
    <row r="440" spans="1:8" ht="18" hidden="1" customHeight="1" x14ac:dyDescent="0.2">
      <c r="A440" s="3" t="s">
        <v>232</v>
      </c>
      <c r="B440" s="3"/>
      <c r="C440" s="3"/>
      <c r="D440" s="3"/>
      <c r="E440" s="3" t="s">
        <v>233</v>
      </c>
      <c r="F440" s="3" t="s">
        <v>361</v>
      </c>
      <c r="G440" s="3">
        <v>336</v>
      </c>
      <c r="H440" s="3"/>
    </row>
    <row r="441" spans="1:8" ht="18" hidden="1" customHeight="1" x14ac:dyDescent="0.2">
      <c r="A441" s="3" t="s">
        <v>232</v>
      </c>
      <c r="B441" s="3"/>
      <c r="C441" s="3"/>
      <c r="D441" s="3"/>
      <c r="E441" s="3" t="s">
        <v>233</v>
      </c>
      <c r="F441" s="3" t="s">
        <v>238</v>
      </c>
      <c r="G441" s="3">
        <v>337</v>
      </c>
      <c r="H441" s="3"/>
    </row>
    <row r="442" spans="1:8" ht="18" hidden="1" customHeight="1" x14ac:dyDescent="0.2">
      <c r="A442" s="3" t="s">
        <v>232</v>
      </c>
      <c r="B442" s="3"/>
      <c r="C442" s="3"/>
      <c r="D442" s="3"/>
      <c r="E442" s="3" t="s">
        <v>233</v>
      </c>
      <c r="F442" s="3" t="s">
        <v>236</v>
      </c>
      <c r="G442" s="3">
        <v>338</v>
      </c>
      <c r="H442" s="3"/>
    </row>
    <row r="443" spans="1:8" ht="18" hidden="1" customHeight="1" x14ac:dyDescent="0.2">
      <c r="A443" s="3" t="s">
        <v>232</v>
      </c>
      <c r="B443" s="3"/>
      <c r="C443" s="3"/>
      <c r="D443" s="3"/>
      <c r="E443" s="3" t="s">
        <v>233</v>
      </c>
      <c r="F443" s="3" t="s">
        <v>237</v>
      </c>
      <c r="G443" s="3">
        <v>339</v>
      </c>
      <c r="H443" s="3"/>
    </row>
    <row r="444" spans="1:8" ht="18" hidden="1" customHeight="1" x14ac:dyDescent="0.2">
      <c r="A444" s="3" t="s">
        <v>232</v>
      </c>
      <c r="B444" s="3"/>
      <c r="C444" s="3"/>
      <c r="D444" s="3"/>
      <c r="E444" s="3" t="s">
        <v>233</v>
      </c>
      <c r="F444" s="3" t="s">
        <v>362</v>
      </c>
      <c r="G444" s="3">
        <v>340</v>
      </c>
      <c r="H444" s="3"/>
    </row>
    <row r="445" spans="1:8" ht="18" hidden="1" customHeight="1" x14ac:dyDescent="0.2">
      <c r="A445" s="3" t="s">
        <v>232</v>
      </c>
      <c r="B445" s="3"/>
      <c r="C445" s="3"/>
      <c r="D445" s="3"/>
      <c r="E445" s="3" t="s">
        <v>233</v>
      </c>
      <c r="F445" s="3" t="s">
        <v>363</v>
      </c>
      <c r="G445" s="3">
        <v>341</v>
      </c>
      <c r="H445" s="3"/>
    </row>
    <row r="446" spans="1:8" ht="18" hidden="1" customHeight="1" x14ac:dyDescent="0.2">
      <c r="A446" s="3" t="s">
        <v>232</v>
      </c>
      <c r="B446" s="3"/>
      <c r="C446" s="3"/>
      <c r="D446" s="3"/>
      <c r="E446" s="3" t="s">
        <v>233</v>
      </c>
      <c r="F446" s="3" t="s">
        <v>239</v>
      </c>
      <c r="G446" s="3">
        <v>342</v>
      </c>
      <c r="H446" s="3"/>
    </row>
    <row r="447" spans="1:8" ht="18" hidden="1" customHeight="1" x14ac:dyDescent="0.2">
      <c r="A447" s="3" t="s">
        <v>232</v>
      </c>
      <c r="B447" s="3"/>
      <c r="C447" s="3"/>
      <c r="D447" s="3"/>
      <c r="E447" s="3" t="s">
        <v>233</v>
      </c>
      <c r="F447" s="3" t="s">
        <v>331</v>
      </c>
      <c r="G447" s="3">
        <v>343</v>
      </c>
      <c r="H447" s="3"/>
    </row>
    <row r="448" spans="1:8" ht="18" hidden="1" customHeight="1" x14ac:dyDescent="0.2">
      <c r="A448" s="3" t="s">
        <v>232</v>
      </c>
      <c r="B448" s="3"/>
      <c r="C448" s="3"/>
      <c r="D448" s="3"/>
      <c r="E448" s="3" t="s">
        <v>233</v>
      </c>
      <c r="F448" s="3" t="s">
        <v>240</v>
      </c>
      <c r="G448" s="3">
        <v>344</v>
      </c>
      <c r="H448" s="3"/>
    </row>
    <row r="449" spans="1:8" ht="18" hidden="1" customHeight="1" x14ac:dyDescent="0.2">
      <c r="A449" s="3" t="s">
        <v>232</v>
      </c>
      <c r="B449" s="3"/>
      <c r="C449" s="3"/>
      <c r="D449" s="3"/>
      <c r="E449" s="3" t="s">
        <v>233</v>
      </c>
      <c r="F449" s="3" t="s">
        <v>241</v>
      </c>
      <c r="G449" s="3">
        <v>345</v>
      </c>
      <c r="H449" s="3"/>
    </row>
    <row r="450" spans="1:8" ht="18" hidden="1" customHeight="1" x14ac:dyDescent="0.2">
      <c r="A450" s="3" t="s">
        <v>232</v>
      </c>
      <c r="B450" s="3"/>
      <c r="C450" s="3"/>
      <c r="D450" s="3"/>
      <c r="E450" s="3" t="s">
        <v>233</v>
      </c>
      <c r="F450" s="3" t="s">
        <v>242</v>
      </c>
      <c r="G450" s="3">
        <v>346</v>
      </c>
      <c r="H450" s="3"/>
    </row>
    <row r="451" spans="1:8" ht="18" hidden="1" customHeight="1" x14ac:dyDescent="0.2">
      <c r="A451" s="3" t="s">
        <v>232</v>
      </c>
      <c r="B451" s="3"/>
      <c r="C451" s="3"/>
      <c r="D451" s="3"/>
      <c r="E451" s="3" t="s">
        <v>233</v>
      </c>
      <c r="F451" s="3" t="s">
        <v>243</v>
      </c>
      <c r="G451" s="3">
        <v>347</v>
      </c>
      <c r="H451" s="3"/>
    </row>
    <row r="452" spans="1:8" ht="18" hidden="1" customHeight="1" x14ac:dyDescent="0.2">
      <c r="A452" s="3" t="s">
        <v>232</v>
      </c>
      <c r="B452" s="3"/>
      <c r="C452" s="3"/>
      <c r="D452" s="3"/>
      <c r="E452" s="3" t="s">
        <v>233</v>
      </c>
      <c r="F452" s="3" t="s">
        <v>259</v>
      </c>
      <c r="G452" s="3">
        <v>348</v>
      </c>
      <c r="H452" s="3"/>
    </row>
    <row r="453" spans="1:8" ht="18" hidden="1" customHeight="1" x14ac:dyDescent="0.2">
      <c r="A453" s="3" t="s">
        <v>232</v>
      </c>
      <c r="B453" s="3"/>
      <c r="C453" s="3"/>
      <c r="D453" s="3"/>
      <c r="E453" s="3" t="s">
        <v>233</v>
      </c>
      <c r="F453" s="3" t="s">
        <v>364</v>
      </c>
      <c r="G453" s="3">
        <v>349</v>
      </c>
      <c r="H453" s="3"/>
    </row>
    <row r="454" spans="1:8" ht="18" hidden="1" customHeight="1" x14ac:dyDescent="0.2">
      <c r="A454" s="3" t="s">
        <v>232</v>
      </c>
      <c r="B454" s="3"/>
      <c r="C454" s="3"/>
      <c r="D454" s="3"/>
      <c r="E454" s="3" t="s">
        <v>233</v>
      </c>
      <c r="F454" s="3" t="s">
        <v>269</v>
      </c>
      <c r="G454" s="3">
        <v>350</v>
      </c>
      <c r="H454" s="3"/>
    </row>
    <row r="455" spans="1:8" ht="18" hidden="1" customHeight="1" x14ac:dyDescent="0.2">
      <c r="A455" s="3" t="s">
        <v>232</v>
      </c>
      <c r="B455" s="3"/>
      <c r="C455" s="3"/>
      <c r="D455" s="3"/>
      <c r="E455" s="3" t="s">
        <v>233</v>
      </c>
      <c r="F455" s="3" t="s">
        <v>332</v>
      </c>
      <c r="G455" s="3">
        <v>351</v>
      </c>
      <c r="H455" s="3"/>
    </row>
    <row r="456" spans="1:8" ht="18" hidden="1" customHeight="1" x14ac:dyDescent="0.2">
      <c r="A456" s="3" t="s">
        <v>232</v>
      </c>
      <c r="B456" s="3"/>
      <c r="C456" s="3"/>
      <c r="D456" s="3"/>
      <c r="E456" s="3" t="s">
        <v>233</v>
      </c>
      <c r="F456" s="3" t="s">
        <v>270</v>
      </c>
      <c r="G456" s="3">
        <v>352</v>
      </c>
      <c r="H456" s="3"/>
    </row>
    <row r="457" spans="1:8" ht="18" hidden="1" customHeight="1" x14ac:dyDescent="0.2">
      <c r="A457" s="3" t="s">
        <v>232</v>
      </c>
      <c r="B457" s="3"/>
      <c r="C457" s="3"/>
      <c r="D457" s="3"/>
      <c r="E457" s="3" t="s">
        <v>233</v>
      </c>
      <c r="F457" s="3" t="s">
        <v>271</v>
      </c>
      <c r="G457" s="3">
        <v>353</v>
      </c>
      <c r="H457" s="3"/>
    </row>
    <row r="458" spans="1:8" ht="18" hidden="1" customHeight="1" x14ac:dyDescent="0.2">
      <c r="A458" s="3" t="s">
        <v>6</v>
      </c>
      <c r="B458" s="3"/>
      <c r="C458" s="3"/>
      <c r="D458" s="3"/>
      <c r="E458" s="3" t="s">
        <v>180</v>
      </c>
      <c r="F458" s="3" t="s">
        <v>7</v>
      </c>
      <c r="G458" s="3">
        <v>354</v>
      </c>
      <c r="H458" s="3"/>
    </row>
    <row r="459" spans="1:8" ht="18" hidden="1" customHeight="1" x14ac:dyDescent="0.2">
      <c r="A459" s="3" t="s">
        <v>6</v>
      </c>
      <c r="B459" s="3"/>
      <c r="C459" s="3"/>
      <c r="D459" s="3"/>
      <c r="E459" s="3" t="s">
        <v>180</v>
      </c>
      <c r="F459" s="3" t="s">
        <v>8</v>
      </c>
      <c r="G459" s="3">
        <v>355</v>
      </c>
      <c r="H459" s="3"/>
    </row>
    <row r="460" spans="1:8" ht="18" hidden="1" customHeight="1" x14ac:dyDescent="0.2">
      <c r="A460" s="3" t="s">
        <v>6</v>
      </c>
      <c r="B460" s="3"/>
      <c r="C460" s="3"/>
      <c r="D460" s="3"/>
      <c r="E460" s="3" t="s">
        <v>180</v>
      </c>
      <c r="F460" s="3" t="s">
        <v>9</v>
      </c>
      <c r="G460" s="3">
        <v>356</v>
      </c>
      <c r="H460" s="3"/>
    </row>
    <row r="461" spans="1:8" ht="18" hidden="1" customHeight="1" x14ac:dyDescent="0.2">
      <c r="A461" s="3" t="s">
        <v>6</v>
      </c>
      <c r="B461" s="3"/>
      <c r="C461" s="3"/>
      <c r="D461" s="3"/>
      <c r="E461" s="3" t="s">
        <v>180</v>
      </c>
      <c r="F461" s="3" t="s">
        <v>10</v>
      </c>
      <c r="G461" s="3">
        <v>357</v>
      </c>
      <c r="H461" s="3"/>
    </row>
    <row r="462" spans="1:8" ht="18" hidden="1" customHeight="1" x14ac:dyDescent="0.2">
      <c r="A462" s="3" t="s">
        <v>6</v>
      </c>
      <c r="B462" s="3"/>
      <c r="C462" s="3"/>
      <c r="D462" s="3"/>
      <c r="E462" s="3" t="s">
        <v>180</v>
      </c>
      <c r="F462" s="3" t="s">
        <v>11</v>
      </c>
      <c r="G462" s="3">
        <v>358</v>
      </c>
      <c r="H462" s="3"/>
    </row>
    <row r="463" spans="1:8" ht="18" hidden="1" customHeight="1" x14ac:dyDescent="0.2">
      <c r="A463" s="3" t="s">
        <v>6</v>
      </c>
      <c r="B463" s="3"/>
      <c r="C463" s="3"/>
      <c r="D463" s="3"/>
      <c r="E463" s="3" t="s">
        <v>180</v>
      </c>
      <c r="F463" s="3" t="s">
        <v>12</v>
      </c>
      <c r="G463" s="3">
        <v>359</v>
      </c>
      <c r="H463" s="3"/>
    </row>
    <row r="464" spans="1:8" ht="18" hidden="1" customHeight="1" x14ac:dyDescent="0.2">
      <c r="A464" s="3" t="s">
        <v>6</v>
      </c>
      <c r="B464" s="3"/>
      <c r="C464" s="3"/>
      <c r="D464" s="3"/>
      <c r="E464" s="3" t="s">
        <v>180</v>
      </c>
      <c r="F464" s="3" t="s">
        <v>13</v>
      </c>
      <c r="G464" s="3">
        <v>360</v>
      </c>
      <c r="H464" s="3"/>
    </row>
    <row r="465" spans="1:8" ht="18" hidden="1" customHeight="1" x14ac:dyDescent="0.2">
      <c r="A465" s="3" t="s">
        <v>6</v>
      </c>
      <c r="B465" s="3"/>
      <c r="C465" s="3"/>
      <c r="D465" s="3"/>
      <c r="E465" s="3" t="s">
        <v>180</v>
      </c>
      <c r="F465" s="3" t="s">
        <v>14</v>
      </c>
      <c r="G465" s="3">
        <v>361</v>
      </c>
      <c r="H465" s="3"/>
    </row>
    <row r="466" spans="1:8" ht="18" hidden="1" customHeight="1" x14ac:dyDescent="0.2">
      <c r="A466" s="3" t="s">
        <v>278</v>
      </c>
      <c r="B466" s="3"/>
      <c r="C466" s="3"/>
      <c r="D466" s="3"/>
      <c r="E466" s="3" t="s">
        <v>279</v>
      </c>
      <c r="F466" s="3" t="s">
        <v>280</v>
      </c>
      <c r="G466" s="3">
        <v>362</v>
      </c>
      <c r="H466" s="3"/>
    </row>
    <row r="467" spans="1:8" ht="18" hidden="1" customHeight="1" x14ac:dyDescent="0.2">
      <c r="A467" s="3" t="s">
        <v>278</v>
      </c>
      <c r="B467" s="3"/>
      <c r="C467" s="3"/>
      <c r="D467" s="3"/>
      <c r="E467" s="3" t="s">
        <v>279</v>
      </c>
      <c r="F467" s="3" t="s">
        <v>80</v>
      </c>
      <c r="G467" s="3">
        <v>363</v>
      </c>
      <c r="H467" s="3"/>
    </row>
    <row r="468" spans="1:8" ht="18" hidden="1" customHeight="1" x14ac:dyDescent="0.2">
      <c r="A468" s="3" t="s">
        <v>278</v>
      </c>
      <c r="B468" s="3"/>
      <c r="C468" s="3"/>
      <c r="D468" s="3"/>
      <c r="E468" s="3" t="s">
        <v>279</v>
      </c>
      <c r="F468" s="3" t="s">
        <v>440</v>
      </c>
      <c r="G468" s="3">
        <v>364</v>
      </c>
      <c r="H468" s="3"/>
    </row>
    <row r="469" spans="1:8" ht="18" hidden="1" customHeight="1" x14ac:dyDescent="0.2">
      <c r="A469" s="3" t="s">
        <v>278</v>
      </c>
      <c r="B469" s="3"/>
      <c r="C469" s="3"/>
      <c r="D469" s="3"/>
      <c r="E469" s="3" t="s">
        <v>279</v>
      </c>
      <c r="F469" s="3" t="s">
        <v>441</v>
      </c>
      <c r="G469" s="3">
        <v>365</v>
      </c>
      <c r="H469" s="3"/>
    </row>
    <row r="470" spans="1:8" ht="18" hidden="1" customHeight="1" x14ac:dyDescent="0.2">
      <c r="A470" s="3" t="s">
        <v>278</v>
      </c>
      <c r="B470" s="3"/>
      <c r="C470" s="3"/>
      <c r="D470" s="3"/>
      <c r="E470" s="3" t="s">
        <v>279</v>
      </c>
      <c r="F470" s="3" t="s">
        <v>442</v>
      </c>
      <c r="G470" s="3">
        <v>366</v>
      </c>
      <c r="H470" s="3"/>
    </row>
    <row r="471" spans="1:8" ht="18" hidden="1" customHeight="1" x14ac:dyDescent="0.2">
      <c r="A471" s="3" t="s">
        <v>278</v>
      </c>
      <c r="B471" s="3"/>
      <c r="C471" s="3"/>
      <c r="D471" s="3"/>
      <c r="E471" s="3" t="s">
        <v>279</v>
      </c>
      <c r="F471" s="3" t="s">
        <v>281</v>
      </c>
      <c r="G471" s="3">
        <v>367</v>
      </c>
      <c r="H471" s="3"/>
    </row>
    <row r="472" spans="1:8" ht="18" hidden="1" customHeight="1" x14ac:dyDescent="0.2">
      <c r="A472" s="3" t="s">
        <v>278</v>
      </c>
      <c r="B472" s="3"/>
      <c r="C472" s="3"/>
      <c r="D472" s="3"/>
      <c r="E472" s="3" t="s">
        <v>279</v>
      </c>
      <c r="F472" s="3" t="s">
        <v>282</v>
      </c>
      <c r="G472" s="3">
        <v>368</v>
      </c>
      <c r="H472" s="3"/>
    </row>
    <row r="473" spans="1:8" ht="18" hidden="1" customHeight="1" x14ac:dyDescent="0.2">
      <c r="A473" s="3" t="s">
        <v>278</v>
      </c>
      <c r="B473" s="3"/>
      <c r="C473" s="3"/>
      <c r="D473" s="3"/>
      <c r="E473" s="3" t="s">
        <v>279</v>
      </c>
      <c r="F473" s="3" t="s">
        <v>443</v>
      </c>
      <c r="G473" s="3">
        <v>369</v>
      </c>
      <c r="H473" s="3"/>
    </row>
    <row r="474" spans="1:8" ht="18" hidden="1" customHeight="1" x14ac:dyDescent="0.2">
      <c r="A474" s="3" t="s">
        <v>278</v>
      </c>
      <c r="B474" s="3"/>
      <c r="C474" s="3"/>
      <c r="D474" s="3"/>
      <c r="E474" s="3" t="s">
        <v>279</v>
      </c>
      <c r="F474" s="3" t="s">
        <v>444</v>
      </c>
      <c r="G474" s="3">
        <v>370</v>
      </c>
      <c r="H474" s="3"/>
    </row>
    <row r="475" spans="1:8" ht="18" hidden="1" customHeight="1" x14ac:dyDescent="0.2">
      <c r="A475" s="3" t="s">
        <v>278</v>
      </c>
      <c r="B475" s="3"/>
      <c r="C475" s="3"/>
      <c r="D475" s="3"/>
      <c r="E475" s="3" t="s">
        <v>279</v>
      </c>
      <c r="F475" s="3" t="s">
        <v>445</v>
      </c>
      <c r="G475" s="3">
        <v>371</v>
      </c>
      <c r="H475" s="3"/>
    </row>
    <row r="476" spans="1:8" ht="18" hidden="1" customHeight="1" x14ac:dyDescent="0.2">
      <c r="A476" s="3" t="s">
        <v>278</v>
      </c>
      <c r="B476" s="3"/>
      <c r="C476" s="3"/>
      <c r="D476" s="3"/>
      <c r="E476" s="3" t="s">
        <v>279</v>
      </c>
      <c r="F476" s="3" t="s">
        <v>446</v>
      </c>
      <c r="G476" s="3">
        <v>372</v>
      </c>
      <c r="H476" s="3"/>
    </row>
    <row r="477" spans="1:8" ht="18" hidden="1" customHeight="1" x14ac:dyDescent="0.2">
      <c r="A477" s="3" t="s">
        <v>278</v>
      </c>
      <c r="B477" s="3"/>
      <c r="C477" s="3"/>
      <c r="D477" s="3"/>
      <c r="E477" s="3" t="s">
        <v>279</v>
      </c>
      <c r="F477" s="3" t="s">
        <v>447</v>
      </c>
      <c r="G477" s="3">
        <v>373</v>
      </c>
      <c r="H477" s="3"/>
    </row>
    <row r="478" spans="1:8" ht="18" hidden="1" customHeight="1" x14ac:dyDescent="0.2">
      <c r="A478" s="3" t="s">
        <v>31</v>
      </c>
      <c r="B478" s="3"/>
      <c r="C478" s="3"/>
      <c r="D478" s="3"/>
      <c r="E478" s="3" t="s">
        <v>181</v>
      </c>
      <c r="F478" s="3" t="s">
        <v>32</v>
      </c>
      <c r="G478" s="3">
        <v>374</v>
      </c>
      <c r="H478" s="3"/>
    </row>
    <row r="479" spans="1:8" ht="18" hidden="1" customHeight="1" x14ac:dyDescent="0.2">
      <c r="A479" s="3" t="s">
        <v>31</v>
      </c>
      <c r="B479" s="3"/>
      <c r="C479" s="3"/>
      <c r="D479" s="3"/>
      <c r="E479" s="3" t="s">
        <v>181</v>
      </c>
      <c r="F479" s="3" t="s">
        <v>33</v>
      </c>
      <c r="G479" s="3">
        <v>375</v>
      </c>
      <c r="H479" s="3"/>
    </row>
    <row r="480" spans="1:8" ht="18" hidden="1" customHeight="1" x14ac:dyDescent="0.2">
      <c r="A480" s="3" t="s">
        <v>31</v>
      </c>
      <c r="B480" s="3"/>
      <c r="C480" s="3"/>
      <c r="D480" s="3"/>
      <c r="E480" s="3" t="s">
        <v>181</v>
      </c>
      <c r="F480" s="3" t="s">
        <v>34</v>
      </c>
      <c r="G480" s="3">
        <v>376</v>
      </c>
      <c r="H480" s="3"/>
    </row>
    <row r="481" spans="1:8" ht="18" hidden="1" customHeight="1" x14ac:dyDescent="0.2">
      <c r="A481" s="3" t="s">
        <v>31</v>
      </c>
      <c r="B481" s="3"/>
      <c r="C481" s="3"/>
      <c r="D481" s="3"/>
      <c r="E481" s="3" t="s">
        <v>181</v>
      </c>
      <c r="F481" s="3" t="s">
        <v>35</v>
      </c>
      <c r="G481" s="3">
        <v>377</v>
      </c>
      <c r="H481" s="3"/>
    </row>
    <row r="482" spans="1:8" ht="18" hidden="1" customHeight="1" x14ac:dyDescent="0.2">
      <c r="A482" s="3" t="s">
        <v>31</v>
      </c>
      <c r="B482" s="3"/>
      <c r="C482" s="3"/>
      <c r="D482" s="3"/>
      <c r="E482" s="3" t="s">
        <v>181</v>
      </c>
      <c r="F482" s="3" t="s">
        <v>36</v>
      </c>
      <c r="G482" s="3">
        <v>378</v>
      </c>
      <c r="H482" s="3"/>
    </row>
    <row r="483" spans="1:8" ht="18" hidden="1" customHeight="1" x14ac:dyDescent="0.2">
      <c r="A483" s="3" t="s">
        <v>31</v>
      </c>
      <c r="B483" s="3"/>
      <c r="C483" s="3"/>
      <c r="D483" s="3"/>
      <c r="E483" s="3" t="s">
        <v>181</v>
      </c>
      <c r="F483" s="3" t="s">
        <v>37</v>
      </c>
      <c r="G483" s="3">
        <v>379</v>
      </c>
      <c r="H483" s="3"/>
    </row>
    <row r="484" spans="1:8" ht="18" hidden="1" customHeight="1" x14ac:dyDescent="0.2">
      <c r="A484" s="3" t="s">
        <v>31</v>
      </c>
      <c r="B484" s="3"/>
      <c r="C484" s="3"/>
      <c r="D484" s="3"/>
      <c r="E484" s="3" t="s">
        <v>181</v>
      </c>
      <c r="F484" s="3" t="s">
        <v>38</v>
      </c>
      <c r="G484" s="3">
        <v>380</v>
      </c>
      <c r="H484" s="3"/>
    </row>
    <row r="485" spans="1:8" ht="18" hidden="1" customHeight="1" x14ac:dyDescent="0.2">
      <c r="A485" s="3" t="s">
        <v>31</v>
      </c>
      <c r="B485" s="3"/>
      <c r="C485" s="3"/>
      <c r="D485" s="3"/>
      <c r="E485" s="3" t="s">
        <v>181</v>
      </c>
      <c r="F485" s="3" t="s">
        <v>39</v>
      </c>
      <c r="G485" s="3">
        <v>381</v>
      </c>
      <c r="H485" s="3"/>
    </row>
    <row r="486" spans="1:8" ht="18" hidden="1" customHeight="1" x14ac:dyDescent="0.2">
      <c r="A486" s="3" t="s">
        <v>31</v>
      </c>
      <c r="B486" s="3"/>
      <c r="C486" s="3"/>
      <c r="D486" s="3"/>
      <c r="E486" s="3" t="s">
        <v>181</v>
      </c>
      <c r="F486" s="3" t="s">
        <v>40</v>
      </c>
      <c r="G486" s="3">
        <v>382</v>
      </c>
      <c r="H486" s="3"/>
    </row>
    <row r="487" spans="1:8" ht="18" hidden="1" customHeight="1" x14ac:dyDescent="0.2">
      <c r="A487" s="3" t="s">
        <v>31</v>
      </c>
      <c r="B487" s="3"/>
      <c r="C487" s="3"/>
      <c r="D487" s="3"/>
      <c r="E487" s="3" t="s">
        <v>181</v>
      </c>
      <c r="F487" s="3" t="s">
        <v>41</v>
      </c>
      <c r="G487" s="3">
        <v>383</v>
      </c>
      <c r="H487" s="3"/>
    </row>
    <row r="488" spans="1:8" ht="18" hidden="1" customHeight="1" x14ac:dyDescent="0.2">
      <c r="A488" s="3" t="s">
        <v>31</v>
      </c>
      <c r="B488" s="3"/>
      <c r="C488" s="3"/>
      <c r="D488" s="3"/>
      <c r="E488" s="3" t="s">
        <v>181</v>
      </c>
      <c r="F488" s="3" t="s">
        <v>42</v>
      </c>
      <c r="G488" s="3">
        <v>384</v>
      </c>
      <c r="H488" s="3"/>
    </row>
    <row r="489" spans="1:8" ht="18" hidden="1" customHeight="1" x14ac:dyDescent="0.2">
      <c r="A489" s="3" t="s">
        <v>31</v>
      </c>
      <c r="B489" s="3"/>
      <c r="C489" s="3"/>
      <c r="D489" s="3"/>
      <c r="E489" s="3" t="s">
        <v>181</v>
      </c>
      <c r="F489" s="3" t="s">
        <v>43</v>
      </c>
      <c r="G489" s="3">
        <v>385</v>
      </c>
      <c r="H489" s="3"/>
    </row>
    <row r="490" spans="1:8" ht="18" hidden="1" customHeight="1" x14ac:dyDescent="0.2">
      <c r="A490" s="3" t="s">
        <v>31</v>
      </c>
      <c r="B490" s="3"/>
      <c r="C490" s="3"/>
      <c r="D490" s="3"/>
      <c r="E490" s="3" t="s">
        <v>181</v>
      </c>
      <c r="F490" s="3" t="s">
        <v>44</v>
      </c>
      <c r="G490" s="3">
        <v>386</v>
      </c>
      <c r="H490" s="3"/>
    </row>
    <row r="491" spans="1:8" ht="18" hidden="1" customHeight="1" x14ac:dyDescent="0.2">
      <c r="A491" s="3" t="s">
        <v>31</v>
      </c>
      <c r="B491" s="3"/>
      <c r="C491" s="3"/>
      <c r="D491" s="3"/>
      <c r="E491" s="3" t="s">
        <v>181</v>
      </c>
      <c r="F491" s="3" t="s">
        <v>45</v>
      </c>
      <c r="G491" s="3">
        <v>387</v>
      </c>
      <c r="H491" s="3"/>
    </row>
    <row r="492" spans="1:8" ht="18" hidden="1" customHeight="1" x14ac:dyDescent="0.2">
      <c r="A492" s="3" t="s">
        <v>31</v>
      </c>
      <c r="B492" s="3"/>
      <c r="C492" s="3"/>
      <c r="D492" s="3"/>
      <c r="E492" s="3" t="s">
        <v>181</v>
      </c>
      <c r="F492" s="3" t="s">
        <v>46</v>
      </c>
      <c r="G492" s="3">
        <v>388</v>
      </c>
      <c r="H492" s="3"/>
    </row>
    <row r="493" spans="1:8" ht="18" hidden="1" customHeight="1" x14ac:dyDescent="0.2">
      <c r="A493" s="3" t="s">
        <v>31</v>
      </c>
      <c r="B493" s="3"/>
      <c r="C493" s="3"/>
      <c r="D493" s="3"/>
      <c r="E493" s="3" t="s">
        <v>181</v>
      </c>
      <c r="F493" s="3" t="s">
        <v>47</v>
      </c>
      <c r="G493" s="3">
        <v>389</v>
      </c>
      <c r="H493" s="3"/>
    </row>
    <row r="494" spans="1:8" ht="18" hidden="1" customHeight="1" x14ac:dyDescent="0.2">
      <c r="A494" s="3" t="s">
        <v>31</v>
      </c>
      <c r="B494" s="3"/>
      <c r="C494" s="3"/>
      <c r="D494" s="3"/>
      <c r="E494" s="3" t="s">
        <v>181</v>
      </c>
      <c r="F494" s="3" t="s">
        <v>48</v>
      </c>
      <c r="G494" s="3">
        <v>390</v>
      </c>
      <c r="H494" s="3"/>
    </row>
    <row r="495" spans="1:8" ht="18" hidden="1" customHeight="1" x14ac:dyDescent="0.2">
      <c r="A495" s="3" t="s">
        <v>31</v>
      </c>
      <c r="B495" s="3"/>
      <c r="C495" s="3"/>
      <c r="D495" s="3"/>
      <c r="E495" s="3" t="s">
        <v>181</v>
      </c>
      <c r="F495" s="3" t="s">
        <v>49</v>
      </c>
      <c r="G495" s="3">
        <v>391</v>
      </c>
      <c r="H495" s="3"/>
    </row>
    <row r="496" spans="1:8" ht="18" hidden="1" customHeight="1" x14ac:dyDescent="0.2">
      <c r="A496" s="3" t="s">
        <v>137</v>
      </c>
      <c r="B496" s="3"/>
      <c r="C496" s="3"/>
      <c r="D496" s="3"/>
      <c r="E496" s="3" t="s">
        <v>182</v>
      </c>
      <c r="F496" s="3" t="s">
        <v>138</v>
      </c>
      <c r="G496" s="3">
        <v>392</v>
      </c>
      <c r="H496" s="3"/>
    </row>
    <row r="497" spans="1:8" ht="18" hidden="1" customHeight="1" x14ac:dyDescent="0.2">
      <c r="A497" s="3" t="s">
        <v>137</v>
      </c>
      <c r="B497" s="3"/>
      <c r="C497" s="3"/>
      <c r="D497" s="3"/>
      <c r="E497" s="3" t="s">
        <v>182</v>
      </c>
      <c r="F497" s="3" t="s">
        <v>139</v>
      </c>
      <c r="G497" s="3">
        <v>393</v>
      </c>
      <c r="H497" s="3"/>
    </row>
    <row r="498" spans="1:8" ht="18" hidden="1" customHeight="1" x14ac:dyDescent="0.2">
      <c r="A498" s="3" t="s">
        <v>137</v>
      </c>
      <c r="B498" s="3"/>
      <c r="C498" s="3"/>
      <c r="D498" s="3"/>
      <c r="E498" s="3" t="s">
        <v>182</v>
      </c>
      <c r="F498" s="3" t="s">
        <v>140</v>
      </c>
      <c r="G498" s="3">
        <v>394</v>
      </c>
      <c r="H498" s="3"/>
    </row>
    <row r="499" spans="1:8" ht="18" hidden="1" customHeight="1" x14ac:dyDescent="0.2">
      <c r="A499" s="3" t="s">
        <v>137</v>
      </c>
      <c r="B499" s="3"/>
      <c r="C499" s="3"/>
      <c r="D499" s="3"/>
      <c r="E499" s="3" t="s">
        <v>182</v>
      </c>
      <c r="F499" s="3" t="s">
        <v>141</v>
      </c>
      <c r="G499" s="3">
        <v>395</v>
      </c>
      <c r="H499" s="3"/>
    </row>
    <row r="500" spans="1:8" ht="18" hidden="1" customHeight="1" x14ac:dyDescent="0.2">
      <c r="A500" s="3" t="s">
        <v>137</v>
      </c>
      <c r="B500" s="3"/>
      <c r="C500" s="3"/>
      <c r="D500" s="3"/>
      <c r="E500" s="3" t="s">
        <v>182</v>
      </c>
      <c r="F500" s="3" t="s">
        <v>142</v>
      </c>
      <c r="G500" s="3">
        <v>396</v>
      </c>
      <c r="H500" s="3"/>
    </row>
    <row r="501" spans="1:8" ht="18" hidden="1" customHeight="1" x14ac:dyDescent="0.2">
      <c r="A501" s="3" t="s">
        <v>137</v>
      </c>
      <c r="B501" s="3"/>
      <c r="C501" s="3"/>
      <c r="D501" s="3"/>
      <c r="E501" s="3" t="s">
        <v>182</v>
      </c>
      <c r="F501" s="3" t="s">
        <v>143</v>
      </c>
      <c r="G501" s="3">
        <v>397</v>
      </c>
      <c r="H501" s="3"/>
    </row>
    <row r="502" spans="1:8" ht="18" hidden="1" customHeight="1" x14ac:dyDescent="0.2">
      <c r="A502" s="3" t="s">
        <v>137</v>
      </c>
      <c r="B502" s="3"/>
      <c r="C502" s="3"/>
      <c r="D502" s="3"/>
      <c r="E502" s="3" t="s">
        <v>182</v>
      </c>
      <c r="F502" s="3" t="s">
        <v>144</v>
      </c>
      <c r="G502" s="3">
        <v>398</v>
      </c>
      <c r="H502" s="3"/>
    </row>
    <row r="503" spans="1:8" ht="18" hidden="1" customHeight="1" x14ac:dyDescent="0.2">
      <c r="A503" s="3" t="s">
        <v>137</v>
      </c>
      <c r="B503" s="3"/>
      <c r="C503" s="3"/>
      <c r="D503" s="3"/>
      <c r="E503" s="3" t="s">
        <v>182</v>
      </c>
      <c r="F503" s="3" t="s">
        <v>145</v>
      </c>
      <c r="G503" s="3">
        <v>399</v>
      </c>
      <c r="H503" s="3"/>
    </row>
    <row r="504" spans="1:8" ht="18" hidden="1" customHeight="1" x14ac:dyDescent="0.2">
      <c r="A504" s="3" t="s">
        <v>137</v>
      </c>
      <c r="B504" s="3"/>
      <c r="C504" s="3"/>
      <c r="D504" s="3"/>
      <c r="E504" s="3" t="s">
        <v>182</v>
      </c>
      <c r="F504" s="3" t="s">
        <v>146</v>
      </c>
      <c r="G504" s="3">
        <v>400</v>
      </c>
      <c r="H504" s="3"/>
    </row>
    <row r="505" spans="1:8" ht="18" hidden="1" customHeight="1" x14ac:dyDescent="0.2">
      <c r="A505" s="3" t="s">
        <v>137</v>
      </c>
      <c r="B505" s="3"/>
      <c r="C505" s="3"/>
      <c r="D505" s="3"/>
      <c r="E505" s="3" t="s">
        <v>182</v>
      </c>
      <c r="F505" s="3" t="s">
        <v>147</v>
      </c>
      <c r="G505" s="3">
        <v>401</v>
      </c>
      <c r="H505" s="3"/>
    </row>
    <row r="506" spans="1:8" ht="18" hidden="1" customHeight="1" x14ac:dyDescent="0.2">
      <c r="A506" s="3" t="s">
        <v>137</v>
      </c>
      <c r="B506" s="3"/>
      <c r="C506" s="3"/>
      <c r="D506" s="3"/>
      <c r="E506" s="3" t="s">
        <v>182</v>
      </c>
      <c r="F506" s="3" t="s">
        <v>148</v>
      </c>
      <c r="G506" s="3">
        <v>402</v>
      </c>
      <c r="H506" s="3"/>
    </row>
    <row r="507" spans="1:8" ht="18" hidden="1" customHeight="1" x14ac:dyDescent="0.2">
      <c r="A507" s="3" t="s">
        <v>137</v>
      </c>
      <c r="B507" s="3"/>
      <c r="C507" s="3"/>
      <c r="D507" s="3"/>
      <c r="E507" s="3" t="s">
        <v>182</v>
      </c>
      <c r="F507" s="3" t="s">
        <v>149</v>
      </c>
      <c r="G507" s="3">
        <v>403</v>
      </c>
      <c r="H507" s="3"/>
    </row>
    <row r="508" spans="1:8" ht="18" hidden="1" customHeight="1" x14ac:dyDescent="0.2">
      <c r="A508" s="3" t="s">
        <v>137</v>
      </c>
      <c r="B508" s="3"/>
      <c r="C508" s="3"/>
      <c r="D508" s="3"/>
      <c r="E508" s="3" t="s">
        <v>182</v>
      </c>
      <c r="F508" s="3" t="s">
        <v>150</v>
      </c>
      <c r="G508" s="3">
        <v>404</v>
      </c>
      <c r="H508" s="3"/>
    </row>
    <row r="509" spans="1:8" ht="18" hidden="1" customHeight="1" x14ac:dyDescent="0.2">
      <c r="A509" s="3" t="s">
        <v>137</v>
      </c>
      <c r="B509" s="3"/>
      <c r="C509" s="3"/>
      <c r="D509" s="3"/>
      <c r="E509" s="3" t="s">
        <v>182</v>
      </c>
      <c r="F509" s="3" t="s">
        <v>151</v>
      </c>
      <c r="G509" s="3">
        <v>405</v>
      </c>
      <c r="H509" s="3"/>
    </row>
    <row r="510" spans="1:8" ht="18" hidden="1" customHeight="1" x14ac:dyDescent="0.2">
      <c r="A510" s="3" t="s">
        <v>137</v>
      </c>
      <c r="B510" s="3"/>
      <c r="C510" s="3"/>
      <c r="D510" s="3"/>
      <c r="E510" s="3" t="s">
        <v>182</v>
      </c>
      <c r="F510" s="3" t="s">
        <v>152</v>
      </c>
      <c r="G510" s="3">
        <v>406</v>
      </c>
      <c r="H510" s="3"/>
    </row>
    <row r="511" spans="1:8" ht="18" hidden="1" customHeight="1" x14ac:dyDescent="0.2">
      <c r="A511" s="3" t="s">
        <v>137</v>
      </c>
      <c r="B511" s="3"/>
      <c r="C511" s="3"/>
      <c r="D511" s="3"/>
      <c r="E511" s="3" t="s">
        <v>182</v>
      </c>
      <c r="F511" s="3" t="s">
        <v>153</v>
      </c>
      <c r="G511" s="3">
        <v>407</v>
      </c>
      <c r="H511" s="3"/>
    </row>
    <row r="512" spans="1:8" ht="18" hidden="1" customHeight="1" x14ac:dyDescent="0.2">
      <c r="A512" s="3" t="s">
        <v>137</v>
      </c>
      <c r="B512" s="3"/>
      <c r="C512" s="3"/>
      <c r="D512" s="3"/>
      <c r="E512" s="3" t="s">
        <v>182</v>
      </c>
      <c r="F512" s="3" t="s">
        <v>154</v>
      </c>
      <c r="G512" s="3">
        <v>408</v>
      </c>
      <c r="H512" s="3"/>
    </row>
    <row r="513" spans="1:14" ht="18" hidden="1" customHeight="1" x14ac:dyDescent="0.2">
      <c r="A513" s="3" t="s">
        <v>137</v>
      </c>
      <c r="B513" s="3"/>
      <c r="C513" s="3"/>
      <c r="D513" s="3"/>
      <c r="E513" s="3" t="s">
        <v>182</v>
      </c>
      <c r="F513" s="3" t="s">
        <v>155</v>
      </c>
      <c r="G513" s="3">
        <v>409</v>
      </c>
      <c r="H513" s="3"/>
    </row>
    <row r="514" spans="1:14" ht="18" hidden="1" customHeight="1" x14ac:dyDescent="0.2">
      <c r="A514" s="3" t="s">
        <v>137</v>
      </c>
      <c r="B514" s="3"/>
      <c r="C514" s="3"/>
      <c r="D514" s="3"/>
      <c r="E514" s="3" t="s">
        <v>182</v>
      </c>
      <c r="F514" s="3" t="s">
        <v>156</v>
      </c>
      <c r="G514" s="3">
        <v>410</v>
      </c>
      <c r="H514" s="3"/>
    </row>
    <row r="515" spans="1:14" ht="18" hidden="1" customHeight="1" x14ac:dyDescent="0.2">
      <c r="A515" s="3" t="s">
        <v>137</v>
      </c>
      <c r="B515" s="3"/>
      <c r="C515" s="3"/>
      <c r="D515" s="3"/>
      <c r="E515" s="3" t="s">
        <v>182</v>
      </c>
      <c r="F515" s="3" t="s">
        <v>157</v>
      </c>
      <c r="G515" s="3">
        <v>411</v>
      </c>
      <c r="H515" s="3"/>
    </row>
    <row r="516" spans="1:14" ht="18" hidden="1" customHeight="1" x14ac:dyDescent="0.2">
      <c r="A516" s="3" t="s">
        <v>137</v>
      </c>
      <c r="B516" s="3"/>
      <c r="C516" s="3"/>
      <c r="D516" s="3"/>
      <c r="E516" s="3" t="s">
        <v>182</v>
      </c>
      <c r="F516" s="3" t="s">
        <v>158</v>
      </c>
      <c r="G516" s="3">
        <v>412</v>
      </c>
      <c r="H516" s="3"/>
    </row>
    <row r="517" spans="1:14" ht="18" hidden="1" customHeight="1" x14ac:dyDescent="0.2">
      <c r="A517" s="3" t="s">
        <v>452</v>
      </c>
      <c r="B517" s="3"/>
      <c r="C517" s="3"/>
      <c r="D517" s="3"/>
      <c r="E517" s="3" t="s">
        <v>183</v>
      </c>
      <c r="F517" s="3" t="s">
        <v>159</v>
      </c>
      <c r="G517" s="3">
        <v>413</v>
      </c>
      <c r="H517" s="3"/>
    </row>
    <row r="518" spans="1:14" ht="18" hidden="1" customHeight="1" x14ac:dyDescent="0.2">
      <c r="B518" s="3"/>
      <c r="C518" s="3"/>
      <c r="D518" s="3"/>
      <c r="G518" s="3">
        <v>414</v>
      </c>
      <c r="H518" s="3"/>
    </row>
    <row r="519" spans="1:14" ht="18" hidden="1" customHeight="1" x14ac:dyDescent="0.2">
      <c r="B519" s="3"/>
      <c r="C519" s="3"/>
      <c r="D519" s="3"/>
      <c r="G519" s="3">
        <v>415</v>
      </c>
      <c r="H519" s="3"/>
    </row>
    <row r="520" spans="1:14" ht="18" hidden="1" customHeight="1" x14ac:dyDescent="0.2">
      <c r="B520" s="3"/>
      <c r="C520" s="3"/>
      <c r="D520" s="3"/>
      <c r="G520" s="3">
        <v>416</v>
      </c>
      <c r="H520" s="3"/>
    </row>
    <row r="521" spans="1:14" ht="18" customHeight="1" x14ac:dyDescent="0.2">
      <c r="A521" s="57" t="s">
        <v>572</v>
      </c>
      <c r="B521" s="58"/>
      <c r="C521" s="58"/>
      <c r="D521" s="58"/>
      <c r="E521" s="58"/>
      <c r="L521" s="169"/>
      <c r="M521" s="169"/>
      <c r="N521" s="169"/>
    </row>
    <row r="522" spans="1:14" ht="0" hidden="1" customHeight="1" x14ac:dyDescent="0.2"/>
  </sheetData>
  <dataConsolidate/>
  <mergeCells count="165">
    <mergeCell ref="L77:N77"/>
    <mergeCell ref="L76:N76"/>
    <mergeCell ref="G75:J75"/>
    <mergeCell ref="A76:J76"/>
    <mergeCell ref="A77:K77"/>
    <mergeCell ref="B73:C73"/>
    <mergeCell ref="G72:J72"/>
    <mergeCell ref="B69:C69"/>
    <mergeCell ref="G69:J69"/>
    <mergeCell ref="B70:C70"/>
    <mergeCell ref="G70:J70"/>
    <mergeCell ref="B74:C74"/>
    <mergeCell ref="G74:J74"/>
    <mergeCell ref="B71:C71"/>
    <mergeCell ref="G71:J71"/>
    <mergeCell ref="B72:C72"/>
    <mergeCell ref="B68:C68"/>
    <mergeCell ref="G68:J68"/>
    <mergeCell ref="D69:E69"/>
    <mergeCell ref="D70:E70"/>
    <mergeCell ref="D71:E71"/>
    <mergeCell ref="L521:N521"/>
    <mergeCell ref="L49:N49"/>
    <mergeCell ref="L48:N48"/>
    <mergeCell ref="L68:N68"/>
    <mergeCell ref="L70:N70"/>
    <mergeCell ref="L71:N71"/>
    <mergeCell ref="L72:N72"/>
    <mergeCell ref="L73:N73"/>
    <mergeCell ref="L74:N74"/>
    <mergeCell ref="J67:N67"/>
    <mergeCell ref="L75:N75"/>
    <mergeCell ref="E61:K61"/>
    <mergeCell ref="E66:K66"/>
    <mergeCell ref="E62:K62"/>
    <mergeCell ref="A67:I67"/>
    <mergeCell ref="B75:C75"/>
    <mergeCell ref="L69:N69"/>
    <mergeCell ref="D68:E68"/>
    <mergeCell ref="G73:J73"/>
    <mergeCell ref="E64:K64"/>
    <mergeCell ref="G44:J44"/>
    <mergeCell ref="E65:K65"/>
    <mergeCell ref="E60:K60"/>
    <mergeCell ref="E63:K63"/>
    <mergeCell ref="G40:J40"/>
    <mergeCell ref="L36:N36"/>
    <mergeCell ref="L40:N40"/>
    <mergeCell ref="L50:N50"/>
    <mergeCell ref="L47:N47"/>
    <mergeCell ref="L46:N46"/>
    <mergeCell ref="L45:N45"/>
    <mergeCell ref="L44:N44"/>
    <mergeCell ref="L43:N43"/>
    <mergeCell ref="L42:N42"/>
    <mergeCell ref="L41:N41"/>
    <mergeCell ref="E55:K55"/>
    <mergeCell ref="E56:K56"/>
    <mergeCell ref="E57:K57"/>
    <mergeCell ref="E58:K58"/>
    <mergeCell ref="E59:K59"/>
    <mergeCell ref="G42:J42"/>
    <mergeCell ref="E37:K37"/>
    <mergeCell ref="E52:K52"/>
    <mergeCell ref="E23:K23"/>
    <mergeCell ref="L30:N30"/>
    <mergeCell ref="L31:N31"/>
    <mergeCell ref="L32:N32"/>
    <mergeCell ref="L33:N33"/>
    <mergeCell ref="L34:N34"/>
    <mergeCell ref="L35:N35"/>
    <mergeCell ref="B33:D33"/>
    <mergeCell ref="B34:D34"/>
    <mergeCell ref="E50:K51"/>
    <mergeCell ref="B15:N15"/>
    <mergeCell ref="E35:K35"/>
    <mergeCell ref="B23:D23"/>
    <mergeCell ref="E36:K36"/>
    <mergeCell ref="E43:J43"/>
    <mergeCell ref="G47:J47"/>
    <mergeCell ref="B36:D36"/>
    <mergeCell ref="A50:C66"/>
    <mergeCell ref="D50:D51"/>
    <mergeCell ref="A40:D49"/>
    <mergeCell ref="B26:D26"/>
    <mergeCell ref="B27:D27"/>
    <mergeCell ref="B28:D28"/>
    <mergeCell ref="B30:D30"/>
    <mergeCell ref="B31:D31"/>
    <mergeCell ref="B32:D32"/>
    <mergeCell ref="B29:D29"/>
    <mergeCell ref="L23:N23"/>
    <mergeCell ref="L24:N24"/>
    <mergeCell ref="L25:N25"/>
    <mergeCell ref="E53:K53"/>
    <mergeCell ref="E54:K54"/>
    <mergeCell ref="C17:N17"/>
    <mergeCell ref="L5:N6"/>
    <mergeCell ref="A1:N1"/>
    <mergeCell ref="A3:N3"/>
    <mergeCell ref="K12:N12"/>
    <mergeCell ref="K11:N11"/>
    <mergeCell ref="A16:A21"/>
    <mergeCell ref="B9:H9"/>
    <mergeCell ref="C16:N16"/>
    <mergeCell ref="B13:H13"/>
    <mergeCell ref="B14:N14"/>
    <mergeCell ref="A5:A6"/>
    <mergeCell ref="F5:F6"/>
    <mergeCell ref="G5:I5"/>
    <mergeCell ref="K5:K6"/>
    <mergeCell ref="I9:J10"/>
    <mergeCell ref="I13:J13"/>
    <mergeCell ref="J8:K8"/>
    <mergeCell ref="I11:J11"/>
    <mergeCell ref="A4:N4"/>
    <mergeCell ref="J5:J6"/>
    <mergeCell ref="E29:K29"/>
    <mergeCell ref="E28:K28"/>
    <mergeCell ref="E30:K30"/>
    <mergeCell ref="E31:K31"/>
    <mergeCell ref="E27:K27"/>
    <mergeCell ref="G41:J41"/>
    <mergeCell ref="G46:J46"/>
    <mergeCell ref="F8:I8"/>
    <mergeCell ref="K13:N13"/>
    <mergeCell ref="G45:J45"/>
    <mergeCell ref="I12:J12"/>
    <mergeCell ref="L26:N26"/>
    <mergeCell ref="L27:N27"/>
    <mergeCell ref="L28:N28"/>
    <mergeCell ref="L29:N29"/>
    <mergeCell ref="E24:K24"/>
    <mergeCell ref="E32:K32"/>
    <mergeCell ref="E34:K34"/>
    <mergeCell ref="C19:N19"/>
    <mergeCell ref="B35:D35"/>
    <mergeCell ref="L7:N8"/>
    <mergeCell ref="E26:K26"/>
    <mergeCell ref="B24:D24"/>
    <mergeCell ref="B25:D25"/>
    <mergeCell ref="A521:E521"/>
    <mergeCell ref="E33:K33"/>
    <mergeCell ref="B5:E6"/>
    <mergeCell ref="B7:E7"/>
    <mergeCell ref="B8:E8"/>
    <mergeCell ref="B10:H10"/>
    <mergeCell ref="B11:H11"/>
    <mergeCell ref="B12:H12"/>
    <mergeCell ref="C18:N18"/>
    <mergeCell ref="G49:J49"/>
    <mergeCell ref="B37:D37"/>
    <mergeCell ref="E38:K38"/>
    <mergeCell ref="L37:N37"/>
    <mergeCell ref="B38:D38"/>
    <mergeCell ref="L38:N38"/>
    <mergeCell ref="B39:D39"/>
    <mergeCell ref="E39:K39"/>
    <mergeCell ref="L39:N39"/>
    <mergeCell ref="B22:N22"/>
    <mergeCell ref="C20:N20"/>
    <mergeCell ref="B21:N21"/>
    <mergeCell ref="K9:N10"/>
    <mergeCell ref="E25:K25"/>
    <mergeCell ref="G48:J48"/>
  </mergeCells>
  <phoneticPr fontId="12" type="noConversion"/>
  <dataValidations count="13">
    <dataValidation type="decimal" allowBlank="1" showInputMessage="1" showErrorMessage="1" sqref="L41:L49 I53:I66">
      <formula1>0</formula1>
      <formula2>100</formula2>
    </dataValidation>
    <dataValidation type="decimal" allowBlank="1" showInputMessage="1" showErrorMessage="1" errorTitle="HATA" error="Yüzde 20 ile 60 arasında olabilir." sqref="K44">
      <formula1>20</formula1>
      <formula2>60</formula2>
    </dataValidation>
    <dataValidation type="whole" allowBlank="1" showInputMessage="1" showErrorMessage="1" errorTitle="HATA" error="Yüzde 40 ile 60 arasında olabilir." sqref="K41">
      <formula1>40</formula1>
      <formula2>60</formula2>
    </dataValidation>
    <dataValidation type="list" allowBlank="1" showInputMessage="1" showErrorMessage="1" errorTitle="ERROR" error="Please select from the list." promptTitle="UNIT" prompt="Choose the name of the unit." sqref="A1:N2">
      <formula1>birimler</formula1>
    </dataValidation>
    <dataValidation type="list" allowBlank="1" showInputMessage="1" showErrorMessage="1" errorTitle="HATA" error="Ders türünü listeden seçmelisiniz." promptTitle="DERS TÜRÜ" prompt="Ders türünü seçiniz." sqref="F7">
      <formula1>dersTuru</formula1>
    </dataValidation>
    <dataValidation type="decimal" allowBlank="1" showInputMessage="1" showErrorMessage="1" errorTitle="HATA" error="Lütfen sayı giriniz." sqref="J7:K7">
      <formula1>0</formula1>
      <formula2>30</formula2>
    </dataValidation>
    <dataValidation type="whole" allowBlank="1" showInputMessage="1" showErrorMessage="1" errorTitle="HATA" error="Lütfen sayı giriniz." sqref="G7:I7">
      <formula1>0</formula1>
      <formula2>30</formula2>
    </dataValidation>
    <dataValidation type="whole" errorStyle="warning" operator="greaterThanOrEqual" allowBlank="1" showInputMessage="1" showErrorMessage="1" errorTitle="ERROR" error="You should enter positive integers." promptTitle="QUANTITY:" prompt="Please enter integer numbers for quantity." sqref="B70:D73">
      <formula1>0</formula1>
    </dataValidation>
    <dataValidation type="whole" errorStyle="warning" operator="greaterThanOrEqual" allowBlank="1" showInputMessage="1" showErrorMessage="1" errorTitle="ERROR:" error="You should enter positive integers." promptTitle="QUANTITY:" prompt="Please enter integer numbers for quantity." sqref="K71:K75 L75">
      <formula1>0</formula1>
    </dataValidation>
    <dataValidation type="whole" errorStyle="warning" allowBlank="1" showInputMessage="1" showErrorMessage="1" errorTitle="ERROR:" error="You cannot enter more than 1 final." promptTitle="QUANTITY:" prompt="Please enter integer numbers for quantity." sqref="K70">
      <formula1>0</formula1>
      <formula2>1</formula2>
    </dataValidation>
    <dataValidation type="whole" errorStyle="warning" operator="greaterThanOrEqual" allowBlank="1" showInputMessage="1" showErrorMessage="1" errorTitle="HATA:" error="Pozitif bir tamsayı girmelisiniz." promptTitle="ADET:" prompt="Lütfen adedi giriniz." sqref="B74:D75">
      <formula1>0</formula1>
    </dataValidation>
    <dataValidation type="whole" allowBlank="1" showInputMessage="1" showErrorMessage="1" errorTitle="HATA" error="Yüzde 0 ile 40 arasında olabilir." sqref="H53:H66 K45:K49">
      <formula1>0</formula1>
      <formula2>40</formula2>
    </dataValidation>
    <dataValidation type="whole" errorStyle="information" allowBlank="1" showInputMessage="1" showErrorMessage="1" errorTitle="UYARI" error="Sayısal değer girilmelidir." sqref="F44:F49">
      <formula1>0</formula1>
      <formula2>14</formula2>
    </dataValidation>
  </dataValidations>
  <hyperlinks>
    <hyperlink ref="B10" r:id="rId1"/>
  </hyperlinks>
  <printOptions horizontalCentered="1" verticalCentered="1" gridLines="1"/>
  <pageMargins left="0.23622047244094491" right="0.23622047244094491" top="0.23622047244094491" bottom="0.19685039370078741" header="0.15748031496062992" footer="0.15748031496062992"/>
  <pageSetup paperSize="9" scale="50" orientation="portrait" r:id="rId2"/>
  <cellWatches>
    <cellWatch r="A67"/>
  </cellWatch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6</vt:i4>
      </vt:variant>
    </vt:vector>
  </HeadingPairs>
  <TitlesOfParts>
    <vt:vector size="7" baseType="lpstr">
      <vt:lpstr>Sheet1</vt:lpstr>
      <vt:lpstr>birimDet</vt:lpstr>
      <vt:lpstr>birimler</vt:lpstr>
      <vt:lpstr>birimler2</vt:lpstr>
      <vt:lpstr>dersTuru</vt:lpstr>
      <vt:lpstr>prgler</vt:lpstr>
      <vt:lpstr>yariyillar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</dc:creator>
  <cp:lastModifiedBy>admin</cp:lastModifiedBy>
  <cp:lastPrinted>2012-01-18T10:59:01Z</cp:lastPrinted>
  <dcterms:created xsi:type="dcterms:W3CDTF">2008-09-21T18:08:24Z</dcterms:created>
  <dcterms:modified xsi:type="dcterms:W3CDTF">2012-02-23T09:08:25Z</dcterms:modified>
</cp:coreProperties>
</file>