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mode\Excel Projects\project 4 sample Data Cleaning Project\Apparel Sales Data Cleaning\"/>
    </mc:Choice>
  </mc:AlternateContent>
  <xr:revisionPtr revIDLastSave="0" documentId="13_ncr:1_{6E350088-CE78-4BE4-9AFF-22CC5865C71F}" xr6:coauthVersionLast="47" xr6:coauthVersionMax="47" xr10:uidLastSave="{00000000-0000-0000-0000-000000000000}"/>
  <bookViews>
    <workbookView xWindow="-120" yWindow="-120" windowWidth="29040" windowHeight="15840" activeTab="1" xr2:uid="{38E2833B-D2EF-4AC1-8B55-6A932B87E28C}"/>
  </bookViews>
  <sheets>
    <sheet name="Raw Data" sheetId="2" r:id="rId1"/>
    <sheet name="Clean Data" sheetId="4" r:id="rId2"/>
  </sheets>
  <definedNames>
    <definedName name="ExternalData_1" localSheetId="1" hidden="1">'Clean Data'!$A$1:$E$21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4" l="1"/>
  <c r="I14" i="4"/>
  <c r="I15" i="4"/>
  <c r="I16" i="4"/>
  <c r="I17" i="4"/>
  <c r="H14" i="4"/>
  <c r="H13" i="4"/>
  <c r="H15" i="4"/>
  <c r="H16" i="4"/>
  <c r="H17" i="4"/>
  <c r="H7" i="4"/>
  <c r="H8" i="4"/>
  <c r="H9" i="4"/>
  <c r="H10" i="4"/>
  <c r="I7" i="4"/>
  <c r="I8" i="4"/>
  <c r="I9" i="4"/>
  <c r="I10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4FAEFF-B30C-4E39-91AC-2A7A9474D8E8}" keepAlive="1" name="Query - Cleaned Sales Data" description="Connection to the 'Cleaned Sales Data' query in the workbook." type="5" refreshedVersion="7" background="1" saveData="1">
    <dbPr connection="Provider=Microsoft.Mashup.OleDb.1;Data Source=$Workbook$;Location=&quot;Cleaned Sales Data&quot;;Extended Properties=&quot;&quot;" command="SELECT * FROM [Cleaned Sales Data]"/>
  </connection>
</connections>
</file>

<file path=xl/sharedStrings.xml><?xml version="1.0" encoding="utf-8"?>
<sst xmlns="http://schemas.openxmlformats.org/spreadsheetml/2006/main" count="146" uniqueCount="21">
  <si>
    <t>Category</t>
  </si>
  <si>
    <t>State</t>
  </si>
  <si>
    <t>Product Code</t>
  </si>
  <si>
    <t>Item-101</t>
  </si>
  <si>
    <t>Item-102</t>
  </si>
  <si>
    <t>Item-103</t>
  </si>
  <si>
    <t>Item-104</t>
  </si>
  <si>
    <t>Item-105</t>
  </si>
  <si>
    <t>Gujarat</t>
  </si>
  <si>
    <t>Punjab</t>
  </si>
  <si>
    <t>Uttar Pradesh</t>
  </si>
  <si>
    <t>Karnataka</t>
  </si>
  <si>
    <t xml:space="preserve">CY Sales </t>
  </si>
  <si>
    <t>PY Sales</t>
  </si>
  <si>
    <t>Apparel</t>
  </si>
  <si>
    <t>Footwear</t>
  </si>
  <si>
    <t>Accessories</t>
  </si>
  <si>
    <t>Outdoor</t>
  </si>
  <si>
    <t>Western</t>
  </si>
  <si>
    <t>Difference</t>
  </si>
  <si>
    <t>CY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</si>
</sst>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-[$$-409]* #,##0_ ;_-[$$-409]* \-#,##0\ ;_-[$$-409]* &quot;-&quot;??_ ;_-@_ 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-[$$-409]* #,##0_ ;_-[$$-409]* \-#,##0\ ;_-[$$-409]* &quot;-&quot;??_ ;_-@_ "/>
      <alignment horizontal="center" vertical="center" textRotation="0" wrapText="0" indent="0" justifyLastLine="0" shrinkToFit="0" readingOrder="0"/>
    </dxf>
    <dxf>
      <numFmt numFmtId="164" formatCode="_-[$$-409]* #,##0_ ;_-[$$-409]* \-#,##0\ ;_-[$$-409]* &quot;-&quot;??_ ;_-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-[$$-409]* #,##0_ ;_-[$$-409]* \-#,##0\ ;_-[$$-409]* &quot;-&quot;??_ ;_-@_ "/>
      <alignment horizontal="center" vertical="center" textRotation="0" wrapText="0" indent="0" justifyLastLine="0" shrinkToFit="0" readingOrder="0"/>
    </dxf>
    <dxf>
      <numFmt numFmtId="164" formatCode="_-[$$-409]* #,##0_ ;_-[$$-409]* \-#,##0\ ;_-[$$-409]* &quot;-&quot;??_ ;_-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F48CBE7-2758-493F-9808-603DA16E5B28}" autoFormatId="16" applyNumberFormats="0" applyBorderFormats="0" applyFontFormats="0" applyPatternFormats="0" applyAlignmentFormats="0" applyWidthHeightFormats="0">
  <queryTableRefresh nextId="6">
    <queryTableFields count="5">
      <queryTableField id="1" name="State" tableColumnId="6"/>
      <queryTableField id="2" name="Product Code" tableColumnId="2"/>
      <queryTableField id="3" name="Category" tableColumnId="3"/>
      <queryTableField id="4" name="CY Sales" tableColumnId="4"/>
      <queryTableField id="5" name="PY Sale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DC78CC-B638-48B5-A294-B8D589220518}" name="Cleaned_Sales_Data" displayName="Cleaned_Sales_Data" ref="A1:E21" tableType="queryTable" totalsRowShown="0" headerRowDxfId="11" dataDxfId="10">
  <autoFilter ref="A1:E21" xr:uid="{2FDC78CC-B638-48B5-A294-B8D589220518}"/>
  <tableColumns count="5">
    <tableColumn id="6" xr3:uid="{E62AF946-DA66-4815-AA9C-E30B7A7F4F98}" uniqueName="6" name="State" queryTableFieldId="1" dataDxfId="16"/>
    <tableColumn id="2" xr3:uid="{0A5A53F5-79DD-4529-813E-9C876E54204D}" uniqueName="2" name="Product Code" queryTableFieldId="2" dataDxfId="15"/>
    <tableColumn id="3" xr3:uid="{E28F4DAE-ED05-434F-AD93-46BFF66C30AD}" uniqueName="3" name="Category" queryTableFieldId="3" dataDxfId="14"/>
    <tableColumn id="4" xr3:uid="{9D31F493-119F-4725-A338-36724C602E63}" uniqueName="4" name="CY Sales" queryTableFieldId="4" dataDxfId="13"/>
    <tableColumn id="5" xr3:uid="{A1D0A434-EF3F-4428-88CE-EE8B1FE5C970}" uniqueName="5" name="PY Sales" queryTableFieldId="5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35DA35-9488-4361-9B88-72CEF97889C5}" name="Table4" displayName="Table4" ref="G6:I10" totalsRowShown="0" headerRowDxfId="1" dataDxfId="0">
  <autoFilter ref="G6:I10" xr:uid="{D235DA35-9488-4361-9B88-72CEF97889C5}"/>
  <tableColumns count="3">
    <tableColumn id="1" xr3:uid="{F2CD0956-CB12-4CF8-B8AB-CAFC4C7B9B17}" name="State" dataDxfId="4"/>
    <tableColumn id="2" xr3:uid="{FB46C367-7DDD-4BA4-A691-9C3315DC2501}" name="CY Sales" dataDxfId="3" dataCellStyle="Currency">
      <calculatedColumnFormula>SUMIFS(Cleaned_Sales_Data[CY Sales],Cleaned_Sales_Data[State],$G7)</calculatedColumnFormula>
    </tableColumn>
    <tableColumn id="3" xr3:uid="{C0633761-E7F8-40AE-9CAF-4B3532F38A08}" name="PY Sales" dataDxfId="2" dataCellStyle="Currency">
      <calculatedColumnFormula>SUMIFS(Cleaned_Sales_Data[PY Sales],Cleaned_Sales_Data[State],$G7)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4E3876-E832-42E6-923E-8FAE73AE776C}" name="Table5" displayName="Table5" ref="G12:I17" totalsRowShown="0" headerRowDxfId="6" dataDxfId="5">
  <autoFilter ref="G12:I17" xr:uid="{E14E3876-E832-42E6-923E-8FAE73AE776C}"/>
  <tableColumns count="3">
    <tableColumn id="1" xr3:uid="{C186C60F-EAD1-442D-93C9-BE54FBA4487A}" name="Category" dataDxfId="9"/>
    <tableColumn id="2" xr3:uid="{169DF460-88F3-4768-91D5-F26BCD79123F}" name="CY Sales" dataDxfId="8">
      <calculatedColumnFormula>SUMIFS(Cleaned_Sales_Data[CY Sales],Cleaned_Sales_Data[Category],$G13)</calculatedColumnFormula>
    </tableColumn>
    <tableColumn id="3" xr3:uid="{E1328F46-DCC1-49F1-B547-83186BEAFA23}" name="PY Sales" dataDxfId="7">
      <calculatedColumnFormula>SUMIFS(Cleaned_Sales_Data[PY Sales],Cleaned_Sales_Data[Category],$G13)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DDCE3-2058-4258-ABF7-3EA6A97695B2}">
  <dimension ref="A1:K25"/>
  <sheetViews>
    <sheetView zoomScale="190" zoomScaleNormal="190" workbookViewId="0">
      <selection activeCell="M11" sqref="M11"/>
    </sheetView>
  </sheetViews>
  <sheetFormatPr defaultRowHeight="15" x14ac:dyDescent="0.25"/>
  <cols>
    <col min="1" max="1" width="12.28515625" bestFit="1" customWidth="1"/>
    <col min="2" max="2" width="12.140625" bestFit="1" customWidth="1"/>
    <col min="3" max="3" width="10.42578125" bestFit="1" customWidth="1"/>
    <col min="4" max="5" width="8.85546875" bestFit="1" customWidth="1"/>
    <col min="6" max="6" width="6.7109375" customWidth="1"/>
    <col min="7" max="8" width="8.85546875" bestFit="1" customWidth="1"/>
    <col min="10" max="10" width="9.42578125" bestFit="1" customWidth="1"/>
    <col min="11" max="11" width="8.42578125" bestFit="1" customWidth="1"/>
  </cols>
  <sheetData>
    <row r="1" spans="1:11" x14ac:dyDescent="0.25">
      <c r="C1" t="s">
        <v>0</v>
      </c>
      <c r="D1" t="s">
        <v>12</v>
      </c>
      <c r="G1" t="s">
        <v>13</v>
      </c>
      <c r="J1" t="s">
        <v>19</v>
      </c>
    </row>
    <row r="2" spans="1:11" x14ac:dyDescent="0.25">
      <c r="A2" s="2" t="s">
        <v>1</v>
      </c>
      <c r="B2" s="2" t="s">
        <v>2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t="s">
        <v>8</v>
      </c>
      <c r="B3" t="s">
        <v>3</v>
      </c>
      <c r="C3" t="s">
        <v>15</v>
      </c>
      <c r="D3">
        <v>19066136</v>
      </c>
      <c r="G3">
        <v>19690257</v>
      </c>
      <c r="J3">
        <v>-624121</v>
      </c>
    </row>
    <row r="4" spans="1:11" x14ac:dyDescent="0.25">
      <c r="A4" t="s">
        <v>8</v>
      </c>
      <c r="B4" t="s">
        <v>4</v>
      </c>
      <c r="C4" t="s">
        <v>14</v>
      </c>
      <c r="D4">
        <v>12820069</v>
      </c>
      <c r="G4">
        <v>15661620</v>
      </c>
      <c r="J4">
        <v>-2841551</v>
      </c>
    </row>
    <row r="5" spans="1:11" x14ac:dyDescent="0.25">
      <c r="A5" t="s">
        <v>8</v>
      </c>
      <c r="B5" t="s">
        <v>5</v>
      </c>
      <c r="C5" t="s">
        <v>16</v>
      </c>
      <c r="E5">
        <v>13180188</v>
      </c>
      <c r="H5">
        <v>17136815</v>
      </c>
      <c r="K5">
        <v>-3956627</v>
      </c>
    </row>
    <row r="6" spans="1:11" x14ac:dyDescent="0.25">
      <c r="A6" t="s">
        <v>8</v>
      </c>
      <c r="B6" t="s">
        <v>6</v>
      </c>
      <c r="C6" t="s">
        <v>17</v>
      </c>
      <c r="D6">
        <v>14891501</v>
      </c>
      <c r="G6">
        <v>10821675</v>
      </c>
      <c r="J6">
        <v>4069826</v>
      </c>
    </row>
    <row r="7" spans="1:11" x14ac:dyDescent="0.25">
      <c r="A7" t="s">
        <v>8</v>
      </c>
      <c r="B7" t="s">
        <v>7</v>
      </c>
      <c r="C7" t="s">
        <v>18</v>
      </c>
      <c r="D7">
        <v>14834369</v>
      </c>
      <c r="G7">
        <v>17442397</v>
      </c>
      <c r="J7">
        <v>-2608028</v>
      </c>
    </row>
    <row r="9" spans="1:11" x14ac:dyDescent="0.25">
      <c r="A9" t="s">
        <v>9</v>
      </c>
      <c r="B9" t="s">
        <v>3</v>
      </c>
      <c r="C9" t="s">
        <v>15</v>
      </c>
      <c r="D9">
        <v>17406307</v>
      </c>
      <c r="G9">
        <v>15731195</v>
      </c>
      <c r="J9">
        <v>1675112</v>
      </c>
    </row>
    <row r="10" spans="1:11" x14ac:dyDescent="0.25">
      <c r="A10" t="s">
        <v>9</v>
      </c>
      <c r="B10" t="s">
        <v>4</v>
      </c>
      <c r="C10" t="s">
        <v>14</v>
      </c>
      <c r="E10">
        <v>11653208</v>
      </c>
      <c r="H10">
        <v>19666154</v>
      </c>
      <c r="K10">
        <v>-8012946</v>
      </c>
    </row>
    <row r="11" spans="1:11" x14ac:dyDescent="0.25">
      <c r="A11" t="s">
        <v>9</v>
      </c>
      <c r="B11" t="s">
        <v>5</v>
      </c>
      <c r="C11" t="s">
        <v>16</v>
      </c>
      <c r="D11">
        <v>10832681</v>
      </c>
      <c r="G11">
        <v>18410567</v>
      </c>
      <c r="J11">
        <v>-7577886</v>
      </c>
    </row>
    <row r="12" spans="1:11" x14ac:dyDescent="0.25">
      <c r="A12" t="s">
        <v>9</v>
      </c>
      <c r="B12" t="s">
        <v>6</v>
      </c>
      <c r="C12" t="s">
        <v>17</v>
      </c>
      <c r="D12">
        <v>13502828</v>
      </c>
      <c r="G12">
        <v>18235687</v>
      </c>
      <c r="J12">
        <v>-4732859</v>
      </c>
    </row>
    <row r="13" spans="1:11" x14ac:dyDescent="0.25">
      <c r="A13" t="s">
        <v>9</v>
      </c>
      <c r="B13" t="s">
        <v>7</v>
      </c>
      <c r="C13" t="s">
        <v>18</v>
      </c>
      <c r="D13">
        <v>18445296</v>
      </c>
      <c r="G13">
        <v>11099385</v>
      </c>
      <c r="J13">
        <v>7345911</v>
      </c>
    </row>
    <row r="15" spans="1:11" x14ac:dyDescent="0.25">
      <c r="A15" t="s">
        <v>10</v>
      </c>
      <c r="B15" t="s">
        <v>3</v>
      </c>
      <c r="C15" t="s">
        <v>15</v>
      </c>
      <c r="E15">
        <v>18816385</v>
      </c>
      <c r="H15">
        <v>12398202</v>
      </c>
      <c r="K15">
        <v>6418183</v>
      </c>
    </row>
    <row r="16" spans="1:11" x14ac:dyDescent="0.25">
      <c r="A16" t="s">
        <v>10</v>
      </c>
      <c r="B16" t="s">
        <v>4</v>
      </c>
      <c r="C16" t="s">
        <v>14</v>
      </c>
      <c r="D16">
        <v>16651073</v>
      </c>
      <c r="G16">
        <v>16182334</v>
      </c>
      <c r="J16">
        <v>468739</v>
      </c>
    </row>
    <row r="17" spans="1:11" x14ac:dyDescent="0.25">
      <c r="A17" t="s">
        <v>10</v>
      </c>
      <c r="B17" t="s">
        <v>5</v>
      </c>
      <c r="C17" t="s">
        <v>16</v>
      </c>
      <c r="D17">
        <v>17720209</v>
      </c>
      <c r="G17">
        <v>19191287</v>
      </c>
      <c r="J17">
        <v>-1471078</v>
      </c>
    </row>
    <row r="18" spans="1:11" x14ac:dyDescent="0.25">
      <c r="A18" t="s">
        <v>10</v>
      </c>
      <c r="B18" t="s">
        <v>6</v>
      </c>
      <c r="C18" t="s">
        <v>17</v>
      </c>
      <c r="D18">
        <v>17610617</v>
      </c>
      <c r="G18">
        <v>10421266</v>
      </c>
      <c r="J18">
        <v>7189351</v>
      </c>
    </row>
    <row r="19" spans="1:11" x14ac:dyDescent="0.25">
      <c r="A19" t="s">
        <v>10</v>
      </c>
      <c r="B19" t="s">
        <v>7</v>
      </c>
      <c r="C19" t="s">
        <v>18</v>
      </c>
      <c r="E19">
        <v>15223922</v>
      </c>
      <c r="H19">
        <v>18471807</v>
      </c>
      <c r="K19">
        <v>-3247885</v>
      </c>
    </row>
    <row r="21" spans="1:11" x14ac:dyDescent="0.25">
      <c r="A21" t="s">
        <v>11</v>
      </c>
      <c r="B21" t="s">
        <v>3</v>
      </c>
      <c r="C21" t="s">
        <v>15</v>
      </c>
      <c r="D21">
        <v>15957804</v>
      </c>
      <c r="G21">
        <v>14770755</v>
      </c>
      <c r="J21">
        <v>1187049</v>
      </c>
    </row>
    <row r="22" spans="1:11" x14ac:dyDescent="0.25">
      <c r="A22" t="s">
        <v>11</v>
      </c>
      <c r="B22" t="s">
        <v>4</v>
      </c>
      <c r="C22" t="s">
        <v>14</v>
      </c>
      <c r="D22">
        <v>13498512</v>
      </c>
      <c r="G22">
        <v>19382603</v>
      </c>
      <c r="J22">
        <v>-5884091</v>
      </c>
    </row>
    <row r="23" spans="1:11" x14ac:dyDescent="0.25">
      <c r="A23" t="s">
        <v>11</v>
      </c>
      <c r="B23" t="s">
        <v>5</v>
      </c>
      <c r="C23" t="s">
        <v>16</v>
      </c>
      <c r="E23">
        <v>15513893</v>
      </c>
      <c r="H23">
        <v>19971359</v>
      </c>
      <c r="K23">
        <v>-4457466</v>
      </c>
    </row>
    <row r="24" spans="1:11" x14ac:dyDescent="0.25">
      <c r="A24" t="s">
        <v>11</v>
      </c>
      <c r="B24" t="s">
        <v>6</v>
      </c>
      <c r="C24" t="s">
        <v>17</v>
      </c>
      <c r="E24">
        <v>12865061</v>
      </c>
      <c r="H24">
        <v>11521892</v>
      </c>
      <c r="K24">
        <v>1343169</v>
      </c>
    </row>
    <row r="25" spans="1:11" x14ac:dyDescent="0.25">
      <c r="A25" t="s">
        <v>11</v>
      </c>
      <c r="B25" t="s">
        <v>7</v>
      </c>
      <c r="C25" t="s">
        <v>18</v>
      </c>
      <c r="D25">
        <v>17720503</v>
      </c>
      <c r="G25">
        <v>17554501</v>
      </c>
      <c r="J25">
        <v>166002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E2508-657F-4D52-B0F3-BDBA2DB8EC80}">
  <dimension ref="A1:I21"/>
  <sheetViews>
    <sheetView tabSelected="1" zoomScale="190" zoomScaleNormal="190" workbookViewId="0">
      <selection activeCell="F9" sqref="F9"/>
    </sheetView>
  </sheetViews>
  <sheetFormatPr defaultRowHeight="15" x14ac:dyDescent="0.25"/>
  <cols>
    <col min="1" max="1" width="13.140625" bestFit="1" customWidth="1"/>
    <col min="2" max="2" width="15.140625" bestFit="1" customWidth="1"/>
    <col min="3" max="3" width="11.28515625" bestFit="1" customWidth="1"/>
    <col min="4" max="5" width="10.5703125" bestFit="1" customWidth="1"/>
    <col min="7" max="7" width="13.140625" bestFit="1" customWidth="1"/>
    <col min="8" max="9" width="18.140625" bestFit="1" customWidth="1"/>
  </cols>
  <sheetData>
    <row r="1" spans="1:9" x14ac:dyDescent="0.25">
      <c r="A1" s="3" t="s">
        <v>1</v>
      </c>
      <c r="B1" s="3" t="s">
        <v>2</v>
      </c>
      <c r="C1" s="3" t="s">
        <v>0</v>
      </c>
      <c r="D1" s="3" t="s">
        <v>20</v>
      </c>
      <c r="E1" s="3" t="s">
        <v>13</v>
      </c>
    </row>
    <row r="2" spans="1:9" x14ac:dyDescent="0.25">
      <c r="A2" s="3" t="s">
        <v>8</v>
      </c>
      <c r="B2" s="3" t="s">
        <v>3</v>
      </c>
      <c r="C2" s="3" t="s">
        <v>15</v>
      </c>
      <c r="D2" s="3">
        <v>19066136</v>
      </c>
      <c r="E2" s="3">
        <v>19690257</v>
      </c>
    </row>
    <row r="3" spans="1:9" x14ac:dyDescent="0.25">
      <c r="A3" s="3" t="s">
        <v>8</v>
      </c>
      <c r="B3" s="3" t="s">
        <v>4</v>
      </c>
      <c r="C3" s="3" t="s">
        <v>14</v>
      </c>
      <c r="D3" s="3">
        <v>12820069</v>
      </c>
      <c r="E3" s="3">
        <v>15661620</v>
      </c>
    </row>
    <row r="4" spans="1:9" x14ac:dyDescent="0.25">
      <c r="A4" s="3" t="s">
        <v>8</v>
      </c>
      <c r="B4" s="3" t="s">
        <v>5</v>
      </c>
      <c r="C4" s="3" t="s">
        <v>16</v>
      </c>
      <c r="D4" s="3">
        <v>13180188</v>
      </c>
      <c r="E4" s="3">
        <v>17136815</v>
      </c>
    </row>
    <row r="5" spans="1:9" x14ac:dyDescent="0.25">
      <c r="A5" s="3" t="s">
        <v>8</v>
      </c>
      <c r="B5" s="3" t="s">
        <v>6</v>
      </c>
      <c r="C5" s="3" t="s">
        <v>17</v>
      </c>
      <c r="D5" s="3">
        <v>14891501</v>
      </c>
      <c r="E5" s="3">
        <v>10821675</v>
      </c>
    </row>
    <row r="6" spans="1:9" x14ac:dyDescent="0.25">
      <c r="A6" s="3" t="s">
        <v>8</v>
      </c>
      <c r="B6" s="3" t="s">
        <v>7</v>
      </c>
      <c r="C6" s="3" t="s">
        <v>18</v>
      </c>
      <c r="D6" s="3">
        <v>14834369</v>
      </c>
      <c r="E6" s="3">
        <v>17442397</v>
      </c>
      <c r="G6" s="4" t="s">
        <v>1</v>
      </c>
      <c r="H6" s="4" t="s">
        <v>20</v>
      </c>
      <c r="I6" s="4" t="s">
        <v>13</v>
      </c>
    </row>
    <row r="7" spans="1:9" x14ac:dyDescent="0.25">
      <c r="A7" s="3" t="s">
        <v>9</v>
      </c>
      <c r="B7" s="3" t="s">
        <v>3</v>
      </c>
      <c r="C7" s="3" t="s">
        <v>15</v>
      </c>
      <c r="D7" s="3">
        <v>17406307</v>
      </c>
      <c r="E7" s="3">
        <v>15731195</v>
      </c>
      <c r="G7" s="4" t="s">
        <v>8</v>
      </c>
      <c r="H7" s="5">
        <f>SUMIFS(Cleaned_Sales_Data[CY Sales],Cleaned_Sales_Data[State],$G7)</f>
        <v>74792263</v>
      </c>
      <c r="I7" s="5">
        <f>SUMIFS(Cleaned_Sales_Data[PY Sales],Cleaned_Sales_Data[State],$G7)</f>
        <v>80752764</v>
      </c>
    </row>
    <row r="8" spans="1:9" x14ac:dyDescent="0.25">
      <c r="A8" s="3" t="s">
        <v>9</v>
      </c>
      <c r="B8" s="3" t="s">
        <v>4</v>
      </c>
      <c r="C8" s="3" t="s">
        <v>14</v>
      </c>
      <c r="D8" s="3">
        <v>11653208</v>
      </c>
      <c r="E8" s="3">
        <v>19666154</v>
      </c>
      <c r="G8" s="4" t="s">
        <v>9</v>
      </c>
      <c r="H8" s="5">
        <f>SUMIFS(Cleaned_Sales_Data[CY Sales],Cleaned_Sales_Data[State],$G8)</f>
        <v>71840320</v>
      </c>
      <c r="I8" s="5">
        <f>SUMIFS(Cleaned_Sales_Data[PY Sales],Cleaned_Sales_Data[State],$G8)</f>
        <v>83142988</v>
      </c>
    </row>
    <row r="9" spans="1:9" x14ac:dyDescent="0.25">
      <c r="A9" s="3" t="s">
        <v>9</v>
      </c>
      <c r="B9" s="3" t="s">
        <v>5</v>
      </c>
      <c r="C9" s="3" t="s">
        <v>16</v>
      </c>
      <c r="D9" s="3">
        <v>10832681</v>
      </c>
      <c r="E9" s="3">
        <v>18410567</v>
      </c>
      <c r="G9" s="4" t="s">
        <v>10</v>
      </c>
      <c r="H9" s="5">
        <f>SUMIFS(Cleaned_Sales_Data[CY Sales],Cleaned_Sales_Data[State],$G9)</f>
        <v>86022206</v>
      </c>
      <c r="I9" s="5">
        <f>SUMIFS(Cleaned_Sales_Data[PY Sales],Cleaned_Sales_Data[State],$G9)</f>
        <v>76664896</v>
      </c>
    </row>
    <row r="10" spans="1:9" x14ac:dyDescent="0.25">
      <c r="A10" s="3" t="s">
        <v>9</v>
      </c>
      <c r="B10" s="3" t="s">
        <v>6</v>
      </c>
      <c r="C10" s="3" t="s">
        <v>17</v>
      </c>
      <c r="D10" s="3">
        <v>13502828</v>
      </c>
      <c r="E10" s="3">
        <v>18235687</v>
      </c>
      <c r="G10" s="4" t="s">
        <v>11</v>
      </c>
      <c r="H10" s="5">
        <f>SUMIFS(Cleaned_Sales_Data[CY Sales],Cleaned_Sales_Data[State],$G10)</f>
        <v>75555773</v>
      </c>
      <c r="I10" s="5">
        <f>SUMIFS(Cleaned_Sales_Data[PY Sales],Cleaned_Sales_Data[State],$G10)</f>
        <v>83201110</v>
      </c>
    </row>
    <row r="11" spans="1:9" x14ac:dyDescent="0.25">
      <c r="A11" s="3" t="s">
        <v>9</v>
      </c>
      <c r="B11" s="3" t="s">
        <v>7</v>
      </c>
      <c r="C11" s="3" t="s">
        <v>18</v>
      </c>
      <c r="D11" s="3">
        <v>18445296</v>
      </c>
      <c r="E11" s="3">
        <v>11099385</v>
      </c>
    </row>
    <row r="12" spans="1:9" x14ac:dyDescent="0.25">
      <c r="A12" s="3" t="s">
        <v>10</v>
      </c>
      <c r="B12" s="3" t="s">
        <v>3</v>
      </c>
      <c r="C12" s="3" t="s">
        <v>15</v>
      </c>
      <c r="D12" s="3">
        <v>18816385</v>
      </c>
      <c r="E12" s="3">
        <v>12398202</v>
      </c>
      <c r="G12" s="4" t="s">
        <v>0</v>
      </c>
      <c r="H12" s="4" t="s">
        <v>20</v>
      </c>
      <c r="I12" s="4" t="s">
        <v>13</v>
      </c>
    </row>
    <row r="13" spans="1:9" x14ac:dyDescent="0.25">
      <c r="A13" s="3" t="s">
        <v>10</v>
      </c>
      <c r="B13" s="3" t="s">
        <v>4</v>
      </c>
      <c r="C13" s="3" t="s">
        <v>14</v>
      </c>
      <c r="D13" s="3">
        <v>16651073</v>
      </c>
      <c r="E13" s="3">
        <v>16182334</v>
      </c>
      <c r="G13" s="4" t="s">
        <v>16</v>
      </c>
      <c r="H13" s="6">
        <f>SUMIFS(Cleaned_Sales_Data[CY Sales],Cleaned_Sales_Data[Category],$G13)</f>
        <v>57246971</v>
      </c>
      <c r="I13" s="6">
        <f>SUMIFS(Cleaned_Sales_Data[PY Sales],Cleaned_Sales_Data[Category],$G13)</f>
        <v>74710028</v>
      </c>
    </row>
    <row r="14" spans="1:9" x14ac:dyDescent="0.25">
      <c r="A14" s="3" t="s">
        <v>10</v>
      </c>
      <c r="B14" s="3" t="s">
        <v>5</v>
      </c>
      <c r="C14" s="3" t="s">
        <v>16</v>
      </c>
      <c r="D14" s="3">
        <v>17720209</v>
      </c>
      <c r="E14" s="3">
        <v>19191287</v>
      </c>
      <c r="G14" s="7" t="s">
        <v>14</v>
      </c>
      <c r="H14" s="6">
        <f>SUMIFS(Cleaned_Sales_Data[CY Sales],Cleaned_Sales_Data[Category],$G14)</f>
        <v>54622862</v>
      </c>
      <c r="I14" s="6">
        <f>SUMIFS(Cleaned_Sales_Data[PY Sales],Cleaned_Sales_Data[Category],$G14)</f>
        <v>70892711</v>
      </c>
    </row>
    <row r="15" spans="1:9" x14ac:dyDescent="0.25">
      <c r="A15" s="3" t="s">
        <v>10</v>
      </c>
      <c r="B15" s="3" t="s">
        <v>6</v>
      </c>
      <c r="C15" s="3" t="s">
        <v>17</v>
      </c>
      <c r="D15" s="3">
        <v>17610617</v>
      </c>
      <c r="E15" s="3">
        <v>10421266</v>
      </c>
      <c r="G15" s="4" t="s">
        <v>15</v>
      </c>
      <c r="H15" s="6">
        <f>SUMIFS(Cleaned_Sales_Data[CY Sales],Cleaned_Sales_Data[Category],$G15)</f>
        <v>71246632</v>
      </c>
      <c r="I15" s="6">
        <f>SUMIFS(Cleaned_Sales_Data[PY Sales],Cleaned_Sales_Data[Category],$G15)</f>
        <v>62590409</v>
      </c>
    </row>
    <row r="16" spans="1:9" x14ac:dyDescent="0.25">
      <c r="A16" s="3" t="s">
        <v>10</v>
      </c>
      <c r="B16" s="3" t="s">
        <v>7</v>
      </c>
      <c r="C16" s="3" t="s">
        <v>18</v>
      </c>
      <c r="D16" s="3">
        <v>15223922</v>
      </c>
      <c r="E16" s="3">
        <v>18471807</v>
      </c>
      <c r="G16" s="7" t="s">
        <v>17</v>
      </c>
      <c r="H16" s="6">
        <f>SUMIFS(Cleaned_Sales_Data[CY Sales],Cleaned_Sales_Data[Category],$G16)</f>
        <v>58870007</v>
      </c>
      <c r="I16" s="6">
        <f>SUMIFS(Cleaned_Sales_Data[PY Sales],Cleaned_Sales_Data[Category],$G16)</f>
        <v>51000520</v>
      </c>
    </row>
    <row r="17" spans="1:9" x14ac:dyDescent="0.25">
      <c r="A17" s="3" t="s">
        <v>11</v>
      </c>
      <c r="B17" s="3" t="s">
        <v>3</v>
      </c>
      <c r="C17" s="3" t="s">
        <v>15</v>
      </c>
      <c r="D17" s="3">
        <v>15957804</v>
      </c>
      <c r="E17" s="3">
        <v>14770755</v>
      </c>
      <c r="G17" s="4" t="s">
        <v>18</v>
      </c>
      <c r="H17" s="6">
        <f>SUMIFS(Cleaned_Sales_Data[CY Sales],Cleaned_Sales_Data[Category],$G17)</f>
        <v>66224090</v>
      </c>
      <c r="I17" s="6">
        <f>SUMIFS(Cleaned_Sales_Data[PY Sales],Cleaned_Sales_Data[Category],$G17)</f>
        <v>64568090</v>
      </c>
    </row>
    <row r="18" spans="1:9" x14ac:dyDescent="0.25">
      <c r="A18" s="3" t="s">
        <v>11</v>
      </c>
      <c r="B18" s="3" t="s">
        <v>4</v>
      </c>
      <c r="C18" s="3" t="s">
        <v>14</v>
      </c>
      <c r="D18" s="3">
        <v>13498512</v>
      </c>
      <c r="E18" s="3">
        <v>19382603</v>
      </c>
    </row>
    <row r="19" spans="1:9" x14ac:dyDescent="0.25">
      <c r="A19" s="3" t="s">
        <v>11</v>
      </c>
      <c r="B19" s="3" t="s">
        <v>5</v>
      </c>
      <c r="C19" s="3" t="s">
        <v>16</v>
      </c>
      <c r="D19" s="3">
        <v>15513893</v>
      </c>
      <c r="E19" s="3">
        <v>19971359</v>
      </c>
    </row>
    <row r="20" spans="1:9" x14ac:dyDescent="0.25">
      <c r="A20" s="3" t="s">
        <v>11</v>
      </c>
      <c r="B20" s="3" t="s">
        <v>6</v>
      </c>
      <c r="C20" s="3" t="s">
        <v>17</v>
      </c>
      <c r="D20" s="3">
        <v>12865061</v>
      </c>
      <c r="E20" s="3">
        <v>11521892</v>
      </c>
    </row>
    <row r="21" spans="1:9" x14ac:dyDescent="0.25">
      <c r="A21" s="3" t="s">
        <v>11</v>
      </c>
      <c r="B21" s="3" t="s">
        <v>7</v>
      </c>
      <c r="C21" s="3" t="s">
        <v>18</v>
      </c>
      <c r="D21" s="3">
        <v>17720503</v>
      </c>
      <c r="E21" s="3">
        <v>17554501</v>
      </c>
    </row>
  </sheetData>
  <phoneticPr fontId="4" type="noConversion"/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8 F A A B Q S w M E F A A C A A g A L n N b V d 5 b P 8 i l A A A A 9 Q A A A B I A H A B D b 2 5 m a W c v U G F j a 2 F n Z S 5 4 b W w g o h g A K K A U A A A A A A A A A A A A A A A A A A A A A A A A A A A A h Y 8 x D o I w G I W v Q r r T 1 m o M k p 8 y O J m I M T E x r k 2 p 0 A j F 0 G K 5 m 4 N H 8 g p i F H V z f N / 7 h v f u 1 x u k f V 0 F F 9 V a 3 Z g E T T B F g T K y y b U p E t S 5 Y x i h l M N W y J M o V D D I x s a 9 z R N U O n e O C f H e Y z / F T V s Q R u m E H L L 1 T p a q F u g j 6 / 9 y q I 1 1 w k i F O O x f Y z j D i z m O Z g x T I C O D T J t v z 4 a 5 z / Y H w r K r X N c q r k y 4 2 g A Z I 5 D 3 B f 4 A U E s D B B Q A A g A I A C 5 z W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c 1 t V Y M K Z x Y g C A A A H C Q A A E w A c A E Z v c m 1 1 b G F z L 1 N l Y 3 R p b 2 4 x L m 0 g o h g A K K A U A A A A A A A A A A A A A A A A A A A A A A A A A A A A p V X v b 9 o w E P 2 O x P 9 g Z V 9 A y t D S X 7 B 1 T N p g 1 d C 0 j h G k a a J o M s l R o j p 2 5 T g D h P j f d 0 4 C M S S h a s s X o r v z v X f v J e c I P B U I T t z 0 3 7 m u 1 + q 1 a E E l + O S N 1 W N A O T 6 5 l E F E + l R R i 3 Q J A 1 W v E f y 5 I p Y e Y O T r y g P W + i 3 k w 0 y I h 8 Z N w K D V E 1 w B V 1 H D u v l w 1 x d L z g T 1 o 7 s R X S a N s G f 4 i G U r F q 2 s p k 1 4 z J h N l I y h a a f d M 3 g D / K + 7 A F C a Q o q 8 m Q w U h N 1 C n W V / D 7 j f t d L y 6 X a i g 9 N 9 2 6 E U o V A 4 1 j e g P s h I N x z T G Z L J M l m 8 U c n A J p O s 9 D N j r k c Z l V F X c 5 8 a 5 B e U 3 y P I e P 0 I O c J Y U h 7 N h Q x 7 g s U h 1 0 m N U 6 B k b z Z W W u I g m s I y o m C l t j b Z x c + K c a r g X s h 1 M f E n G w E z A 6 6 u L l o a 1 + h 1 W Z W 4 2 v W i f J 2 E h 1 m r q g O d q s T 7 4 0 7 9 Y D 4 H C d y D q i O O c 5 j Z N i s t d E 5 5 a B r x X O e c Z 1 v n J N 6 5 C s 0 o G I G 1 f u w p 0 h N + M Z m 2 P a + I X 7 z e u z T c f r 1 1 m T 3 v X m D c D 5 B a 2 r T O + P J 6 I p w F H L J 4 4 6 T i h / 4 g r K l R m X a X B 3 F M W M D f D m 5 x 7 Z g n 9 8 V b O 2 M j d 7 T G e O 7 L u g 8 s C A M F s m F h + a 8 Y X X f V G n n e C o 5 b K 5 v N y o c d A a d h 2 b R p Y j d s Q R X 9 A m X N N K 3 d J 1 e t o / M y I Y / 5 G V K 2 K 6 T s P C l l O 5 e y 8 2 I p 9 2 s m n x g v F a x H t i O x N K R 0 g e H V p W M F H f W 7 A d R b k M Y k + R y n 5 O O n 5 J 5 p V l r k V H t 0 i J / v 5 / N k 3 t 3 q N T 0 a Q S j + 4 Y G f a g G y B C G l n i M U u N j 5 H j l e H f l b o X P G c 8 7 E J C K k n 3 A v e R O T l E m i l P R J K v m 9 U 0 5 r W 7 5 b z 5 7 c r U X i i e 4 5 R i + W + g p Z 5 x t o W J X c N u u 1 g J f z u P 4 P U E s B A i 0 A F A A C A A g A L n N b V d 5 b P 8 i l A A A A 9 Q A A A B I A A A A A A A A A A A A A A A A A A A A A A E N v b m Z p Z y 9 Q Y W N r Y W d l L n h t b F B L A Q I t A B Q A A g A I A C 5 z W 1 U P y u m r p A A A A O k A A A A T A A A A A A A A A A A A A A A A A P E A A A B b Q 2 9 u d G V u d F 9 U e X B l c 1 0 u e G 1 s U E s B A i 0 A F A A C A A g A L n N b V W D C m c W I A g A A B w k A A B M A A A A A A A A A A A A A A A A A 4 g E A A E Z v c m 1 1 b G F z L 1 N l Y 3 R p b 2 4 x L m 1 Q S w U G A A A A A A M A A w D C A A A A t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h I A A A A A A A C 8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x l Y W 5 l Z C U y M F N h b G V z J T I w R G F 0 Y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D b G V h b m V k X 1 N h b G V z X 0 R h d G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3 V D A 4 O j U 1 O j I 4 L j g 4 N j c w O T F a I i A v P j x F b n R y e S B U e X B l P S J G a W x s Q 2 9 s d W 1 u V H l w Z X M i I F Z h b H V l P S J z Q m d Z R 0 V S R T 0 i I C 8 + P E V u d H J 5 I F R 5 c G U 9 I k Z p b G x D b 2 x 1 b W 5 O Y W 1 l c y I g V m F s d W U 9 I n N b J n F 1 b 3 Q 7 U 3 R h d G U m c X V v d D s s J n F 1 b 3 Q 7 U H J v Z H V j d C B D b 2 R l J n F 1 b 3 Q 7 L C Z x d W 9 0 O 0 N h d G V n b 3 J 5 J n F 1 b 3 Q 7 L C Z x d W 9 0 O 0 N Z I F N h b G V z J n F 1 b 3 Q 7 L C Z x d W 9 0 O 1 B Z I F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x l Y W 5 l Z C B T Y W x l c y B E Y X R h L 0 N o Y W 5 n Z W Q g V H l w Z T E u e 1 N 0 Y X R l L D B 9 J n F 1 b 3 Q 7 L C Z x d W 9 0 O 1 N l Y 3 R p b 2 4 x L 0 N s Z W F u Z W Q g U 2 F s Z X M g R G F 0 Y S 9 D a G F u Z 2 V k I F R 5 c G U x L n t Q c m 9 k d W N 0 I E N v Z G U s M X 0 m c X V v d D s s J n F 1 b 3 Q 7 U 2 V j d G l v b j E v Q 2 x l Y W 5 l Z C B T Y W x l c y B E Y X R h L 0 N o Y W 5 n Z W Q g V H l w Z T E u e 0 N v b H V t b j M s M n 0 m c X V v d D s s J n F 1 b 3 Q 7 U 2 V j d G l v b j E v Q 2 x l Y W 5 l Z C B T Y W x l c y B E Y X R h L 0 N o Y W 5 n Z W Q g V H l w Z T I u e 0 N Z I F N h b G V z L D N 9 J n F 1 b 3 Q 7 L C Z x d W 9 0 O 1 N l Y 3 R p b 2 4 x L 0 N s Z W F u Z W Q g U 2 F s Z X M g R G F 0 Y S 9 D a G F u Z 2 V k I F R 5 c G U y L n t Q W S B T Y W x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G V h b m V k I F N h b G V z I E R h d G E v Q 2 h h b m d l Z C B U e X B l M S 5 7 U 3 R h d G U s M H 0 m c X V v d D s s J n F 1 b 3 Q 7 U 2 V j d G l v b j E v Q 2 x l Y W 5 l Z C B T Y W x l c y B E Y X R h L 0 N o Y W 5 n Z W Q g V H l w Z T E u e 1 B y b 2 R 1 Y 3 Q g Q 2 9 k Z S w x f S Z x d W 9 0 O y w m c X V v d D t T Z W N 0 a W 9 u M S 9 D b G V h b m V k I F N h b G V z I E R h d G E v Q 2 h h b m d l Z C B U e X B l M S 5 7 Q 2 9 s d W 1 u M y w y f S Z x d W 9 0 O y w m c X V v d D t T Z W N 0 a W 9 u M S 9 D b G V h b m V k I F N h b G V z I E R h d G E v Q 2 h h b m d l Z C B U e X B l M i 5 7 Q 1 k g U 2 F s Z X M s M 3 0 m c X V v d D s s J n F 1 b 3 Q 7 U 2 V j d G l v b j E v Q 2 x l Y W 5 l Z C B T Y W x l c y B E Y X R h L 0 N o Y W 5 n Z W Q g V H l w Z T I u e 1 B Z I F N h b G V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G V h b m V k J T I w U 2 F s Z X M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Q l M j B T Y W x l c y U y M E R h d G E v Q 2 x l Y W 4 l M j B T Y W x l c y U y M E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J T I w U 2 F s Z X M l M j B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Q l M j B T Y W x l c y U y M E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J T I w U 2 F s Z X M l M j B E Y X R h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J T I w U 2 F s Z X M l M j B E Y X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Q l M j B T Y W x l c y U y M E R h d G E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Q l M j B T Y W x l c y U y M E R h d G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J T I w U 2 F s Z X M l M j B E Y X R h L 0 1 l c m d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U y M F N h b G V z J T I w R G F 0 Y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J T I w U 2 F s Z X M l M j B E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Q l M j B T Y W x l c y U y M E R h d G E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J T I w U 2 F s Z X M l M j B E Y X R h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J T I w U 2 F s Z X M l M j B E Y X R h L 0 N o Y W 5 n Z W Q l M j B U e X B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r t m N w / 5 V / R K b r 6 z c J 3 1 x t A A A A A A I A A A A A A B B m A A A A A Q A A I A A A A I T y x Z y h s z 8 7 q y k Z T h 2 r M 5 T t S t n W k C O K R K h Z A K M p t / S u A A A A A A 6 A A A A A A g A A I A A A A A X W T u m Z I X L G 0 A A w k 1 y Z W o A 3 R P q x 8 H C J j k A r 4 S d o A 5 L 0 U A A A A N V C 7 7 3 V J 2 M P o y y K 3 e 1 S 3 n Q Q 5 E Q l 6 b N o v P 8 K W v t A J 8 E O 1 E r l D G t g T Z T g 5 5 f t k V I 3 W x I K K P f R r E Q y Y w z S J B 4 i O + x T A I a n Q g M n n 3 F P L C R 2 M K 1 X Q A A A A P m r X 3 K N C L p t Y 9 8 h d L N p E g e F w e G m J 1 C D h h 7 f A / J T o a 8 s N 9 Z X L i a / R F y P W 7 m W n F v m R K y s 0 x u O D c W E n + P 0 b H N p G 6 Y = < / D a t a M a s h u p > 
</file>

<file path=customXml/itemProps1.xml><?xml version="1.0" encoding="utf-8"?>
<ds:datastoreItem xmlns:ds="http://schemas.openxmlformats.org/officeDocument/2006/customXml" ds:itemID="{CCB2AA05-8EDF-45B9-BF7A-B2A2E9CEC0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Clean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Koustav Banerjee</cp:lastModifiedBy>
  <dcterms:created xsi:type="dcterms:W3CDTF">2022-09-17T20:34:08Z</dcterms:created>
  <dcterms:modified xsi:type="dcterms:W3CDTF">2022-10-29T08:33:24Z</dcterms:modified>
</cp:coreProperties>
</file>