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ate1904="1"/>
  <mc:AlternateContent xmlns:mc="http://schemas.openxmlformats.org/markup-compatibility/2006">
    <mc:Choice Requires="x15">
      <x15ac:absPath xmlns:x15ac="http://schemas.microsoft.com/office/spreadsheetml/2010/11/ac" url="/Users/kensaroven/Desktop/Rotman Resources/RSM 8413 Machine Learning Analytics/Dataset_Class codes/"/>
    </mc:Choice>
  </mc:AlternateContent>
  <xr:revisionPtr revIDLastSave="0" documentId="13_ncr:1_{2B5F3611-B9BE-CF45-9656-1DBF8237E255}" xr6:coauthVersionLast="47" xr6:coauthVersionMax="47" xr10:uidLastSave="{00000000-0000-0000-0000-000000000000}"/>
  <bookViews>
    <workbookView xWindow="0" yWindow="740" windowWidth="29400" windowHeight="16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1" l="1"/>
  <c r="C70" i="1"/>
  <c r="C69" i="1"/>
  <c r="E69" i="1" s="1"/>
  <c r="E71" i="1" s="1"/>
  <c r="B69" i="1"/>
  <c r="C71" i="1"/>
  <c r="B71" i="1"/>
  <c r="D69" i="1"/>
  <c r="D71" i="1" s="1"/>
  <c r="C65" i="1"/>
  <c r="B65" i="1"/>
  <c r="D64" i="1"/>
  <c r="D63" i="1"/>
  <c r="F42" i="1"/>
  <c r="E42" i="1"/>
  <c r="D42" i="1"/>
  <c r="E40" i="1"/>
  <c r="B40" i="1"/>
  <c r="D35" i="1"/>
  <c r="D34" i="1"/>
  <c r="C36" i="1"/>
  <c r="C41" i="1" s="1"/>
  <c r="B36" i="1"/>
  <c r="A47" i="1"/>
  <c r="A18" i="1"/>
  <c r="F71" i="1" l="1"/>
  <c r="D65" i="1"/>
  <c r="B41" i="1"/>
  <c r="D40" i="1" s="1"/>
  <c r="C40" i="1"/>
  <c r="D36" i="1"/>
  <c r="B42" i="1" s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C42" i="1" l="1"/>
</calcChain>
</file>

<file path=xl/sharedStrings.xml><?xml version="1.0" encoding="utf-8"?>
<sst xmlns="http://schemas.openxmlformats.org/spreadsheetml/2006/main" count="71" uniqueCount="24">
  <si>
    <t>Classification And Regression Trees</t>
  </si>
  <si>
    <t>X1</t>
  </si>
  <si>
    <t>X2</t>
  </si>
  <si>
    <t>Y</t>
  </si>
  <si>
    <t>Split #1</t>
  </si>
  <si>
    <t>RIGHT</t>
  </si>
  <si>
    <t>LEFT</t>
  </si>
  <si>
    <t>Class Counts</t>
  </si>
  <si>
    <t>Parent</t>
  </si>
  <si>
    <t>Y=0</t>
  </si>
  <si>
    <t>Y=1</t>
  </si>
  <si>
    <t>Counts</t>
  </si>
  <si>
    <t>Gini Index</t>
  </si>
  <si>
    <t>Gini LEFT</t>
  </si>
  <si>
    <t>Gini RIGHT</t>
  </si>
  <si>
    <t>Weight</t>
  </si>
  <si>
    <t>Split #2</t>
  </si>
  <si>
    <t>Test Dataset</t>
  </si>
  <si>
    <t>Prediction</t>
  </si>
  <si>
    <t>Gini TOTAL</t>
  </si>
  <si>
    <t>Group (LEFT/RIGHT)</t>
  </si>
  <si>
    <t>(X1)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</si>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</sst>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indexed="8"/>
      <name val="Verdana"/>
    </font>
    <font>
      <b/>
      <sz val="10"/>
      <color indexed="8"/>
      <name val="Verdana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 style="thin">
        <color indexed="15"/>
      </right>
      <top/>
      <bottom style="thin">
        <color indexed="15"/>
      </bottom>
      <diagonal/>
    </border>
  </borders>
  <cellStyleXfs count="1">
    <xf numFmtId="0" fontId="0" fillId="0" borderId="0" applyNumberFormat="0" applyFill="0" applyBorder="0" applyProtection="0"/>
  </cellStyleXfs>
  <cellXfs count="27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2" borderId="3" xfId="0" applyFill="1" applyBorder="1"/>
    <xf numFmtId="49" fontId="1" fillId="2" borderId="4" xfId="0" applyNumberFormat="1" applyFont="1" applyFill="1" applyBorder="1"/>
    <xf numFmtId="0" fontId="0" fillId="2" borderId="4" xfId="0" applyFill="1" applyBorder="1"/>
    <xf numFmtId="0" fontId="0" fillId="2" borderId="5" xfId="0" applyFill="1" applyBorder="1"/>
    <xf numFmtId="49" fontId="2" fillId="2" borderId="4" xfId="0" applyNumberFormat="1" applyFont="1" applyFill="1" applyBorder="1"/>
    <xf numFmtId="49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3" borderId="2" xfId="0" applyNumberFormat="1" applyFont="1" applyFill="1" applyBorder="1"/>
    <xf numFmtId="2" fontId="3" fillId="3" borderId="2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878787"/>
      <rgbColor rgb="FF3F80CE"/>
      <rgbColor rgb="FF4A7DBB"/>
      <rgbColor rgb="FFD1403C"/>
      <rgbColor rgb="FFBE4B48"/>
      <rgbColor rgb="FFAAAAA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27599999999998E-2"/>
          <c:y val="5.3863399999999999E-2"/>
          <c:w val="0.74416499999999997"/>
          <c:h val="0.84644799999999998"/>
        </c:manualLayout>
      </c:layout>
      <c:scatterChart>
        <c:scatterStyle val="lineMarker"/>
        <c:varyColors val="0"/>
        <c:ser>
          <c:idx val="0"/>
          <c:order val="0"/>
          <c:tx>
            <c:v>0</c:v>
          </c:tx>
          <c:spPr>
            <a:ln w="12700" cap="flat">
              <a:noFill/>
              <a:miter lim="400000"/>
            </a:ln>
            <a:effectLst/>
          </c:spPr>
          <c:marker>
            <c:symbol val="diamond"/>
            <c:size val="5"/>
            <c:spPr>
              <a:gradFill flip="none" rotWithShape="1">
                <a:gsLst>
                  <a:gs pos="0">
                    <a:srgbClr val="3F80CE"/>
                  </a:gs>
                  <a:gs pos="100000">
                    <a:schemeClr val="accent1">
                      <a:hueOff val="357503"/>
                      <a:satOff val="54545"/>
                      <a:lumOff val="29273"/>
                    </a:schemeClr>
                  </a:gs>
                </a:gsLst>
                <a:lin ang="16200000" scaled="0"/>
              </a:gra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xVal>
            <c:numRef>
              <c:f>Sheet1!$A$4:$A$8</c:f>
              <c:numCache>
                <c:formatCode>0.00</c:formatCode>
                <c:ptCount val="5"/>
                <c:pt idx="0">
                  <c:v>2.7712447180000002</c:v>
                </c:pt>
                <c:pt idx="1">
                  <c:v>1.7285713089999999</c:v>
                </c:pt>
                <c:pt idx="2">
                  <c:v>3.6783198459999999</c:v>
                </c:pt>
                <c:pt idx="3">
                  <c:v>3.9610433569999999</c:v>
                </c:pt>
                <c:pt idx="4">
                  <c:v>2.9992089220000002</c:v>
                </c:pt>
              </c:numCache>
            </c:numRef>
          </c:xVal>
          <c:yVal>
            <c:numRef>
              <c:f>Sheet1!$B$4:$B$8</c:f>
              <c:numCache>
                <c:formatCode>0.00</c:formatCode>
                <c:ptCount val="5"/>
                <c:pt idx="0">
                  <c:v>1.784783929</c:v>
                </c:pt>
                <c:pt idx="1">
                  <c:v>1.169761413</c:v>
                </c:pt>
                <c:pt idx="2">
                  <c:v>2.8128135699999999</c:v>
                </c:pt>
                <c:pt idx="3">
                  <c:v>2.6199503200000001</c:v>
                </c:pt>
                <c:pt idx="4">
                  <c:v>2.209014212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8-49B1-8485-A24575BE7221}"/>
            </c:ext>
          </c:extLst>
        </c:ser>
        <c:ser>
          <c:idx val="1"/>
          <c:order val="1"/>
          <c:tx>
            <c:v>1</c:v>
          </c:tx>
          <c:spPr>
            <a:ln w="12700" cap="flat">
              <a:noFill/>
              <a:miter lim="400000"/>
            </a:ln>
            <a:effectLst/>
          </c:spPr>
          <c:marker>
            <c:symbol val="square"/>
            <c:size val="5"/>
            <c:spPr>
              <a:gradFill flip="none" rotWithShape="1">
                <a:gsLst>
                  <a:gs pos="0">
                    <a:srgbClr val="D1403C"/>
                  </a:gs>
                  <a:gs pos="100000">
                    <a:schemeClr val="accent2">
                      <a:hueOff val="-39879"/>
                      <a:satOff val="52282"/>
                      <a:lumOff val="29251"/>
                    </a:schemeClr>
                  </a:gs>
                </a:gsLst>
                <a:lin ang="16200000" scaled="0"/>
              </a:gra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xVal>
            <c:numRef>
              <c:f>Sheet1!$A$9:$A$13</c:f>
              <c:numCache>
                <c:formatCode>0.00</c:formatCode>
                <c:ptCount val="5"/>
                <c:pt idx="0">
                  <c:v>7.4975458670000004</c:v>
                </c:pt>
                <c:pt idx="1">
                  <c:v>9.0022032599999999</c:v>
                </c:pt>
                <c:pt idx="2">
                  <c:v>7.4445423259999997</c:v>
                </c:pt>
                <c:pt idx="3">
                  <c:v>10.12493903</c:v>
                </c:pt>
                <c:pt idx="4">
                  <c:v>6.6422873510000002</c:v>
                </c:pt>
              </c:numCache>
            </c:numRef>
          </c:xVal>
          <c:yVal>
            <c:numRef>
              <c:f>Sheet1!$B$9:$B$13</c:f>
              <c:numCache>
                <c:formatCode>0.00</c:formatCode>
                <c:ptCount val="5"/>
                <c:pt idx="0">
                  <c:v>3.1629535459999998</c:v>
                </c:pt>
                <c:pt idx="1">
                  <c:v>3.3390471879999999</c:v>
                </c:pt>
                <c:pt idx="2">
                  <c:v>0.4766833754</c:v>
                </c:pt>
                <c:pt idx="3">
                  <c:v>3.234550982</c:v>
                </c:pt>
                <c:pt idx="4">
                  <c:v>3.319983761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8-49B1-8485-A24575BE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76424"/>
        <c:axId val="458774072"/>
      </c:scatterChart>
      <c:valAx>
        <c:axId val="4587764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58774072"/>
        <c:crosses val="autoZero"/>
        <c:crossBetween val="between"/>
        <c:majorUnit val="2.75"/>
        <c:minorUnit val="1.375"/>
      </c:valAx>
      <c:valAx>
        <c:axId val="458774072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58776424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7161100000000002"/>
          <c:y val="0.42485699999999998"/>
          <c:w val="0.128389"/>
          <c:h val="0.132727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727599999999998E-2"/>
          <c:y val="5.3863399999999999E-2"/>
          <c:w val="0.74416499999999997"/>
          <c:h val="0.84644799999999998"/>
        </c:manualLayout>
      </c:layout>
      <c:scatterChart>
        <c:scatterStyle val="lineMarker"/>
        <c:varyColors val="0"/>
        <c:ser>
          <c:idx val="0"/>
          <c:order val="0"/>
          <c:tx>
            <c:v>0</c:v>
          </c:tx>
          <c:spPr>
            <a:ln w="12700" cap="flat">
              <a:noFill/>
              <a:miter lim="400000"/>
            </a:ln>
            <a:effectLst/>
          </c:spPr>
          <c:marker>
            <c:symbol val="diamond"/>
            <c:size val="5"/>
            <c:spPr>
              <a:gradFill flip="none" rotWithShape="1">
                <a:gsLst>
                  <a:gs pos="0">
                    <a:srgbClr val="3F80CE"/>
                  </a:gs>
                  <a:gs pos="100000">
                    <a:schemeClr val="accent1">
                      <a:hueOff val="357503"/>
                      <a:satOff val="54545"/>
                      <a:lumOff val="29273"/>
                    </a:schemeClr>
                  </a:gs>
                </a:gsLst>
                <a:lin ang="16200000" scaled="0"/>
              </a:gra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xVal>
            <c:numRef>
              <c:f>Sheet1!$A$4:$A$8</c:f>
              <c:numCache>
                <c:formatCode>0.00</c:formatCode>
                <c:ptCount val="5"/>
                <c:pt idx="0">
                  <c:v>2.7712447180000002</c:v>
                </c:pt>
                <c:pt idx="1">
                  <c:v>1.7285713089999999</c:v>
                </c:pt>
                <c:pt idx="2">
                  <c:v>3.6783198459999999</c:v>
                </c:pt>
                <c:pt idx="3">
                  <c:v>3.9610433569999999</c:v>
                </c:pt>
                <c:pt idx="4">
                  <c:v>2.9992089220000002</c:v>
                </c:pt>
              </c:numCache>
            </c:numRef>
          </c:xVal>
          <c:yVal>
            <c:numRef>
              <c:f>Sheet1!$B$4:$B$8</c:f>
              <c:numCache>
                <c:formatCode>0.00</c:formatCode>
                <c:ptCount val="5"/>
                <c:pt idx="0">
                  <c:v>1.784783929</c:v>
                </c:pt>
                <c:pt idx="1">
                  <c:v>1.169761413</c:v>
                </c:pt>
                <c:pt idx="2">
                  <c:v>2.8128135699999999</c:v>
                </c:pt>
                <c:pt idx="3">
                  <c:v>2.6199503200000001</c:v>
                </c:pt>
                <c:pt idx="4">
                  <c:v>2.209014212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6-4B5B-863A-2E07064D08E4}"/>
            </c:ext>
          </c:extLst>
        </c:ser>
        <c:ser>
          <c:idx val="1"/>
          <c:order val="1"/>
          <c:tx>
            <c:v>1</c:v>
          </c:tx>
          <c:spPr>
            <a:ln w="12700" cap="flat">
              <a:noFill/>
              <a:miter lim="400000"/>
            </a:ln>
            <a:effectLst/>
          </c:spPr>
          <c:marker>
            <c:symbol val="square"/>
            <c:size val="5"/>
            <c:spPr>
              <a:gradFill flip="none" rotWithShape="1">
                <a:gsLst>
                  <a:gs pos="0">
                    <a:srgbClr val="D1403C"/>
                  </a:gs>
                  <a:gs pos="100000">
                    <a:schemeClr val="accent2">
                      <a:hueOff val="-39879"/>
                      <a:satOff val="52282"/>
                      <a:lumOff val="29251"/>
                    </a:schemeClr>
                  </a:gs>
                </a:gsLst>
                <a:lin ang="16200000" scaled="0"/>
              </a:gra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xVal>
            <c:numRef>
              <c:f>Sheet1!$A$9:$A$13</c:f>
              <c:numCache>
                <c:formatCode>0.00</c:formatCode>
                <c:ptCount val="5"/>
                <c:pt idx="0">
                  <c:v>7.4975458670000004</c:v>
                </c:pt>
                <c:pt idx="1">
                  <c:v>9.0022032599999999</c:v>
                </c:pt>
                <c:pt idx="2">
                  <c:v>7.4445423259999997</c:v>
                </c:pt>
                <c:pt idx="3">
                  <c:v>10.12493903</c:v>
                </c:pt>
                <c:pt idx="4">
                  <c:v>6.6422873510000002</c:v>
                </c:pt>
              </c:numCache>
            </c:numRef>
          </c:xVal>
          <c:yVal>
            <c:numRef>
              <c:f>Sheet1!$B$9:$B$13</c:f>
              <c:numCache>
                <c:formatCode>0.00</c:formatCode>
                <c:ptCount val="5"/>
                <c:pt idx="0">
                  <c:v>3.1629535459999998</c:v>
                </c:pt>
                <c:pt idx="1">
                  <c:v>3.3390471879999999</c:v>
                </c:pt>
                <c:pt idx="2">
                  <c:v>0.4766833754</c:v>
                </c:pt>
                <c:pt idx="3">
                  <c:v>3.234550982</c:v>
                </c:pt>
                <c:pt idx="4">
                  <c:v>3.319983761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86-4B5B-863A-2E07064D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223504"/>
        <c:axId val="613224288"/>
      </c:scatterChart>
      <c:valAx>
        <c:axId val="6132235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13224288"/>
        <c:crosses val="autoZero"/>
        <c:crossBetween val="between"/>
        <c:majorUnit val="2.75"/>
        <c:minorUnit val="1.375"/>
      </c:valAx>
      <c:valAx>
        <c:axId val="613224288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13223504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7161100000000002"/>
          <c:y val="0.42485699999999998"/>
          <c:w val="0.128389"/>
          <c:h val="0.132727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237841</xdr:colOff>
      <xdr:row>2</xdr:row>
      <xdr:rowOff>114299</xdr:rowOff>
    </xdr:from>
    <xdr:to>
      <xdr:col>7</xdr:col>
      <xdr:colOff>751840</xdr:colOff>
      <xdr:row>18</xdr:row>
      <xdr:rowOff>67569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163830</xdr:colOff>
      <xdr:row>15</xdr:row>
      <xdr:rowOff>144780</xdr:rowOff>
    </xdr:from>
    <xdr:to>
      <xdr:col>7</xdr:col>
      <xdr:colOff>544830</xdr:colOff>
      <xdr:row>17</xdr:row>
      <xdr:rowOff>68580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181600" y="2602230"/>
          <a:ext cx="38100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X1</a:t>
          </a:r>
        </a:p>
      </xdr:txBody>
    </xdr:sp>
    <xdr:clientData/>
  </xdr:twoCellAnchor>
  <xdr:twoCellAnchor>
    <xdr:from>
      <xdr:col>3</xdr:col>
      <xdr:colOff>464820</xdr:colOff>
      <xdr:row>1</xdr:row>
      <xdr:rowOff>106680</xdr:rowOff>
    </xdr:from>
    <xdr:to>
      <xdr:col>3</xdr:col>
      <xdr:colOff>845820</xdr:colOff>
      <xdr:row>3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007870" y="270510"/>
          <a:ext cx="38100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X2</a:t>
          </a:r>
        </a:p>
      </xdr:txBody>
    </xdr:sp>
    <xdr:clientData/>
  </xdr:twoCellAnchor>
  <xdr:twoCellAnchor>
    <xdr:from>
      <xdr:col>7</xdr:col>
      <xdr:colOff>304800</xdr:colOff>
      <xdr:row>8</xdr:row>
      <xdr:rowOff>60960</xdr:rowOff>
    </xdr:from>
    <xdr:to>
      <xdr:col>7</xdr:col>
      <xdr:colOff>685800</xdr:colOff>
      <xdr:row>9</xdr:row>
      <xdr:rowOff>148590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322570" y="1371600"/>
          <a:ext cx="38100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Y</a:t>
          </a:r>
        </a:p>
      </xdr:txBody>
    </xdr:sp>
    <xdr:clientData/>
  </xdr:twoCellAnchor>
  <xdr:twoCellAnchor>
    <xdr:from>
      <xdr:col>4</xdr:col>
      <xdr:colOff>140970</xdr:colOff>
      <xdr:row>45</xdr:row>
      <xdr:rowOff>95249</xdr:rowOff>
    </xdr:from>
    <xdr:to>
      <xdr:col>7</xdr:col>
      <xdr:colOff>858520</xdr:colOff>
      <xdr:row>58</xdr:row>
      <xdr:rowOff>132338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407670</xdr:colOff>
      <xdr:row>56</xdr:row>
      <xdr:rowOff>41910</xdr:rowOff>
    </xdr:from>
    <xdr:to>
      <xdr:col>7</xdr:col>
      <xdr:colOff>788670</xdr:colOff>
      <xdr:row>57</xdr:row>
      <xdr:rowOff>125730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425440" y="9490710"/>
          <a:ext cx="3810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X1</a:t>
          </a:r>
        </a:p>
      </xdr:txBody>
    </xdr:sp>
    <xdr:clientData/>
  </xdr:twoCellAnchor>
  <xdr:twoCellAnchor>
    <xdr:from>
      <xdr:col>4</xdr:col>
      <xdr:colOff>407670</xdr:colOff>
      <xdr:row>44</xdr:row>
      <xdr:rowOff>60960</xdr:rowOff>
    </xdr:from>
    <xdr:to>
      <xdr:col>4</xdr:col>
      <xdr:colOff>788670</xdr:colOff>
      <xdr:row>45</xdr:row>
      <xdr:rowOff>148590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819400" y="7543800"/>
          <a:ext cx="38100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X2</a:t>
          </a:r>
        </a:p>
      </xdr:txBody>
    </xdr:sp>
    <xdr:clientData/>
  </xdr:twoCellAnchor>
  <xdr:twoCellAnchor>
    <xdr:from>
      <xdr:col>7</xdr:col>
      <xdr:colOff>453390</xdr:colOff>
      <xdr:row>49</xdr:row>
      <xdr:rowOff>160020</xdr:rowOff>
    </xdr:from>
    <xdr:to>
      <xdr:col>7</xdr:col>
      <xdr:colOff>834390</xdr:colOff>
      <xdr:row>51</xdr:row>
      <xdr:rowOff>83820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5471160" y="8462010"/>
          <a:ext cx="38100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Y</a:t>
          </a:r>
        </a:p>
      </xdr:txBody>
    </xdr:sp>
    <xdr:clientData/>
  </xdr:twoCellAnchor>
  <xdr:twoCellAnchor editAs="oneCell">
    <xdr:from>
      <xdr:col>6</xdr:col>
      <xdr:colOff>38778</xdr:colOff>
      <xdr:row>39</xdr:row>
      <xdr:rowOff>13853</xdr:rowOff>
    </xdr:from>
    <xdr:to>
      <xdr:col>7</xdr:col>
      <xdr:colOff>804211</xdr:colOff>
      <xdr:row>40</xdr:row>
      <xdr:rowOff>155114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A1C5BC-2AE0-8D01-CB85-C7DC7F683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65114" y="6557746"/>
          <a:ext cx="1589479" cy="344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84"/>
  <sheetViews>
    <sheetView showGridLines="0" tabSelected="1" view="pageLayout" zoomScale="131" zoomScaleNormal="100" zoomScalePageLayoutView="131" workbookViewId="0"/>
  </sheetViews>
  <sheetFormatPr baseColWidth="10" defaultColWidth="10.83203125" defaultRowHeight="13" customHeight="1" x14ac:dyDescent="0.15"/>
  <cols>
    <col min="1" max="3" width="6.33203125" style="1" customWidth="1"/>
    <col min="4" max="254" width="10.83203125" style="1" customWidth="1"/>
  </cols>
  <sheetData>
    <row r="1" spans="1:8" ht="13" customHeight="1" x14ac:dyDescent="0.15">
      <c r="A1" s="2" t="s">
        <v>0</v>
      </c>
      <c r="B1" s="3"/>
      <c r="C1" s="3"/>
      <c r="D1" s="3"/>
      <c r="E1" s="3"/>
      <c r="F1" s="3"/>
      <c r="G1" s="3"/>
      <c r="H1" s="3"/>
    </row>
    <row r="2" spans="1:8" ht="13" customHeight="1" x14ac:dyDescent="0.15">
      <c r="A2" s="3"/>
      <c r="B2" s="3"/>
      <c r="C2" s="3"/>
      <c r="D2" s="3"/>
      <c r="E2" s="3"/>
      <c r="F2" s="3"/>
      <c r="G2" s="3"/>
      <c r="H2" s="3"/>
    </row>
    <row r="3" spans="1:8" ht="13" customHeight="1" x14ac:dyDescent="0.15">
      <c r="A3" s="10" t="s">
        <v>1</v>
      </c>
      <c r="B3" s="10" t="s">
        <v>2</v>
      </c>
      <c r="C3" s="10" t="s">
        <v>3</v>
      </c>
      <c r="D3" s="3"/>
      <c r="E3" s="3"/>
      <c r="F3" s="3"/>
      <c r="G3" s="3"/>
      <c r="H3" s="3"/>
    </row>
    <row r="4" spans="1:8" ht="13" customHeight="1" x14ac:dyDescent="0.15">
      <c r="A4" s="11">
        <v>2.7712447180000002</v>
      </c>
      <c r="B4" s="11">
        <v>1.784783929</v>
      </c>
      <c r="C4" s="12">
        <v>0</v>
      </c>
      <c r="D4" s="3"/>
      <c r="E4" s="3"/>
      <c r="F4" s="3"/>
      <c r="G4" s="3"/>
      <c r="H4" s="3"/>
    </row>
    <row r="5" spans="1:8" ht="13" customHeight="1" x14ac:dyDescent="0.15">
      <c r="A5" s="11">
        <v>1.7285713089999999</v>
      </c>
      <c r="B5" s="11">
        <v>1.169761413</v>
      </c>
      <c r="C5" s="12">
        <v>0</v>
      </c>
      <c r="D5" s="3"/>
      <c r="E5" s="3"/>
      <c r="F5" s="3"/>
      <c r="G5" s="3"/>
      <c r="H5" s="3"/>
    </row>
    <row r="6" spans="1:8" ht="13" customHeight="1" x14ac:dyDescent="0.15">
      <c r="A6" s="11">
        <v>3.6783198459999999</v>
      </c>
      <c r="B6" s="11">
        <v>2.8128135699999999</v>
      </c>
      <c r="C6" s="12">
        <v>0</v>
      </c>
      <c r="D6" s="3"/>
      <c r="E6" s="3"/>
      <c r="F6" s="3"/>
      <c r="G6" s="3"/>
      <c r="H6" s="3"/>
    </row>
    <row r="7" spans="1:8" ht="13" customHeight="1" x14ac:dyDescent="0.15">
      <c r="A7" s="11">
        <v>3.9610433569999999</v>
      </c>
      <c r="B7" s="11">
        <v>2.6199503200000001</v>
      </c>
      <c r="C7" s="12">
        <v>0</v>
      </c>
      <c r="D7" s="3"/>
      <c r="E7" s="3"/>
      <c r="F7" s="3"/>
      <c r="G7" s="3"/>
      <c r="H7" s="3"/>
    </row>
    <row r="8" spans="1:8" ht="13" customHeight="1" x14ac:dyDescent="0.15">
      <c r="A8" s="11">
        <v>2.9992089220000002</v>
      </c>
      <c r="B8" s="11">
        <v>2.209014212</v>
      </c>
      <c r="C8" s="12">
        <v>0</v>
      </c>
      <c r="D8" s="3"/>
      <c r="E8" s="3"/>
      <c r="F8" s="3"/>
      <c r="G8" s="3"/>
      <c r="H8" s="3"/>
    </row>
    <row r="9" spans="1:8" ht="13" customHeight="1" x14ac:dyDescent="0.15">
      <c r="A9" s="11">
        <v>7.4975458670000004</v>
      </c>
      <c r="B9" s="11">
        <v>3.1629535459999998</v>
      </c>
      <c r="C9" s="12">
        <v>1</v>
      </c>
      <c r="D9" s="3"/>
      <c r="E9" s="3"/>
      <c r="F9" s="3"/>
      <c r="G9" s="3"/>
      <c r="H9" s="3"/>
    </row>
    <row r="10" spans="1:8" ht="13" customHeight="1" x14ac:dyDescent="0.15">
      <c r="A10" s="11">
        <v>9.0022032599999999</v>
      </c>
      <c r="B10" s="11">
        <v>3.3390471879999999</v>
      </c>
      <c r="C10" s="12">
        <v>1</v>
      </c>
      <c r="D10" s="3"/>
      <c r="E10" s="3"/>
      <c r="F10" s="3"/>
      <c r="G10" s="3"/>
      <c r="H10" s="3"/>
    </row>
    <row r="11" spans="1:8" ht="13" customHeight="1" x14ac:dyDescent="0.15">
      <c r="A11" s="11">
        <v>7.4445423259999997</v>
      </c>
      <c r="B11" s="11">
        <v>0.4766833754</v>
      </c>
      <c r="C11" s="12">
        <v>1</v>
      </c>
      <c r="D11" s="3"/>
      <c r="E11" s="3"/>
      <c r="F11" s="3"/>
      <c r="G11" s="3"/>
      <c r="H11" s="3"/>
    </row>
    <row r="12" spans="1:8" ht="13" customHeight="1" x14ac:dyDescent="0.15">
      <c r="A12" s="11">
        <v>10.12493903</v>
      </c>
      <c r="B12" s="11">
        <v>3.234550982</v>
      </c>
      <c r="C12" s="12">
        <v>1</v>
      </c>
      <c r="D12" s="3"/>
      <c r="E12" s="3"/>
      <c r="F12" s="3"/>
      <c r="G12" s="3"/>
      <c r="H12" s="3"/>
    </row>
    <row r="13" spans="1:8" ht="13" customHeight="1" x14ac:dyDescent="0.15">
      <c r="A13" s="11">
        <v>6.6422873510000002</v>
      </c>
      <c r="B13" s="11">
        <v>3.319983761</v>
      </c>
      <c r="C13" s="12">
        <v>1</v>
      </c>
      <c r="D13" s="3"/>
      <c r="E13" s="3"/>
      <c r="F13" s="3"/>
      <c r="G13" s="3"/>
      <c r="H13" s="3"/>
    </row>
    <row r="14" spans="1:8" ht="13" customHeight="1" x14ac:dyDescent="0.15">
      <c r="A14" s="3"/>
      <c r="B14" s="3"/>
      <c r="C14" s="3"/>
      <c r="D14" s="3"/>
      <c r="E14" s="3"/>
      <c r="F14" s="3"/>
      <c r="G14" s="3"/>
      <c r="H14" s="3"/>
    </row>
    <row r="15" spans="1:8" ht="13" customHeight="1" x14ac:dyDescent="0.15">
      <c r="A15" s="3"/>
      <c r="B15" s="3"/>
      <c r="C15" s="3"/>
      <c r="D15" s="3"/>
      <c r="E15" s="3"/>
      <c r="F15" s="3"/>
      <c r="G15" s="3"/>
      <c r="H15" s="3"/>
    </row>
    <row r="16" spans="1:8" ht="13" customHeight="1" x14ac:dyDescent="0.15">
      <c r="A16" s="3"/>
      <c r="B16" s="3"/>
      <c r="C16" s="3"/>
      <c r="D16" s="3"/>
      <c r="E16" s="3"/>
      <c r="F16" s="3"/>
      <c r="G16" s="3"/>
      <c r="H16" s="3"/>
    </row>
    <row r="17" spans="1:8" ht="13" customHeight="1" x14ac:dyDescent="0.15">
      <c r="A17" s="2" t="s">
        <v>4</v>
      </c>
      <c r="B17" s="3"/>
      <c r="C17" s="3"/>
      <c r="D17" s="3"/>
      <c r="E17" s="3"/>
      <c r="F17" s="3"/>
      <c r="G17" s="3"/>
      <c r="H17" s="3"/>
    </row>
    <row r="18" spans="1:8" ht="13" customHeight="1" x14ac:dyDescent="0.15">
      <c r="A18" s="11">
        <f>AVERAGE(A4,A5)</f>
        <v>2.2499080134999998</v>
      </c>
      <c r="B18" s="23" t="s">
        <v>21</v>
      </c>
      <c r="C18" s="3"/>
      <c r="D18" s="3"/>
      <c r="E18" s="3"/>
      <c r="F18" s="3"/>
      <c r="G18" s="3"/>
      <c r="H18" s="3"/>
    </row>
    <row r="19" spans="1:8" ht="13" customHeight="1" x14ac:dyDescent="0.15">
      <c r="A19" s="3"/>
      <c r="B19" s="3"/>
      <c r="C19" s="3"/>
      <c r="D19" s="3"/>
      <c r="E19" s="3"/>
      <c r="F19" s="3"/>
      <c r="G19" s="3"/>
      <c r="H19" s="3"/>
    </row>
    <row r="20" spans="1:8" ht="13" customHeight="1" x14ac:dyDescent="0.15">
      <c r="A20" s="13" t="s">
        <v>1</v>
      </c>
      <c r="B20" s="13" t="s">
        <v>3</v>
      </c>
      <c r="C20" s="9" t="s">
        <v>20</v>
      </c>
      <c r="D20" s="3"/>
      <c r="E20" s="3"/>
      <c r="F20" s="3"/>
      <c r="G20" s="3"/>
      <c r="H20" s="3"/>
    </row>
    <row r="21" spans="1:8" ht="13" customHeight="1" x14ac:dyDescent="0.15">
      <c r="A21" s="15">
        <f t="shared" ref="A21:A30" si="0">A4</f>
        <v>2.7712447180000002</v>
      </c>
      <c r="B21" s="16">
        <f t="shared" ref="B21:B30" si="1">C4</f>
        <v>0</v>
      </c>
      <c r="C21" s="24" t="s">
        <v>22</v>
      </c>
      <c r="D21" s="5"/>
      <c r="E21" s="3"/>
      <c r="F21" s="3"/>
      <c r="G21" s="3"/>
      <c r="H21" s="3"/>
    </row>
    <row r="22" spans="1:8" ht="13" customHeight="1" x14ac:dyDescent="0.15">
      <c r="A22" s="15">
        <f t="shared" si="0"/>
        <v>1.7285713089999999</v>
      </c>
      <c r="B22" s="16">
        <f t="shared" si="1"/>
        <v>0</v>
      </c>
      <c r="C22" s="24" t="s">
        <v>23</v>
      </c>
      <c r="D22" s="5"/>
      <c r="E22" s="3"/>
      <c r="F22" s="3"/>
      <c r="G22" s="3"/>
      <c r="H22" s="3"/>
    </row>
    <row r="23" spans="1:8" ht="13" customHeight="1" x14ac:dyDescent="0.15">
      <c r="A23" s="15">
        <f t="shared" si="0"/>
        <v>3.6783198459999999</v>
      </c>
      <c r="B23" s="16">
        <f t="shared" si="1"/>
        <v>0</v>
      </c>
      <c r="C23" s="24" t="s">
        <v>22</v>
      </c>
      <c r="D23" s="5"/>
      <c r="E23" s="3"/>
      <c r="F23" s="3"/>
      <c r="G23" s="3"/>
      <c r="H23" s="3"/>
    </row>
    <row r="24" spans="1:8" ht="13" customHeight="1" x14ac:dyDescent="0.15">
      <c r="A24" s="15">
        <f t="shared" si="0"/>
        <v>3.9610433569999999</v>
      </c>
      <c r="B24" s="16">
        <f t="shared" si="1"/>
        <v>0</v>
      </c>
      <c r="C24" s="24" t="s">
        <v>22</v>
      </c>
      <c r="D24" s="5"/>
      <c r="E24" s="3"/>
      <c r="F24" s="3"/>
      <c r="G24" s="3"/>
      <c r="H24" s="3"/>
    </row>
    <row r="25" spans="1:8" ht="13" customHeight="1" x14ac:dyDescent="0.15">
      <c r="A25" s="15">
        <f t="shared" si="0"/>
        <v>2.9992089220000002</v>
      </c>
      <c r="B25" s="16">
        <f t="shared" si="1"/>
        <v>0</v>
      </c>
      <c r="C25" s="24" t="s">
        <v>22</v>
      </c>
      <c r="D25" s="5"/>
      <c r="E25" s="3"/>
      <c r="F25" s="3"/>
      <c r="G25" s="3"/>
      <c r="H25" s="3"/>
    </row>
    <row r="26" spans="1:8" ht="13" customHeight="1" x14ac:dyDescent="0.15">
      <c r="A26" s="15">
        <f t="shared" si="0"/>
        <v>7.4975458670000004</v>
      </c>
      <c r="B26" s="16">
        <f t="shared" si="1"/>
        <v>1</v>
      </c>
      <c r="C26" s="24" t="s">
        <v>22</v>
      </c>
      <c r="D26" s="5"/>
      <c r="E26" s="3"/>
      <c r="F26" s="3"/>
      <c r="G26" s="3"/>
      <c r="H26" s="3"/>
    </row>
    <row r="27" spans="1:8" ht="13" customHeight="1" x14ac:dyDescent="0.15">
      <c r="A27" s="15">
        <f t="shared" si="0"/>
        <v>9.0022032599999999</v>
      </c>
      <c r="B27" s="16">
        <f t="shared" si="1"/>
        <v>1</v>
      </c>
      <c r="C27" s="24" t="s">
        <v>22</v>
      </c>
      <c r="D27" s="5"/>
      <c r="E27" s="3"/>
      <c r="F27" s="3"/>
      <c r="G27" s="3"/>
      <c r="H27" s="3"/>
    </row>
    <row r="28" spans="1:8" ht="13" customHeight="1" x14ac:dyDescent="0.15">
      <c r="A28" s="15">
        <f t="shared" si="0"/>
        <v>7.4445423259999997</v>
      </c>
      <c r="B28" s="16">
        <f t="shared" si="1"/>
        <v>1</v>
      </c>
      <c r="C28" s="24" t="s">
        <v>22</v>
      </c>
      <c r="D28" s="5"/>
      <c r="E28" s="3"/>
      <c r="F28" s="3"/>
      <c r="G28" s="3"/>
      <c r="H28" s="3"/>
    </row>
    <row r="29" spans="1:8" ht="13" customHeight="1" x14ac:dyDescent="0.15">
      <c r="A29" s="15">
        <f t="shared" si="0"/>
        <v>10.12493903</v>
      </c>
      <c r="B29" s="16">
        <f t="shared" si="1"/>
        <v>1</v>
      </c>
      <c r="C29" s="24" t="s">
        <v>22</v>
      </c>
      <c r="D29" s="5"/>
      <c r="E29" s="3"/>
      <c r="F29" s="3"/>
      <c r="G29" s="3"/>
      <c r="H29" s="3"/>
    </row>
    <row r="30" spans="1:8" ht="13" customHeight="1" x14ac:dyDescent="0.15">
      <c r="A30" s="15">
        <f t="shared" si="0"/>
        <v>6.6422873510000002</v>
      </c>
      <c r="B30" s="16">
        <f t="shared" si="1"/>
        <v>1</v>
      </c>
      <c r="C30" s="24" t="s">
        <v>22</v>
      </c>
      <c r="D30" s="5"/>
      <c r="E30" s="3"/>
      <c r="F30" s="3"/>
      <c r="G30" s="3"/>
      <c r="H30" s="3"/>
    </row>
    <row r="31" spans="1:8" ht="13" customHeight="1" x14ac:dyDescent="0.15">
      <c r="A31" s="8"/>
      <c r="B31" s="8"/>
      <c r="C31" s="8"/>
      <c r="D31" s="3"/>
      <c r="E31" s="3"/>
      <c r="F31" s="3"/>
      <c r="G31" s="3"/>
      <c r="H31" s="3"/>
    </row>
    <row r="32" spans="1:8" ht="13" customHeight="1" x14ac:dyDescent="0.15">
      <c r="A32" s="6" t="s">
        <v>7</v>
      </c>
      <c r="B32" s="7"/>
      <c r="C32" s="7"/>
      <c r="D32" s="7"/>
      <c r="E32" s="3"/>
      <c r="F32" s="4"/>
      <c r="G32" s="3"/>
      <c r="H32" s="3"/>
    </row>
    <row r="33" spans="1:8" ht="13" customHeight="1" x14ac:dyDescent="0.15">
      <c r="A33" s="17"/>
      <c r="B33" s="18" t="s">
        <v>6</v>
      </c>
      <c r="C33" s="18" t="s">
        <v>5</v>
      </c>
      <c r="D33" s="18" t="s">
        <v>8</v>
      </c>
      <c r="E33" s="5"/>
      <c r="F33" s="3"/>
      <c r="G33" s="3"/>
      <c r="H33" s="3"/>
    </row>
    <row r="34" spans="1:8" ht="16.5" customHeight="1" x14ac:dyDescent="0.15">
      <c r="A34" s="18" t="s">
        <v>9</v>
      </c>
      <c r="B34" s="19">
        <v>1</v>
      </c>
      <c r="C34" s="19">
        <v>4</v>
      </c>
      <c r="D34" s="19">
        <f>SUM(B34:C34)</f>
        <v>5</v>
      </c>
      <c r="E34" s="5"/>
      <c r="F34" s="3"/>
      <c r="G34" s="3"/>
      <c r="H34" s="3"/>
    </row>
    <row r="35" spans="1:8" ht="16.5" customHeight="1" x14ac:dyDescent="0.15">
      <c r="A35" s="18" t="s">
        <v>10</v>
      </c>
      <c r="B35" s="19">
        <v>0</v>
      </c>
      <c r="C35" s="19">
        <v>5</v>
      </c>
      <c r="D35" s="19">
        <f>SUM(B35:C35)</f>
        <v>5</v>
      </c>
      <c r="E35" s="5"/>
      <c r="F35" s="3"/>
      <c r="G35" s="3"/>
      <c r="H35" s="3"/>
    </row>
    <row r="36" spans="1:8" ht="16.5" customHeight="1" x14ac:dyDescent="0.15">
      <c r="A36" s="18" t="s">
        <v>11</v>
      </c>
      <c r="B36" s="19">
        <f>SUM(B34:B35)</f>
        <v>1</v>
      </c>
      <c r="C36" s="19">
        <f t="shared" ref="C36:D36" si="2">SUM(C34:C35)</f>
        <v>9</v>
      </c>
      <c r="D36" s="19">
        <f t="shared" si="2"/>
        <v>10</v>
      </c>
      <c r="E36" s="5"/>
      <c r="F36" s="3"/>
      <c r="G36" s="3"/>
      <c r="H36" s="3"/>
    </row>
    <row r="37" spans="1:8" ht="13" customHeight="1" x14ac:dyDescent="0.15">
      <c r="A37" s="8"/>
      <c r="B37" s="8"/>
      <c r="C37" s="8"/>
      <c r="D37" s="8"/>
      <c r="E37" s="3"/>
      <c r="F37" s="3"/>
      <c r="G37" s="3"/>
      <c r="H37" s="3"/>
    </row>
    <row r="38" spans="1:8" ht="13" customHeight="1" x14ac:dyDescent="0.15">
      <c r="A38" s="6" t="s">
        <v>12</v>
      </c>
      <c r="B38" s="7"/>
      <c r="C38" s="7"/>
      <c r="D38" s="7"/>
      <c r="E38" s="7"/>
      <c r="F38" s="7"/>
      <c r="G38" s="3"/>
      <c r="H38" s="3"/>
    </row>
    <row r="39" spans="1:8" ht="13" customHeight="1" x14ac:dyDescent="0.15">
      <c r="A39" s="17"/>
      <c r="B39" s="18" t="s">
        <v>6</v>
      </c>
      <c r="C39" s="18" t="s">
        <v>5</v>
      </c>
      <c r="D39" s="18" t="s">
        <v>13</v>
      </c>
      <c r="E39" s="18" t="s">
        <v>14</v>
      </c>
      <c r="F39" s="18" t="s">
        <v>19</v>
      </c>
      <c r="G39" s="5"/>
      <c r="H39" s="3"/>
    </row>
    <row r="40" spans="1:8" ht="16.5" customHeight="1" x14ac:dyDescent="0.15">
      <c r="A40" s="18" t="s">
        <v>9</v>
      </c>
      <c r="B40" s="22">
        <f>B34/B$36</f>
        <v>1</v>
      </c>
      <c r="C40" s="22">
        <f>C34/C$36</f>
        <v>0.44444444444444442</v>
      </c>
      <c r="D40" s="22">
        <f>1-(B40^2+B41^2)</f>
        <v>0</v>
      </c>
      <c r="E40" s="25">
        <f>1-(C40^2+C41^2)</f>
        <v>0.49382716049382713</v>
      </c>
      <c r="F40" s="22"/>
      <c r="G40" s="5"/>
      <c r="H40" s="3"/>
    </row>
    <row r="41" spans="1:8" ht="16.5" customHeight="1" x14ac:dyDescent="0.15">
      <c r="A41" s="18" t="s">
        <v>10</v>
      </c>
      <c r="B41" s="22">
        <f>B35/B$36</f>
        <v>0</v>
      </c>
      <c r="C41" s="22">
        <f>C35/C$36</f>
        <v>0.55555555555555558</v>
      </c>
      <c r="D41" s="22"/>
      <c r="E41" s="22"/>
      <c r="F41" s="22"/>
      <c r="G41" s="5"/>
      <c r="H41" s="3"/>
    </row>
    <row r="42" spans="1:8" ht="16.5" customHeight="1" x14ac:dyDescent="0.15">
      <c r="A42" s="18" t="s">
        <v>15</v>
      </c>
      <c r="B42" s="22">
        <f>B36/$D$36</f>
        <v>0.1</v>
      </c>
      <c r="C42" s="22">
        <f>C36/$D$36</f>
        <v>0.9</v>
      </c>
      <c r="D42" s="22">
        <f>D40*B42</f>
        <v>0</v>
      </c>
      <c r="E42" s="22">
        <f>E40*C42</f>
        <v>0.44444444444444442</v>
      </c>
      <c r="F42" s="22">
        <f>SUM(D42:E42)</f>
        <v>0.44444444444444442</v>
      </c>
      <c r="G42" s="5"/>
      <c r="H42" s="3"/>
    </row>
    <row r="43" spans="1:8" ht="13" customHeight="1" x14ac:dyDescent="0.15">
      <c r="A43" s="8"/>
      <c r="B43" s="8"/>
      <c r="C43" s="8"/>
      <c r="D43" s="8"/>
      <c r="E43" s="8"/>
      <c r="F43" s="8"/>
      <c r="G43" s="3"/>
      <c r="H43" s="3"/>
    </row>
    <row r="44" spans="1:8" ht="13" customHeight="1" x14ac:dyDescent="0.15">
      <c r="A44" s="3"/>
      <c r="B44" s="3"/>
      <c r="C44" s="3"/>
      <c r="D44" s="3"/>
      <c r="E44" s="3"/>
      <c r="F44" s="3"/>
      <c r="G44" s="3"/>
      <c r="H44" s="3"/>
    </row>
    <row r="45" spans="1:8" ht="13" customHeight="1" x14ac:dyDescent="0.15">
      <c r="A45" s="3"/>
      <c r="B45" s="3"/>
      <c r="C45" s="3"/>
      <c r="D45" s="3"/>
      <c r="E45" s="3"/>
      <c r="F45" s="3"/>
      <c r="G45" s="3"/>
      <c r="H45" s="3"/>
    </row>
    <row r="46" spans="1:8" ht="13" customHeight="1" x14ac:dyDescent="0.15">
      <c r="A46" s="2" t="s">
        <v>16</v>
      </c>
      <c r="B46" s="3"/>
      <c r="C46" s="3"/>
      <c r="D46" s="3"/>
      <c r="E46" s="3"/>
      <c r="F46" s="3"/>
      <c r="G46" s="3"/>
      <c r="H46" s="3"/>
    </row>
    <row r="47" spans="1:8" ht="13" customHeight="1" x14ac:dyDescent="0.15">
      <c r="A47" s="11">
        <f>AVERAGE(A7,A13)</f>
        <v>5.3016653539999998</v>
      </c>
      <c r="B47" s="23" t="s">
        <v>21</v>
      </c>
      <c r="C47" s="3"/>
      <c r="D47" s="3"/>
      <c r="E47" s="3"/>
      <c r="F47" s="3"/>
      <c r="G47" s="3"/>
      <c r="H47" s="3"/>
    </row>
    <row r="48" spans="1:8" ht="13" customHeight="1" x14ac:dyDescent="0.15">
      <c r="A48" s="3"/>
      <c r="B48" s="3"/>
      <c r="C48" s="3"/>
      <c r="D48" s="3"/>
      <c r="E48" s="3"/>
      <c r="F48" s="3"/>
      <c r="G48" s="3"/>
      <c r="H48" s="3"/>
    </row>
    <row r="49" spans="1:8" ht="13" customHeight="1" x14ac:dyDescent="0.15">
      <c r="A49" s="13" t="s">
        <v>1</v>
      </c>
      <c r="B49" s="13" t="s">
        <v>3</v>
      </c>
      <c r="C49" s="14" t="s">
        <v>20</v>
      </c>
      <c r="D49" s="3"/>
      <c r="E49" s="3"/>
      <c r="F49" s="3"/>
      <c r="G49" s="3"/>
      <c r="H49" s="3"/>
    </row>
    <row r="50" spans="1:8" ht="13" customHeight="1" x14ac:dyDescent="0.15">
      <c r="A50" s="15">
        <f t="shared" ref="A50:A59" si="3">A4</f>
        <v>2.7712447180000002</v>
      </c>
      <c r="B50" s="16">
        <f t="shared" ref="B50:B59" si="4">C4</f>
        <v>0</v>
      </c>
      <c r="C50" s="26" t="s">
        <v>23</v>
      </c>
      <c r="D50" s="5"/>
      <c r="E50" s="3"/>
      <c r="F50" s="3"/>
      <c r="G50" s="3"/>
      <c r="H50" s="3"/>
    </row>
    <row r="51" spans="1:8" ht="13" customHeight="1" x14ac:dyDescent="0.15">
      <c r="A51" s="15">
        <f t="shared" si="3"/>
        <v>1.7285713089999999</v>
      </c>
      <c r="B51" s="16">
        <f t="shared" si="4"/>
        <v>0</v>
      </c>
      <c r="C51" s="26" t="s">
        <v>23</v>
      </c>
      <c r="D51" s="5"/>
      <c r="E51" s="3"/>
      <c r="F51" s="3"/>
      <c r="G51" s="3"/>
      <c r="H51" s="3"/>
    </row>
    <row r="52" spans="1:8" ht="13" customHeight="1" x14ac:dyDescent="0.15">
      <c r="A52" s="15">
        <f t="shared" si="3"/>
        <v>3.6783198459999999</v>
      </c>
      <c r="B52" s="16">
        <f t="shared" si="4"/>
        <v>0</v>
      </c>
      <c r="C52" s="26" t="s">
        <v>23</v>
      </c>
      <c r="D52" s="5"/>
      <c r="E52" s="3"/>
      <c r="F52" s="3"/>
      <c r="G52" s="3"/>
      <c r="H52" s="3"/>
    </row>
    <row r="53" spans="1:8" ht="13" customHeight="1" x14ac:dyDescent="0.15">
      <c r="A53" s="15">
        <f t="shared" si="3"/>
        <v>3.9610433569999999</v>
      </c>
      <c r="B53" s="16">
        <f t="shared" si="4"/>
        <v>0</v>
      </c>
      <c r="C53" s="26" t="s">
        <v>23</v>
      </c>
      <c r="D53" s="5"/>
      <c r="E53" s="3"/>
      <c r="F53" s="3"/>
      <c r="G53" s="3"/>
      <c r="H53" s="3"/>
    </row>
    <row r="54" spans="1:8" ht="13" customHeight="1" x14ac:dyDescent="0.15">
      <c r="A54" s="15">
        <f t="shared" si="3"/>
        <v>2.9992089220000002</v>
      </c>
      <c r="B54" s="16">
        <f t="shared" si="4"/>
        <v>0</v>
      </c>
      <c r="C54" s="26" t="s">
        <v>23</v>
      </c>
      <c r="D54" s="5"/>
      <c r="E54" s="3"/>
      <c r="F54" s="3"/>
      <c r="G54" s="3"/>
      <c r="H54" s="3"/>
    </row>
    <row r="55" spans="1:8" ht="13" customHeight="1" x14ac:dyDescent="0.15">
      <c r="A55" s="15">
        <f t="shared" si="3"/>
        <v>7.4975458670000004</v>
      </c>
      <c r="B55" s="16">
        <f t="shared" si="4"/>
        <v>1</v>
      </c>
      <c r="C55" s="26" t="s">
        <v>22</v>
      </c>
      <c r="D55" s="5"/>
      <c r="E55" s="3"/>
      <c r="F55" s="3"/>
      <c r="G55" s="3"/>
      <c r="H55" s="3"/>
    </row>
    <row r="56" spans="1:8" ht="13" customHeight="1" x14ac:dyDescent="0.15">
      <c r="A56" s="15">
        <f t="shared" si="3"/>
        <v>9.0022032599999999</v>
      </c>
      <c r="B56" s="16">
        <f t="shared" si="4"/>
        <v>1</v>
      </c>
      <c r="C56" s="26" t="s">
        <v>22</v>
      </c>
      <c r="D56" s="5"/>
      <c r="E56" s="3"/>
      <c r="F56" s="3"/>
      <c r="G56" s="3"/>
      <c r="H56" s="3"/>
    </row>
    <row r="57" spans="1:8" ht="13" customHeight="1" x14ac:dyDescent="0.15">
      <c r="A57" s="15">
        <f t="shared" si="3"/>
        <v>7.4445423259999997</v>
      </c>
      <c r="B57" s="16">
        <f t="shared" si="4"/>
        <v>1</v>
      </c>
      <c r="C57" s="26" t="s">
        <v>22</v>
      </c>
      <c r="D57" s="5"/>
      <c r="E57" s="3"/>
      <c r="F57" s="3"/>
      <c r="G57" s="3"/>
      <c r="H57" s="3"/>
    </row>
    <row r="58" spans="1:8" ht="13" customHeight="1" x14ac:dyDescent="0.15">
      <c r="A58" s="15">
        <f t="shared" si="3"/>
        <v>10.12493903</v>
      </c>
      <c r="B58" s="16">
        <f t="shared" si="4"/>
        <v>1</v>
      </c>
      <c r="C58" s="26" t="s">
        <v>22</v>
      </c>
      <c r="D58" s="5"/>
      <c r="E58" s="3"/>
      <c r="F58" s="3"/>
      <c r="G58" s="3"/>
      <c r="H58" s="3"/>
    </row>
    <row r="59" spans="1:8" ht="13" customHeight="1" x14ac:dyDescent="0.15">
      <c r="A59" s="15">
        <f t="shared" si="3"/>
        <v>6.6422873510000002</v>
      </c>
      <c r="B59" s="16">
        <f t="shared" si="4"/>
        <v>1</v>
      </c>
      <c r="C59" s="26" t="s">
        <v>22</v>
      </c>
      <c r="D59" s="5"/>
      <c r="E59" s="3"/>
      <c r="F59" s="3"/>
      <c r="G59" s="3"/>
      <c r="H59" s="3"/>
    </row>
    <row r="60" spans="1:8" ht="13" customHeight="1" x14ac:dyDescent="0.15">
      <c r="A60" s="8"/>
      <c r="B60" s="8"/>
      <c r="C60" s="8"/>
      <c r="D60" s="3"/>
      <c r="E60" s="3"/>
      <c r="F60" s="3"/>
      <c r="G60" s="3"/>
      <c r="H60" s="3"/>
    </row>
    <row r="61" spans="1:8" ht="13" customHeight="1" x14ac:dyDescent="0.15">
      <c r="A61" s="6" t="s">
        <v>7</v>
      </c>
      <c r="B61" s="7"/>
      <c r="C61" s="7"/>
      <c r="D61" s="7"/>
      <c r="E61" s="3"/>
      <c r="F61" s="3"/>
      <c r="G61" s="3"/>
      <c r="H61" s="3"/>
    </row>
    <row r="62" spans="1:8" ht="13" customHeight="1" x14ac:dyDescent="0.15">
      <c r="A62" s="17"/>
      <c r="B62" s="18" t="s">
        <v>6</v>
      </c>
      <c r="C62" s="18" t="s">
        <v>5</v>
      </c>
      <c r="D62" s="18" t="s">
        <v>8</v>
      </c>
      <c r="E62" s="5"/>
      <c r="F62" s="3"/>
      <c r="G62" s="3"/>
      <c r="H62" s="3"/>
    </row>
    <row r="63" spans="1:8" ht="16.5" customHeight="1" x14ac:dyDescent="0.15">
      <c r="A63" s="18" t="s">
        <v>9</v>
      </c>
      <c r="B63" s="19">
        <v>5</v>
      </c>
      <c r="C63" s="19">
        <v>0</v>
      </c>
      <c r="D63" s="19">
        <f>SUM(B63:C63)</f>
        <v>5</v>
      </c>
      <c r="E63" s="5"/>
      <c r="F63" s="3"/>
      <c r="G63" s="3"/>
      <c r="H63" s="3"/>
    </row>
    <row r="64" spans="1:8" ht="16.5" customHeight="1" x14ac:dyDescent="0.15">
      <c r="A64" s="18" t="s">
        <v>10</v>
      </c>
      <c r="B64" s="19">
        <v>0</v>
      </c>
      <c r="C64" s="19">
        <v>5</v>
      </c>
      <c r="D64" s="19">
        <f>SUM(B64:C64)</f>
        <v>5</v>
      </c>
      <c r="E64" s="5"/>
      <c r="F64" s="3"/>
      <c r="G64" s="3"/>
      <c r="H64" s="3"/>
    </row>
    <row r="65" spans="1:8" ht="16.5" customHeight="1" x14ac:dyDescent="0.15">
      <c r="A65" s="18" t="s">
        <v>11</v>
      </c>
      <c r="B65" s="19">
        <f>SUM(B63:B64)</f>
        <v>5</v>
      </c>
      <c r="C65" s="19">
        <f t="shared" ref="C65" si="5">SUM(C63:C64)</f>
        <v>5</v>
      </c>
      <c r="D65" s="19">
        <f t="shared" ref="D65" si="6">SUM(D63:D64)</f>
        <v>10</v>
      </c>
      <c r="E65" s="5"/>
      <c r="F65" s="3"/>
      <c r="G65" s="3"/>
      <c r="H65" s="3"/>
    </row>
    <row r="66" spans="1:8" ht="13" customHeight="1" x14ac:dyDescent="0.15">
      <c r="A66" s="8"/>
      <c r="B66" s="8"/>
      <c r="C66" s="8"/>
      <c r="D66" s="8"/>
      <c r="E66" s="3"/>
      <c r="F66" s="3"/>
      <c r="G66" s="3"/>
      <c r="H66" s="3"/>
    </row>
    <row r="67" spans="1:8" ht="13" customHeight="1" x14ac:dyDescent="0.15">
      <c r="A67" s="6" t="s">
        <v>12</v>
      </c>
      <c r="B67" s="7"/>
      <c r="C67" s="7"/>
      <c r="D67" s="7"/>
      <c r="E67" s="7"/>
      <c r="F67" s="7"/>
      <c r="G67" s="3"/>
      <c r="H67" s="3"/>
    </row>
    <row r="68" spans="1:8" ht="13" customHeight="1" x14ac:dyDescent="0.15">
      <c r="A68" s="17"/>
      <c r="B68" s="18" t="s">
        <v>6</v>
      </c>
      <c r="C68" s="18" t="s">
        <v>5</v>
      </c>
      <c r="D68" s="18" t="s">
        <v>13</v>
      </c>
      <c r="E68" s="18" t="s">
        <v>14</v>
      </c>
      <c r="F68" s="18" t="s">
        <v>19</v>
      </c>
      <c r="G68" s="5"/>
      <c r="H68" s="3"/>
    </row>
    <row r="69" spans="1:8" ht="16.5" customHeight="1" x14ac:dyDescent="0.15">
      <c r="A69" s="18" t="s">
        <v>9</v>
      </c>
      <c r="B69" s="19">
        <f>B63/B$65</f>
        <v>1</v>
      </c>
      <c r="C69" s="19">
        <f>C63/C$65</f>
        <v>0</v>
      </c>
      <c r="D69" s="19">
        <f>1-(B69^2+B70^2)</f>
        <v>0</v>
      </c>
      <c r="E69" s="19">
        <f>1-(C69^2+C70^2)</f>
        <v>0</v>
      </c>
      <c r="F69" s="19"/>
      <c r="G69" s="5"/>
      <c r="H69" s="3"/>
    </row>
    <row r="70" spans="1:8" ht="16.5" customHeight="1" x14ac:dyDescent="0.15">
      <c r="A70" s="18" t="s">
        <v>10</v>
      </c>
      <c r="B70" s="19">
        <f>B64/B$65</f>
        <v>0</v>
      </c>
      <c r="C70" s="19">
        <f>C64/C$65</f>
        <v>1</v>
      </c>
      <c r="D70" s="20"/>
      <c r="E70" s="20"/>
      <c r="F70" s="20"/>
      <c r="G70" s="5"/>
      <c r="H70" s="3"/>
    </row>
    <row r="71" spans="1:8" ht="16.5" customHeight="1" x14ac:dyDescent="0.15">
      <c r="A71" s="18" t="s">
        <v>15</v>
      </c>
      <c r="B71" s="19">
        <f>B65/$D$36</f>
        <v>0.5</v>
      </c>
      <c r="C71" s="19">
        <f>C65/$D$36</f>
        <v>0.5</v>
      </c>
      <c r="D71" s="20">
        <f>D69*B71</f>
        <v>0</v>
      </c>
      <c r="E71" s="20">
        <f>E69*C71</f>
        <v>0</v>
      </c>
      <c r="F71" s="20">
        <f>SUM(D71:E71)</f>
        <v>0</v>
      </c>
      <c r="G71" s="5"/>
      <c r="H71" s="3"/>
    </row>
    <row r="72" spans="1:8" ht="13" customHeight="1" x14ac:dyDescent="0.15">
      <c r="A72" s="8"/>
      <c r="B72" s="8"/>
      <c r="C72" s="8"/>
      <c r="D72" s="8"/>
      <c r="E72" s="8"/>
      <c r="F72" s="8"/>
      <c r="G72" s="3"/>
      <c r="H72" s="3"/>
    </row>
    <row r="73" spans="1:8" ht="13" customHeight="1" x14ac:dyDescent="0.15">
      <c r="A73" s="6" t="s">
        <v>17</v>
      </c>
      <c r="B73" s="7"/>
      <c r="C73" s="7"/>
      <c r="D73" s="7"/>
      <c r="E73" s="3"/>
      <c r="F73" s="3"/>
      <c r="G73" s="3"/>
      <c r="H73" s="3"/>
    </row>
    <row r="74" spans="1:8" ht="13" customHeight="1" x14ac:dyDescent="0.15">
      <c r="A74" s="21" t="s">
        <v>1</v>
      </c>
      <c r="B74" s="21" t="s">
        <v>2</v>
      </c>
      <c r="C74" s="21" t="s">
        <v>3</v>
      </c>
      <c r="D74" s="21" t="s">
        <v>18</v>
      </c>
      <c r="E74" s="5"/>
      <c r="F74" s="3"/>
      <c r="G74" s="3"/>
      <c r="H74" s="3"/>
    </row>
    <row r="75" spans="1:8" ht="16.5" customHeight="1" x14ac:dyDescent="0.15">
      <c r="A75" s="15">
        <v>2.3438753810000001</v>
      </c>
      <c r="B75" s="15">
        <v>2.0517578240000001</v>
      </c>
      <c r="C75" s="16">
        <v>0</v>
      </c>
      <c r="D75" s="19">
        <v>0</v>
      </c>
      <c r="E75" s="5"/>
      <c r="F75" s="3"/>
      <c r="G75" s="3"/>
      <c r="H75" s="3"/>
    </row>
    <row r="76" spans="1:8" ht="16.5" customHeight="1" x14ac:dyDescent="0.15">
      <c r="A76" s="15">
        <v>3.5369040489999999</v>
      </c>
      <c r="B76" s="15">
        <v>3.0329325310000002</v>
      </c>
      <c r="C76" s="16">
        <v>0</v>
      </c>
      <c r="D76" s="19">
        <v>0</v>
      </c>
      <c r="E76" s="5"/>
      <c r="F76" s="3"/>
      <c r="G76" s="3"/>
      <c r="H76" s="3"/>
    </row>
    <row r="77" spans="1:8" ht="16.5" customHeight="1" x14ac:dyDescent="0.15">
      <c r="A77" s="15">
        <v>2.8013955880000001</v>
      </c>
      <c r="B77" s="15">
        <v>2.7863277549999999</v>
      </c>
      <c r="C77" s="16">
        <v>0</v>
      </c>
      <c r="D77" s="19">
        <v>0</v>
      </c>
      <c r="E77" s="5"/>
      <c r="F77" s="3"/>
      <c r="G77" s="3"/>
      <c r="H77" s="3"/>
    </row>
    <row r="78" spans="1:8" ht="16.5" customHeight="1" x14ac:dyDescent="0.15">
      <c r="A78" s="15">
        <v>3.6563429260000002</v>
      </c>
      <c r="B78" s="15">
        <v>2.5814607650000001</v>
      </c>
      <c r="C78" s="16">
        <v>0</v>
      </c>
      <c r="D78" s="19">
        <v>0</v>
      </c>
      <c r="E78" s="5"/>
      <c r="F78" s="3"/>
      <c r="G78" s="3"/>
      <c r="H78" s="3"/>
    </row>
    <row r="79" spans="1:8" ht="16.5" customHeight="1" x14ac:dyDescent="0.15">
      <c r="A79" s="15">
        <v>2.8531943860000002</v>
      </c>
      <c r="B79" s="15">
        <v>1.0523310619999999</v>
      </c>
      <c r="C79" s="16">
        <v>0</v>
      </c>
      <c r="D79" s="19">
        <v>0</v>
      </c>
      <c r="E79" s="5"/>
      <c r="F79" s="3"/>
      <c r="G79" s="3"/>
      <c r="H79" s="3"/>
    </row>
    <row r="80" spans="1:8" ht="16.5" customHeight="1" x14ac:dyDescent="0.15">
      <c r="A80" s="15">
        <v>8.9076478350000006</v>
      </c>
      <c r="B80" s="15">
        <v>3.730540859</v>
      </c>
      <c r="C80" s="16">
        <v>1</v>
      </c>
      <c r="D80" s="19">
        <v>1</v>
      </c>
      <c r="E80" s="5"/>
      <c r="F80" s="3"/>
      <c r="G80" s="3"/>
      <c r="H80" s="3"/>
    </row>
    <row r="81" spans="1:8" ht="16.5" customHeight="1" x14ac:dyDescent="0.15">
      <c r="A81" s="15">
        <v>9.7524645129999996</v>
      </c>
      <c r="B81" s="15">
        <v>3.740754624</v>
      </c>
      <c r="C81" s="16">
        <v>1</v>
      </c>
      <c r="D81" s="19">
        <v>1</v>
      </c>
      <c r="E81" s="5"/>
      <c r="F81" s="3"/>
      <c r="G81" s="3"/>
      <c r="H81" s="3"/>
    </row>
    <row r="82" spans="1:8" ht="16.5" customHeight="1" x14ac:dyDescent="0.15">
      <c r="A82" s="15">
        <v>8.0163616219999998</v>
      </c>
      <c r="B82" s="15">
        <v>3.0134082489999998</v>
      </c>
      <c r="C82" s="16">
        <v>1</v>
      </c>
      <c r="D82" s="19">
        <v>1</v>
      </c>
      <c r="E82" s="5"/>
      <c r="F82" s="3"/>
      <c r="G82" s="3"/>
      <c r="H82" s="3"/>
    </row>
    <row r="83" spans="1:8" ht="16.5" customHeight="1" x14ac:dyDescent="0.15">
      <c r="A83" s="15">
        <v>5.1849039499999998</v>
      </c>
      <c r="B83" s="15">
        <v>2.4363334769999998</v>
      </c>
      <c r="C83" s="16">
        <v>1</v>
      </c>
      <c r="D83" s="19">
        <v>0</v>
      </c>
      <c r="E83" s="5"/>
      <c r="F83" s="3"/>
      <c r="G83" s="3"/>
      <c r="H83" s="3"/>
    </row>
    <row r="84" spans="1:8" ht="16.5" customHeight="1" x14ac:dyDescent="0.15">
      <c r="A84" s="15">
        <v>7.1425251730000001</v>
      </c>
      <c r="B84" s="15">
        <v>3.6501207990000002</v>
      </c>
      <c r="C84" s="16">
        <v>1</v>
      </c>
      <c r="D84" s="19">
        <v>1</v>
      </c>
      <c r="E84" s="5"/>
      <c r="F84" s="3"/>
      <c r="G84" s="3"/>
      <c r="H84" s="3"/>
    </row>
  </sheetData>
  <pageMargins left="0.75" right="0.75" top="1" bottom="1.2708333333333333" header="0.5" footer="0.5"/>
  <pageSetup orientation="portrait" r:id="rId1"/>
  <headerFooter>
    <oddHeader>&amp;CRSM8413 Handout: CART &amp; Gini</oddHead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Trippen</dc:creator>
  <cp:lastModifiedBy>Microsoft Office User</cp:lastModifiedBy>
  <cp:lastPrinted>2020-12-08T18:23:33Z</cp:lastPrinted>
  <dcterms:created xsi:type="dcterms:W3CDTF">2018-10-23T17:31:27Z</dcterms:created>
  <dcterms:modified xsi:type="dcterms:W3CDTF">2022-10-25T18:53:32Z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c5b215f2-1d64-4608-87c8-83ad2c62506b</vt:lpwstr>
  </property>
</Properties>
</file>