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/>
  <mc:AlternateContent xmlns:mc="http://schemas.openxmlformats.org/markup-compatibility/2006">
    <mc:Choice Requires="x15">
      <x15ac:absPath xmlns:x15ac="http://schemas.microsoft.com/office/spreadsheetml/2010/11/ac" url="/Users/kensho/Desktop/Project/選挙/"/>
    </mc:Choice>
  </mc:AlternateContent>
  <xr:revisionPtr revIDLastSave="0" documentId="13_ncr:9_{FAF77FEB-2E43-2E43-988F-926A1E6B4F18}" xr6:coauthVersionLast="47" xr6:coauthVersionMax="47" xr10:uidLastSave="{00000000-0000-0000-0000-000000000000}"/>
  <bookViews>
    <workbookView xWindow="0" yWindow="500" windowWidth="33600" windowHeight="18800" xr2:uid="{F9657B2F-C570-1A40-BA63-67588A1C5F9F}"/>
  </bookViews>
  <sheets>
    <sheet name="まとめ" sheetId="7" r:id="rId1"/>
    <sheet name="合計" sheetId="6" r:id="rId2"/>
    <sheet name="小選挙区" sheetId="2" r:id="rId3"/>
    <sheet name="比例" sheetId="5" r:id="rId4"/>
  </sheets>
  <definedNames>
    <definedName name="_xlnm.Print_Area" localSheetId="2">小選挙区!$A$1:$E$156</definedName>
    <definedName name="_xlnm.Print_Titles" localSheetId="2">小選挙区!$1:$1</definedName>
  </definedName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50" i="7" l="1"/>
  <c r="I50" i="7"/>
  <c r="J50" i="7"/>
  <c r="G50" i="7"/>
  <c r="G3" i="7"/>
  <c r="H3" i="7"/>
  <c r="I3" i="7"/>
  <c r="J3" i="7"/>
  <c r="G4" i="7"/>
  <c r="H4" i="7"/>
  <c r="I4" i="7"/>
  <c r="J4" i="7"/>
  <c r="G5" i="7"/>
  <c r="H5" i="7"/>
  <c r="I5" i="7"/>
  <c r="J5" i="7"/>
  <c r="G6" i="7"/>
  <c r="H6" i="7"/>
  <c r="I6" i="7"/>
  <c r="J6" i="7"/>
  <c r="G7" i="7"/>
  <c r="H7" i="7"/>
  <c r="I7" i="7"/>
  <c r="J7" i="7"/>
  <c r="G8" i="7"/>
  <c r="H8" i="7"/>
  <c r="I8" i="7"/>
  <c r="J8" i="7"/>
  <c r="G9" i="7"/>
  <c r="H9" i="7"/>
  <c r="I9" i="7"/>
  <c r="J9" i="7"/>
  <c r="G10" i="7"/>
  <c r="H10" i="7"/>
  <c r="I10" i="7"/>
  <c r="J10" i="7"/>
  <c r="G11" i="7"/>
  <c r="H11" i="7"/>
  <c r="I11" i="7"/>
  <c r="J11" i="7"/>
  <c r="G12" i="7"/>
  <c r="H12" i="7"/>
  <c r="I12" i="7"/>
  <c r="J12" i="7"/>
  <c r="G13" i="7"/>
  <c r="H13" i="7"/>
  <c r="I13" i="7"/>
  <c r="J13" i="7"/>
  <c r="G14" i="7"/>
  <c r="H14" i="7"/>
  <c r="I14" i="7"/>
  <c r="J14" i="7"/>
  <c r="G15" i="7"/>
  <c r="H15" i="7"/>
  <c r="I15" i="7"/>
  <c r="J15" i="7"/>
  <c r="G16" i="7"/>
  <c r="H16" i="7"/>
  <c r="I16" i="7"/>
  <c r="J16" i="7"/>
  <c r="G17" i="7"/>
  <c r="H17" i="7"/>
  <c r="I17" i="7"/>
  <c r="J17" i="7"/>
  <c r="G18" i="7"/>
  <c r="H18" i="7"/>
  <c r="I18" i="7"/>
  <c r="J18" i="7"/>
  <c r="G19" i="7"/>
  <c r="H19" i="7"/>
  <c r="I19" i="7"/>
  <c r="J19" i="7"/>
  <c r="G20" i="7"/>
  <c r="H20" i="7"/>
  <c r="I20" i="7"/>
  <c r="J20" i="7"/>
  <c r="G21" i="7"/>
  <c r="H21" i="7"/>
  <c r="I21" i="7"/>
  <c r="J21" i="7"/>
  <c r="G22" i="7"/>
  <c r="H22" i="7"/>
  <c r="I22" i="7"/>
  <c r="J22" i="7"/>
  <c r="G23" i="7"/>
  <c r="H23" i="7"/>
  <c r="I23" i="7"/>
  <c r="J23" i="7"/>
  <c r="G24" i="7"/>
  <c r="H24" i="7"/>
  <c r="I24" i="7"/>
  <c r="J24" i="7"/>
  <c r="G25" i="7"/>
  <c r="H25" i="7"/>
  <c r="I25" i="7"/>
  <c r="J25" i="7"/>
  <c r="G26" i="7"/>
  <c r="H26" i="7"/>
  <c r="I26" i="7"/>
  <c r="J26" i="7"/>
  <c r="G27" i="7"/>
  <c r="H27" i="7"/>
  <c r="I27" i="7"/>
  <c r="J27" i="7"/>
  <c r="G28" i="7"/>
  <c r="H28" i="7"/>
  <c r="I28" i="7"/>
  <c r="J28" i="7"/>
  <c r="G29" i="7"/>
  <c r="H29" i="7"/>
  <c r="I29" i="7"/>
  <c r="J29" i="7"/>
  <c r="G30" i="7"/>
  <c r="H30" i="7"/>
  <c r="I30" i="7"/>
  <c r="J30" i="7"/>
  <c r="G31" i="7"/>
  <c r="H31" i="7"/>
  <c r="I31" i="7"/>
  <c r="J31" i="7"/>
  <c r="G32" i="7"/>
  <c r="H32" i="7"/>
  <c r="I32" i="7"/>
  <c r="J32" i="7"/>
  <c r="G33" i="7"/>
  <c r="H33" i="7"/>
  <c r="I33" i="7"/>
  <c r="J33" i="7"/>
  <c r="G34" i="7"/>
  <c r="H34" i="7"/>
  <c r="I34" i="7"/>
  <c r="J34" i="7"/>
  <c r="G35" i="7"/>
  <c r="H35" i="7"/>
  <c r="I35" i="7"/>
  <c r="J35" i="7"/>
  <c r="G36" i="7"/>
  <c r="H36" i="7"/>
  <c r="I36" i="7"/>
  <c r="J36" i="7"/>
  <c r="G37" i="7"/>
  <c r="H37" i="7"/>
  <c r="I37" i="7"/>
  <c r="J37" i="7"/>
  <c r="G38" i="7"/>
  <c r="H38" i="7"/>
  <c r="I38" i="7"/>
  <c r="J38" i="7"/>
  <c r="G39" i="7"/>
  <c r="H39" i="7"/>
  <c r="I39" i="7"/>
  <c r="J39" i="7"/>
  <c r="G40" i="7"/>
  <c r="H40" i="7"/>
  <c r="I40" i="7"/>
  <c r="J40" i="7"/>
  <c r="G41" i="7"/>
  <c r="H41" i="7"/>
  <c r="I41" i="7"/>
  <c r="J41" i="7"/>
  <c r="G42" i="7"/>
  <c r="H42" i="7"/>
  <c r="I42" i="7"/>
  <c r="J42" i="7"/>
  <c r="G43" i="7"/>
  <c r="H43" i="7"/>
  <c r="I43" i="7"/>
  <c r="J43" i="7"/>
  <c r="G44" i="7"/>
  <c r="H44" i="7"/>
  <c r="I44" i="7"/>
  <c r="J44" i="7"/>
  <c r="G45" i="7"/>
  <c r="H45" i="7"/>
  <c r="I45" i="7"/>
  <c r="J45" i="7"/>
  <c r="G46" i="7"/>
  <c r="H46" i="7"/>
  <c r="I46" i="7"/>
  <c r="J46" i="7"/>
  <c r="G47" i="7"/>
  <c r="H47" i="7"/>
  <c r="I47" i="7"/>
  <c r="J47" i="7"/>
  <c r="G48" i="7"/>
  <c r="H48" i="7"/>
  <c r="I48" i="7"/>
  <c r="J48" i="7"/>
  <c r="G49" i="7"/>
  <c r="H49" i="7"/>
  <c r="I49" i="7"/>
  <c r="J49" i="7"/>
  <c r="J2" i="7"/>
  <c r="I2" i="7"/>
  <c r="H2" i="7"/>
  <c r="G2" i="7"/>
  <c r="V6" i="5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2" i="6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2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T11" i="5"/>
  <c r="V3" i="5"/>
  <c r="W3" i="5"/>
  <c r="X3" i="5"/>
  <c r="V4" i="5"/>
  <c r="W4" i="5"/>
  <c r="X4" i="5"/>
  <c r="V5" i="5"/>
  <c r="W5" i="5"/>
  <c r="X5" i="5"/>
  <c r="W6" i="5"/>
  <c r="X6" i="5"/>
  <c r="V7" i="5"/>
  <c r="W7" i="5"/>
  <c r="X7" i="5"/>
  <c r="V8" i="5"/>
  <c r="W8" i="5"/>
  <c r="X8" i="5"/>
  <c r="V9" i="5"/>
  <c r="W9" i="5"/>
  <c r="X9" i="5"/>
  <c r="V10" i="5"/>
  <c r="W10" i="5"/>
  <c r="X10" i="5"/>
  <c r="V11" i="5"/>
  <c r="W11" i="5"/>
  <c r="X11" i="5"/>
  <c r="V12" i="5"/>
  <c r="W12" i="5"/>
  <c r="X12" i="5"/>
  <c r="V13" i="5"/>
  <c r="W13" i="5"/>
  <c r="X13" i="5"/>
  <c r="V14" i="5"/>
  <c r="W14" i="5"/>
  <c r="X14" i="5"/>
  <c r="V15" i="5"/>
  <c r="W15" i="5"/>
  <c r="X15" i="5"/>
  <c r="V16" i="5"/>
  <c r="W16" i="5"/>
  <c r="X16" i="5"/>
  <c r="V17" i="5"/>
  <c r="W17" i="5"/>
  <c r="X17" i="5"/>
  <c r="V18" i="5"/>
  <c r="W18" i="5"/>
  <c r="X18" i="5"/>
  <c r="V19" i="5"/>
  <c r="W19" i="5"/>
  <c r="X19" i="5"/>
  <c r="V20" i="5"/>
  <c r="W20" i="5"/>
  <c r="X20" i="5"/>
  <c r="V21" i="5"/>
  <c r="W21" i="5"/>
  <c r="X21" i="5"/>
  <c r="V22" i="5"/>
  <c r="W22" i="5"/>
  <c r="X22" i="5"/>
  <c r="V23" i="5"/>
  <c r="W23" i="5"/>
  <c r="X23" i="5"/>
  <c r="V24" i="5"/>
  <c r="W24" i="5"/>
  <c r="X24" i="5"/>
  <c r="V25" i="5"/>
  <c r="W25" i="5"/>
  <c r="X25" i="5"/>
  <c r="V26" i="5"/>
  <c r="W26" i="5"/>
  <c r="X26" i="5"/>
  <c r="V27" i="5"/>
  <c r="W27" i="5"/>
  <c r="X27" i="5"/>
  <c r="V28" i="5"/>
  <c r="W28" i="5"/>
  <c r="X28" i="5"/>
  <c r="V29" i="5"/>
  <c r="W29" i="5"/>
  <c r="X29" i="5"/>
  <c r="V30" i="5"/>
  <c r="W30" i="5"/>
  <c r="X30" i="5"/>
  <c r="V31" i="5"/>
  <c r="W31" i="5"/>
  <c r="X31" i="5"/>
  <c r="V32" i="5"/>
  <c r="W32" i="5"/>
  <c r="X32" i="5"/>
  <c r="V33" i="5"/>
  <c r="W33" i="5"/>
  <c r="X33" i="5"/>
  <c r="V34" i="5"/>
  <c r="W34" i="5"/>
  <c r="X34" i="5"/>
  <c r="V35" i="5"/>
  <c r="W35" i="5"/>
  <c r="X35" i="5"/>
  <c r="V36" i="5"/>
  <c r="W36" i="5"/>
  <c r="X36" i="5"/>
  <c r="V37" i="5"/>
  <c r="W37" i="5"/>
  <c r="X37" i="5"/>
  <c r="V38" i="5"/>
  <c r="W38" i="5"/>
  <c r="X38" i="5"/>
  <c r="V39" i="5"/>
  <c r="W39" i="5"/>
  <c r="X39" i="5"/>
  <c r="V40" i="5"/>
  <c r="W40" i="5"/>
  <c r="X40" i="5"/>
  <c r="V41" i="5"/>
  <c r="W41" i="5"/>
  <c r="X41" i="5"/>
  <c r="V42" i="5"/>
  <c r="W42" i="5"/>
  <c r="X42" i="5"/>
  <c r="V43" i="5"/>
  <c r="W43" i="5"/>
  <c r="X43" i="5"/>
  <c r="V44" i="5"/>
  <c r="W44" i="5"/>
  <c r="X44" i="5"/>
  <c r="V45" i="5"/>
  <c r="W45" i="5"/>
  <c r="X45" i="5"/>
  <c r="V46" i="5"/>
  <c r="W46" i="5"/>
  <c r="X46" i="5"/>
  <c r="V47" i="5"/>
  <c r="W47" i="5"/>
  <c r="X47" i="5"/>
  <c r="V48" i="5"/>
  <c r="W48" i="5"/>
  <c r="X48" i="5"/>
  <c r="V49" i="5"/>
  <c r="W49" i="5"/>
  <c r="X49" i="5"/>
  <c r="V2" i="5"/>
  <c r="X2" i="5"/>
  <c r="W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32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49" i="5"/>
  <c r="T17" i="5"/>
  <c r="T4" i="5"/>
  <c r="T5" i="5"/>
  <c r="T6" i="5"/>
  <c r="T7" i="5"/>
  <c r="T8" i="5"/>
  <c r="T3" i="5"/>
  <c r="R3" i="5"/>
  <c r="S3" i="5"/>
  <c r="R4" i="5"/>
  <c r="S4" i="5"/>
  <c r="R5" i="5"/>
  <c r="S5" i="5"/>
  <c r="R6" i="5"/>
  <c r="S6" i="5"/>
  <c r="R7" i="5"/>
  <c r="S7" i="5"/>
  <c r="R8" i="5"/>
  <c r="S8" i="5"/>
  <c r="R9" i="5"/>
  <c r="S9" i="5"/>
  <c r="T9" i="5"/>
  <c r="R10" i="5"/>
  <c r="S10" i="5"/>
  <c r="T10" i="5"/>
  <c r="R11" i="5"/>
  <c r="S11" i="5"/>
  <c r="R12" i="5"/>
  <c r="S12" i="5"/>
  <c r="T12" i="5"/>
  <c r="R13" i="5"/>
  <c r="S13" i="5"/>
  <c r="T13" i="5"/>
  <c r="R14" i="5"/>
  <c r="S14" i="5"/>
  <c r="T14" i="5"/>
  <c r="R15" i="5"/>
  <c r="S15" i="5"/>
  <c r="T15" i="5"/>
  <c r="R16" i="5"/>
  <c r="S16" i="5"/>
  <c r="T16" i="5"/>
  <c r="R17" i="5"/>
  <c r="S17" i="5"/>
  <c r="R18" i="5"/>
  <c r="S18" i="5"/>
  <c r="R19" i="5"/>
  <c r="S19" i="5"/>
  <c r="R20" i="5"/>
  <c r="S20" i="5"/>
  <c r="R21" i="5"/>
  <c r="S21" i="5"/>
  <c r="R22" i="5"/>
  <c r="S22" i="5"/>
  <c r="R23" i="5"/>
  <c r="S23" i="5"/>
  <c r="R24" i="5"/>
  <c r="S24" i="5"/>
  <c r="R25" i="5"/>
  <c r="S25" i="5"/>
  <c r="R26" i="5"/>
  <c r="S26" i="5"/>
  <c r="R27" i="5"/>
  <c r="S27" i="5"/>
  <c r="R28" i="5"/>
  <c r="S28" i="5"/>
  <c r="R29" i="5"/>
  <c r="S29" i="5"/>
  <c r="R30" i="5"/>
  <c r="S30" i="5"/>
  <c r="R31" i="5"/>
  <c r="S31" i="5"/>
  <c r="R32" i="5"/>
  <c r="S32" i="5"/>
  <c r="R33" i="5"/>
  <c r="S33" i="5"/>
  <c r="R34" i="5"/>
  <c r="S34" i="5"/>
  <c r="R35" i="5"/>
  <c r="S35" i="5"/>
  <c r="R36" i="5"/>
  <c r="S36" i="5"/>
  <c r="R37" i="5"/>
  <c r="S37" i="5"/>
  <c r="R38" i="5"/>
  <c r="S38" i="5"/>
  <c r="R39" i="5"/>
  <c r="S39" i="5"/>
  <c r="R40" i="5"/>
  <c r="S40" i="5"/>
  <c r="R41" i="5"/>
  <c r="S41" i="5"/>
  <c r="R42" i="5"/>
  <c r="S42" i="5"/>
  <c r="R43" i="5"/>
  <c r="S43" i="5"/>
  <c r="R44" i="5"/>
  <c r="S44" i="5"/>
  <c r="R45" i="5"/>
  <c r="S45" i="5"/>
  <c r="R46" i="5"/>
  <c r="S46" i="5"/>
  <c r="R47" i="5"/>
  <c r="S47" i="5"/>
  <c r="R48" i="5"/>
  <c r="S48" i="5"/>
  <c r="R49" i="5"/>
  <c r="S49" i="5"/>
  <c r="T2" i="5"/>
  <c r="S2" i="5"/>
  <c r="R2" i="5"/>
  <c r="P3" i="5"/>
  <c r="U3" i="5" s="1"/>
  <c r="Q3" i="5"/>
  <c r="P4" i="5"/>
  <c r="U4" i="5" s="1"/>
  <c r="Q4" i="5"/>
  <c r="P5" i="5"/>
  <c r="U5" i="5" s="1"/>
  <c r="Q5" i="5"/>
  <c r="P6" i="5"/>
  <c r="U6" i="5" s="1"/>
  <c r="Q6" i="5"/>
  <c r="P7" i="5"/>
  <c r="U7" i="5" s="1"/>
  <c r="Q7" i="5"/>
  <c r="P8" i="5"/>
  <c r="U8" i="5" s="1"/>
  <c r="Q8" i="5"/>
  <c r="P9" i="5"/>
  <c r="U9" i="5" s="1"/>
  <c r="Q9" i="5"/>
  <c r="P10" i="5"/>
  <c r="U10" i="5" s="1"/>
  <c r="Q10" i="5"/>
  <c r="P11" i="5"/>
  <c r="U11" i="5" s="1"/>
  <c r="Q11" i="5"/>
  <c r="P12" i="5"/>
  <c r="U12" i="5" s="1"/>
  <c r="Q12" i="5"/>
  <c r="P13" i="5"/>
  <c r="U13" i="5" s="1"/>
  <c r="Q13" i="5"/>
  <c r="P14" i="5"/>
  <c r="U14" i="5" s="1"/>
  <c r="Q14" i="5"/>
  <c r="P15" i="5"/>
  <c r="U15" i="5" s="1"/>
  <c r="Q15" i="5"/>
  <c r="P16" i="5"/>
  <c r="U16" i="5" s="1"/>
  <c r="Q16" i="5"/>
  <c r="P17" i="5"/>
  <c r="U17" i="5" s="1"/>
  <c r="Q17" i="5"/>
  <c r="P18" i="5"/>
  <c r="U18" i="5" s="1"/>
  <c r="Q18" i="5"/>
  <c r="P19" i="5"/>
  <c r="Q19" i="5"/>
  <c r="U19" i="5"/>
  <c r="P20" i="5"/>
  <c r="U20" i="5" s="1"/>
  <c r="Q20" i="5"/>
  <c r="P21" i="5"/>
  <c r="U21" i="5" s="1"/>
  <c r="Q21" i="5"/>
  <c r="P22" i="5"/>
  <c r="U22" i="5" s="1"/>
  <c r="Q22" i="5"/>
  <c r="P23" i="5"/>
  <c r="U23" i="5" s="1"/>
  <c r="Q23" i="5"/>
  <c r="P24" i="5"/>
  <c r="U24" i="5" s="1"/>
  <c r="Q24" i="5"/>
  <c r="P25" i="5"/>
  <c r="U25" i="5" s="1"/>
  <c r="Q25" i="5"/>
  <c r="P26" i="5"/>
  <c r="U26" i="5" s="1"/>
  <c r="Q26" i="5"/>
  <c r="P27" i="5"/>
  <c r="U27" i="5" s="1"/>
  <c r="Q27" i="5"/>
  <c r="P28" i="5"/>
  <c r="U28" i="5" s="1"/>
  <c r="Q28" i="5"/>
  <c r="P29" i="5"/>
  <c r="U29" i="5" s="1"/>
  <c r="Q29" i="5"/>
  <c r="P30" i="5"/>
  <c r="U30" i="5" s="1"/>
  <c r="Q30" i="5"/>
  <c r="P31" i="5"/>
  <c r="U31" i="5" s="1"/>
  <c r="Q31" i="5"/>
  <c r="P32" i="5"/>
  <c r="U32" i="5" s="1"/>
  <c r="Q32" i="5"/>
  <c r="P33" i="5"/>
  <c r="U33" i="5" s="1"/>
  <c r="Q33" i="5"/>
  <c r="P34" i="5"/>
  <c r="U34" i="5" s="1"/>
  <c r="Q34" i="5"/>
  <c r="P35" i="5"/>
  <c r="U35" i="5" s="1"/>
  <c r="Q35" i="5"/>
  <c r="P36" i="5"/>
  <c r="U36" i="5" s="1"/>
  <c r="Q36" i="5"/>
  <c r="P37" i="5"/>
  <c r="U37" i="5" s="1"/>
  <c r="Q37" i="5"/>
  <c r="P38" i="5"/>
  <c r="U38" i="5" s="1"/>
  <c r="Q38" i="5"/>
  <c r="P39" i="5"/>
  <c r="Q39" i="5"/>
  <c r="U39" i="5"/>
  <c r="P40" i="5"/>
  <c r="U40" i="5" s="1"/>
  <c r="Q40" i="5"/>
  <c r="P41" i="5"/>
  <c r="U41" i="5" s="1"/>
  <c r="Q41" i="5"/>
  <c r="P42" i="5"/>
  <c r="U42" i="5" s="1"/>
  <c r="Q42" i="5"/>
  <c r="P43" i="5"/>
  <c r="U43" i="5" s="1"/>
  <c r="Q43" i="5"/>
  <c r="P44" i="5"/>
  <c r="U44" i="5" s="1"/>
  <c r="Q44" i="5"/>
  <c r="P45" i="5"/>
  <c r="U45" i="5" s="1"/>
  <c r="Q45" i="5"/>
  <c r="P46" i="5"/>
  <c r="Q46" i="5"/>
  <c r="U46" i="5"/>
  <c r="P47" i="5"/>
  <c r="U47" i="5" s="1"/>
  <c r="Q47" i="5"/>
  <c r="P48" i="5"/>
  <c r="U48" i="5" s="1"/>
  <c r="Q48" i="5"/>
  <c r="P49" i="5"/>
  <c r="U49" i="5" s="1"/>
  <c r="Q49" i="5"/>
  <c r="Q2" i="5"/>
  <c r="P2" i="5"/>
  <c r="U2" i="5" s="1"/>
</calcChain>
</file>

<file path=xl/sharedStrings.xml><?xml version="1.0" encoding="utf-8"?>
<sst xmlns="http://purl.oclc.org/ooxml/spreadsheetml/main" count="433" uniqueCount="89">
  <si>
    <t>計</t>
  </si>
  <si>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</si>
  <si>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</si>
  <si>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</si>
  <si>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</si>
  <si>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</si>
  <si>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</si>
  <si>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</si>
  <si>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</si>
  <si>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</si>
  <si>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</si>
  <si>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</si>
  <si>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</si>
  <si>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</si>
  <si>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</si>
  <si>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</si>
  <si>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</si>
  <si>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</si>
  <si>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</si>
  <si>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</si>
  <si>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</si>
  <si>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</si>
  <si>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</si>
  <si>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</si>
  <si>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</si>
  <si>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</si>
  <si>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</si>
  <si>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</si>
  <si>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</si>
  <si>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</si>
  <si>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</si>
  <si>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</si>
  <si>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</si>
  <si>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</si>
  <si>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</si>
  <si>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</si>
  <si>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</si>
  <si>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</si>
  <si>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</si>
  <si>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</si>
  <si>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</si>
  <si>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</si>
  <si>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</si>
  <si>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</si>
  <si>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</si>
  <si>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</si>
  <si>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</si>
  <si>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</si>
  <si>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みんなでつくる党</t>
  </si>
  <si>
    <t>参政党</t>
  </si>
  <si>
    <t>社会民主党</t>
  </si>
  <si>
    <t>れいわ新選組</t>
  </si>
  <si>
    <t>国民民主党</t>
  </si>
  <si>
    <t>日本共産党</t>
  </si>
  <si>
    <t>公明党</t>
  </si>
  <si>
    <t>日本維新の会</t>
  </si>
  <si>
    <t>立憲民主党</t>
  </si>
  <si>
    <t>自由民主党</t>
  </si>
  <si>
    <t>合　計</t>
  </si>
  <si>
    <t>無 所 属</t>
  </si>
  <si>
    <t>諸　派</t>
  </si>
  <si>
    <t>合計</t>
  </si>
  <si>
    <t>安楽死制度を考える会</t>
  </si>
  <si>
    <t>日本保守党</t>
  </si>
  <si>
    <t/>
  </si>
  <si>
    <t>与党獲得率</t>
  </si>
  <si>
    <t>リベラル系野党</t>
  </si>
  <si>
    <t>第三極系野党</t>
  </si>
  <si>
    <t>急進系野党</t>
  </si>
  <si>
    <t>与党</t>
  </si>
  <si>
    <t>野党</t>
  </si>
  <si>
    <t>小選挙区与党</t>
  </si>
  <si>
    <t>比例与党</t>
  </si>
  <si>
    <t>与党合計</t>
  </si>
  <si>
    <t>リベラル小選挙区</t>
  </si>
  <si>
    <t>リベラル比例</t>
  </si>
  <si>
    <t>リベラル合計</t>
  </si>
  <si>
    <t>第三極小選挙区</t>
  </si>
  <si>
    <t>第三極比例</t>
  </si>
  <si>
    <t>第三極合計</t>
  </si>
  <si>
    <t>急進小選挙区</t>
  </si>
  <si>
    <t>急進比例</t>
  </si>
  <si>
    <t>急進合計</t>
  </si>
  <si>
    <t>小選挙区合計</t>
  </si>
  <si>
    <t>比例合計</t>
  </si>
  <si>
    <t>与党獲得票</t>
  </si>
  <si>
    <t>リベラル獲得票</t>
  </si>
  <si>
    <t>第三極獲得票</t>
  </si>
  <si>
    <t>急進獲得票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</si>
</sst>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0"/>
      </end>
      <top/>
      <bottom style="thin">
        <color indexed="64"/>
      </bottom>
      <diagonal/>
    </border>
    <border>
      <start/>
      <end style="thin">
        <color indexed="0"/>
      </end>
      <top/>
      <bottom style="thin">
        <color indexed="64"/>
      </bottom>
      <diagonal/>
    </border>
    <border>
      <start/>
      <end style="thin">
        <color indexed="0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0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/>
  </cellStyleXfs>
  <cellXfs count="48">
    <xf numFmtId="0" fontId="0" fillId="0" borderId="0" xfId="0">
      <alignment vertical="center"/>
    </xf>
    <xf numFmtId="0" fontId="0" fillId="0" borderId="1" xfId="0" quotePrefix="1" applyBorder="1" applyAlignment="1">
      <alignment horizontal="right" vertical="center" shrinkToFit="1"/>
    </xf>
    <xf numFmtId="0" fontId="0" fillId="0" borderId="2" xfId="0" quotePrefix="1" applyBorder="1" applyAlignment="1">
      <alignment horizontal="right" vertical="center" shrinkToFit="1"/>
    </xf>
    <xf numFmtId="0" fontId="0" fillId="0" borderId="1" xfId="0" applyBorder="1" applyAlignment="1">
      <alignment horizontal="right" vertical="center" shrinkToFit="1"/>
    </xf>
    <xf numFmtId="0" fontId="0" fillId="0" borderId="2" xfId="0" applyBorder="1" applyAlignment="1">
      <alignment horizontal="right" vertical="center" shrinkToFit="1"/>
    </xf>
    <xf numFmtId="0" fontId="0" fillId="0" borderId="3" xfId="0" applyBorder="1" applyAlignment="1">
      <alignment horizontal="right" vertical="center" shrinkToFit="1"/>
    </xf>
    <xf numFmtId="0" fontId="0" fillId="0" borderId="0" xfId="0" applyAlignment="1">
      <alignment horizontal="right" vertical="center" shrinkToFit="1"/>
    </xf>
    <xf numFmtId="0" fontId="0" fillId="0" borderId="0" xfId="0" quotePrefix="1" applyAlignment="1">
      <alignment horizontal="right" vertical="center" shrinkToFit="1"/>
    </xf>
    <xf numFmtId="0" fontId="0" fillId="0" borderId="3" xfId="0" quotePrefix="1" applyBorder="1" applyAlignment="1">
      <alignment horizontal="right" vertical="center" shrinkToFit="1"/>
    </xf>
    <xf numFmtId="0" fontId="0" fillId="0" borderId="4" xfId="0" quotePrefix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distributed" vertical="center"/>
    </xf>
    <xf numFmtId="0" fontId="0" fillId="0" borderId="9" xfId="0" applyBorder="1" applyAlignment="1">
      <alignment horizontal="distributed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distributed" vertical="center"/>
    </xf>
    <xf numFmtId="3" fontId="0" fillId="0" borderId="9" xfId="0" quotePrefix="1" applyNumberFormat="1" applyBorder="1" applyAlignment="1">
      <alignment horizontal="right" vertical="center"/>
    </xf>
    <xf numFmtId="3" fontId="0" fillId="0" borderId="3" xfId="0" quotePrefix="1" applyNumberFormat="1" applyBorder="1" applyAlignment="1">
      <alignment horizontal="right" vertical="center"/>
    </xf>
    <xf numFmtId="3" fontId="0" fillId="0" borderId="11" xfId="0" quotePrefix="1" applyNumberFormat="1" applyBorder="1" applyAlignment="1">
      <alignment horizontal="right" vertical="center"/>
    </xf>
    <xf numFmtId="3" fontId="0" fillId="0" borderId="4" xfId="0" quotePrefix="1" applyNumberFormat="1" applyBorder="1" applyAlignment="1">
      <alignment horizontal="right" vertical="center"/>
    </xf>
    <xf numFmtId="3" fontId="0" fillId="0" borderId="12" xfId="0" quotePrefix="1" applyNumberFormat="1" applyBorder="1" applyAlignment="1">
      <alignment horizontal="right" vertical="center"/>
    </xf>
    <xf numFmtId="3" fontId="0" fillId="0" borderId="5" xfId="0" quotePrefix="1" applyNumberFormat="1" applyBorder="1" applyAlignment="1">
      <alignment horizontal="right" vertical="center"/>
    </xf>
    <xf numFmtId="1" fontId="0" fillId="0" borderId="6" xfId="0" applyNumberFormat="1" applyBorder="1" applyAlignment="1">
      <alignment horizontal="distributed" vertical="center" shrinkToFit="1"/>
    </xf>
    <xf numFmtId="1" fontId="0" fillId="0" borderId="9" xfId="0" applyNumberFormat="1" applyBorder="1" applyAlignment="1">
      <alignment horizontal="left" vertical="center"/>
    </xf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distributed" vertical="center" shrinkToFit="1"/>
    </xf>
    <xf numFmtId="1" fontId="0" fillId="0" borderId="0" xfId="0" quotePrefix="1" applyNumberFormat="1" applyAlignment="1">
      <alignment horizontal="right" vertical="center" shrinkToFit="1"/>
    </xf>
    <xf numFmtId="1" fontId="0" fillId="0" borderId="4" xfId="0" quotePrefix="1" applyNumberFormat="1" applyBorder="1" applyAlignment="1">
      <alignment horizontal="right" vertical="center" shrinkToFit="1"/>
    </xf>
    <xf numFmtId="1" fontId="0" fillId="0" borderId="0" xfId="0" applyNumberFormat="1" applyAlignment="1">
      <alignment horizontal="right" vertical="center" shrinkToFit="1"/>
    </xf>
    <xf numFmtId="1" fontId="0" fillId="0" borderId="3" xfId="0" applyNumberFormat="1" applyBorder="1" applyAlignment="1">
      <alignment horizontal="distributed" vertical="center" shrinkToFit="1"/>
    </xf>
    <xf numFmtId="1" fontId="0" fillId="0" borderId="3" xfId="0" quotePrefix="1" applyNumberFormat="1" applyBorder="1" applyAlignment="1">
      <alignment horizontal="right" vertical="center" shrinkToFit="1"/>
    </xf>
    <xf numFmtId="1" fontId="0" fillId="0" borderId="3" xfId="0" applyNumberFormat="1" applyBorder="1" applyAlignment="1">
      <alignment horizontal="right" vertical="center" shrinkToFit="1"/>
    </xf>
    <xf numFmtId="1" fontId="0" fillId="0" borderId="1" xfId="0" applyNumberFormat="1" applyBorder="1" applyAlignment="1">
      <alignment horizontal="distributed" vertical="center" shrinkToFit="1"/>
    </xf>
    <xf numFmtId="1" fontId="0" fillId="0" borderId="2" xfId="0" quotePrefix="1" applyNumberFormat="1" applyBorder="1" applyAlignment="1">
      <alignment horizontal="right" vertical="center" shrinkToFit="1"/>
    </xf>
    <xf numFmtId="1" fontId="0" fillId="0" borderId="1" xfId="0" quotePrefix="1" applyNumberFormat="1" applyBorder="1" applyAlignment="1">
      <alignment horizontal="right" vertical="center" shrinkToFit="1"/>
    </xf>
    <xf numFmtId="1" fontId="0" fillId="0" borderId="2" xfId="0" applyNumberFormat="1" applyBorder="1" applyAlignment="1">
      <alignment horizontal="right" vertical="center" shrinkToFit="1"/>
    </xf>
    <xf numFmtId="1" fontId="0" fillId="0" borderId="1" xfId="0" applyNumberFormat="1" applyBorder="1" applyAlignment="1">
      <alignment horizontal="right" vertical="center" shrinkToFit="1"/>
    </xf>
    <xf numFmtId="3" fontId="0" fillId="0" borderId="0" xfId="0" applyNumberFormat="1">
      <alignment vertical="center"/>
    </xf>
    <xf numFmtId="10" fontId="0" fillId="0" borderId="9" xfId="1" applyNumberFormat="1" applyFont="1" applyFill="1" applyBorder="1" applyAlignment="1">
      <alignment horizontal="left" vertical="center"/>
    </xf>
    <xf numFmtId="10" fontId="0" fillId="0" borderId="0" xfId="1" applyNumberFormat="1" applyFont="1" applyAlignment="1">
      <alignment vertical="center"/>
    </xf>
    <xf numFmtId="1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10" fontId="0" fillId="0" borderId="0" xfId="0" applyNumberForma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B11D-B521-8447-A21B-FDB9D8504747}">
  <dimension ref="A1:J50"/>
  <sheetViews>
    <sheetView tabSelected="1" topLeftCell="A25" zoomScale="170" zoomScaleNormal="170" workbookViewId="0">
      <selection activeCell="C29" sqref="C29"/>
    </sheetView>
  </sheetViews>
  <sheetFormatPr baseColWidth="10" defaultRowHeight="14"/>
  <cols>
    <col min="1" max="1" width="11.796875" customWidth="1"/>
    <col min="2" max="5" width="14" customWidth="1"/>
    <col min="6" max="6" width="14.59765625" customWidth="1"/>
    <col min="7" max="10" width="12.59765625" customWidth="1"/>
  </cols>
  <sheetData>
    <row r="1" spans="1:10">
      <c r="A1" s="26"/>
      <c r="B1" t="s">
        <v>73</v>
      </c>
      <c r="C1" s="13" t="s">
        <v>76</v>
      </c>
      <c r="D1" s="13" t="s">
        <v>79</v>
      </c>
      <c r="E1" s="13" t="s">
        <v>82</v>
      </c>
      <c r="F1" s="13" t="s">
        <v>61</v>
      </c>
      <c r="G1" t="s">
        <v>85</v>
      </c>
      <c r="H1" s="13" t="s">
        <v>86</v>
      </c>
      <c r="I1" s="13" t="s">
        <v>87</v>
      </c>
      <c r="J1" s="13" t="s">
        <v>88</v>
      </c>
    </row>
    <row r="2" spans="1:10" ht="15">
      <c r="A2" s="30" t="s">
        <v>47</v>
      </c>
      <c r="B2" s="45">
        <v>2087259</v>
      </c>
      <c r="C2" s="45">
        <v>2364153.943</v>
      </c>
      <c r="D2" s="45">
        <v>363132.87100000004</v>
      </c>
      <c r="E2" s="45">
        <v>139002</v>
      </c>
      <c r="F2" s="45">
        <v>4781277.8139999993</v>
      </c>
      <c r="G2" s="44">
        <f>B2/F2</f>
        <v>0.43654836242485706</v>
      </c>
      <c r="H2" s="44">
        <f>C2/F2</f>
        <v>0.4944606933480315</v>
      </c>
      <c r="I2" s="44">
        <f>D2/F2</f>
        <v>7.5948916822343032E-2</v>
      </c>
      <c r="J2" s="44">
        <f>E2/F2</f>
        <v>2.907214460389438E-2</v>
      </c>
    </row>
    <row r="3" spans="1:10" ht="15">
      <c r="A3" s="34" t="s">
        <v>46</v>
      </c>
      <c r="B3" s="45">
        <v>380001</v>
      </c>
      <c r="C3" s="45">
        <v>393594</v>
      </c>
      <c r="D3" s="45">
        <v>114267.95999999999</v>
      </c>
      <c r="E3" s="45">
        <v>13136</v>
      </c>
      <c r="F3" s="45">
        <v>1039296.96</v>
      </c>
      <c r="G3" s="44">
        <f t="shared" ref="G3:G49" si="0">B3/F3</f>
        <v>0.36563274465846607</v>
      </c>
      <c r="H3" s="44">
        <f t="shared" ref="H3:H49" si="1">C3/F3</f>
        <v>0.37871177839296288</v>
      </c>
      <c r="I3" s="44">
        <f t="shared" ref="I3:I49" si="2">D3/F3</f>
        <v>0.10994736287884456</v>
      </c>
      <c r="J3" s="44">
        <f t="shared" ref="J3:J49" si="3">E3/F3</f>
        <v>1.2639313406632114E-2</v>
      </c>
    </row>
    <row r="4" spans="1:10" ht="15">
      <c r="A4" s="34" t="s">
        <v>45</v>
      </c>
      <c r="B4" s="45">
        <v>467749</v>
      </c>
      <c r="C4" s="45">
        <v>555524.42099999997</v>
      </c>
      <c r="D4" s="45">
        <v>66382.546999999991</v>
      </c>
      <c r="E4" s="45">
        <v>18274</v>
      </c>
      <c r="F4" s="45">
        <v>1071184.9679999999</v>
      </c>
      <c r="G4" s="44">
        <f t="shared" si="0"/>
        <v>0.43666501488844645</v>
      </c>
      <c r="H4" s="44">
        <f t="shared" si="1"/>
        <v>0.51860737183160321</v>
      </c>
      <c r="I4" s="44">
        <f t="shared" si="2"/>
        <v>6.1971133821960053E-2</v>
      </c>
      <c r="J4" s="44">
        <f t="shared" si="3"/>
        <v>1.7059612061322355E-2</v>
      </c>
    </row>
    <row r="5" spans="1:10" ht="15">
      <c r="A5" s="34" t="s">
        <v>44</v>
      </c>
      <c r="B5" s="45">
        <v>795004</v>
      </c>
      <c r="C5" s="45">
        <v>842863.98800000001</v>
      </c>
      <c r="D5" s="45">
        <v>262810.973</v>
      </c>
      <c r="E5" s="45">
        <v>26677</v>
      </c>
      <c r="F5" s="45">
        <v>1929468.9610000001</v>
      </c>
      <c r="G5" s="44">
        <f t="shared" si="0"/>
        <v>0.41203254163154168</v>
      </c>
      <c r="H5" s="44">
        <f t="shared" si="1"/>
        <v>0.43683728789457316</v>
      </c>
      <c r="I5" s="44">
        <f t="shared" si="2"/>
        <v>0.13620896646287123</v>
      </c>
      <c r="J5" s="44">
        <f t="shared" si="3"/>
        <v>1.3826084036186783E-2</v>
      </c>
    </row>
    <row r="6" spans="1:10" ht="15">
      <c r="A6" s="34" t="s">
        <v>43</v>
      </c>
      <c r="B6" s="45">
        <v>367014</v>
      </c>
      <c r="C6" s="45">
        <v>323427.10600000003</v>
      </c>
      <c r="D6" s="45">
        <v>185657.87</v>
      </c>
      <c r="E6" s="45">
        <v>7883</v>
      </c>
      <c r="F6" s="45">
        <v>931837.97600000002</v>
      </c>
      <c r="G6" s="44">
        <f t="shared" si="0"/>
        <v>0.39386031633465002</v>
      </c>
      <c r="H6" s="44">
        <f t="shared" si="1"/>
        <v>0.34708513103140587</v>
      </c>
      <c r="I6" s="44">
        <f t="shared" si="2"/>
        <v>0.19923835986697325</v>
      </c>
      <c r="J6" s="44">
        <f t="shared" si="3"/>
        <v>8.4596251741515197E-3</v>
      </c>
    </row>
    <row r="7" spans="1:10" ht="15">
      <c r="A7" s="34" t="s">
        <v>42</v>
      </c>
      <c r="B7" s="45">
        <v>355320</v>
      </c>
      <c r="C7" s="45">
        <v>367409.29700000002</v>
      </c>
      <c r="D7" s="45">
        <v>135857.66899999999</v>
      </c>
      <c r="E7" s="45">
        <v>10724</v>
      </c>
      <c r="F7" s="45">
        <v>1033054.966</v>
      </c>
      <c r="G7" s="44">
        <f t="shared" si="0"/>
        <v>0.34395072062409504</v>
      </c>
      <c r="H7" s="44">
        <f t="shared" si="1"/>
        <v>0.35565319280407004</v>
      </c>
      <c r="I7" s="44">
        <f t="shared" si="2"/>
        <v>0.13151059088950742</v>
      </c>
      <c r="J7" s="44">
        <f t="shared" si="3"/>
        <v>1.0380860992831238E-2</v>
      </c>
    </row>
    <row r="8" spans="1:10" ht="15">
      <c r="A8" s="37" t="s">
        <v>41</v>
      </c>
      <c r="B8" s="45">
        <v>749339</v>
      </c>
      <c r="C8" s="45">
        <v>821452.06</v>
      </c>
      <c r="D8" s="45">
        <v>95154.883000000002</v>
      </c>
      <c r="E8" s="45">
        <v>17660</v>
      </c>
      <c r="F8" s="45">
        <v>1591237.943</v>
      </c>
      <c r="G8" s="44">
        <f t="shared" si="0"/>
        <v>0.47091574412011117</v>
      </c>
      <c r="H8" s="44">
        <f t="shared" si="1"/>
        <v>0.51623458553992019</v>
      </c>
      <c r="I8" s="44">
        <f t="shared" si="2"/>
        <v>5.9799279811416618E-2</v>
      </c>
      <c r="J8" s="44">
        <f t="shared" si="3"/>
        <v>1.109827733664091E-2</v>
      </c>
    </row>
    <row r="9" spans="1:10" ht="15">
      <c r="A9" s="34" t="s">
        <v>40</v>
      </c>
      <c r="B9" s="45">
        <v>715934</v>
      </c>
      <c r="C9" s="45">
        <v>680899.98100000003</v>
      </c>
      <c r="D9" s="45">
        <v>386608.97600000002</v>
      </c>
      <c r="E9" s="45">
        <v>57791</v>
      </c>
      <c r="F9" s="45">
        <v>2416625.9569999999</v>
      </c>
      <c r="G9" s="44">
        <f t="shared" si="0"/>
        <v>0.29625354222742878</v>
      </c>
      <c r="H9" s="44">
        <f t="shared" si="1"/>
        <v>0.2817564625703472</v>
      </c>
      <c r="I9" s="44">
        <f t="shared" si="2"/>
        <v>0.15997882290395346</v>
      </c>
      <c r="J9" s="44">
        <f t="shared" si="3"/>
        <v>2.3913920080433863E-2</v>
      </c>
    </row>
    <row r="10" spans="1:10" ht="15">
      <c r="A10" s="34" t="s">
        <v>39</v>
      </c>
      <c r="B10" s="45">
        <v>582740</v>
      </c>
      <c r="C10" s="45">
        <v>589757.51800000004</v>
      </c>
      <c r="D10" s="45">
        <v>190410.45500000002</v>
      </c>
      <c r="E10" s="45">
        <v>38863</v>
      </c>
      <c r="F10" s="45">
        <v>1552799.973</v>
      </c>
      <c r="G10" s="44">
        <f t="shared" si="0"/>
        <v>0.37528336561865716</v>
      </c>
      <c r="H10" s="44">
        <f t="shared" si="1"/>
        <v>0.37980263282758314</v>
      </c>
      <c r="I10" s="44">
        <f t="shared" si="2"/>
        <v>0.12262394275556832</v>
      </c>
      <c r="J10" s="44">
        <f t="shared" si="3"/>
        <v>2.5027692346566006E-2</v>
      </c>
    </row>
    <row r="11" spans="1:10" ht="15">
      <c r="A11" s="34" t="s">
        <v>38</v>
      </c>
      <c r="B11" s="45">
        <v>504287</v>
      </c>
      <c r="C11" s="45">
        <v>540287.745</v>
      </c>
      <c r="D11" s="45">
        <v>147347.21899999998</v>
      </c>
      <c r="E11" s="45">
        <v>45689</v>
      </c>
      <c r="F11" s="45">
        <v>1520885.9640000002</v>
      </c>
      <c r="G11" s="44">
        <f t="shared" si="0"/>
        <v>0.33157449798123062</v>
      </c>
      <c r="H11" s="44">
        <f t="shared" si="1"/>
        <v>0.35524540155464274</v>
      </c>
      <c r="I11" s="44">
        <f t="shared" si="2"/>
        <v>9.6882489869569183E-2</v>
      </c>
      <c r="J11" s="44">
        <f t="shared" si="3"/>
        <v>3.0041042577469663E-2</v>
      </c>
    </row>
    <row r="12" spans="1:10" ht="15">
      <c r="A12" s="34" t="s">
        <v>37</v>
      </c>
      <c r="B12" s="45">
        <v>2159827</v>
      </c>
      <c r="C12" s="45">
        <v>2474258.0490000001</v>
      </c>
      <c r="D12" s="45">
        <v>1139718.6230000001</v>
      </c>
      <c r="E12" s="45">
        <v>184178</v>
      </c>
      <c r="F12" s="45">
        <v>6110169.9199999999</v>
      </c>
      <c r="G12" s="44">
        <f t="shared" si="0"/>
        <v>0.35348067701528013</v>
      </c>
      <c r="H12" s="44">
        <f t="shared" si="1"/>
        <v>0.40494095604463975</v>
      </c>
      <c r="I12" s="44">
        <f t="shared" si="2"/>
        <v>0.18652813881156355</v>
      </c>
      <c r="J12" s="44">
        <f t="shared" si="3"/>
        <v>3.0142860576944479E-2</v>
      </c>
    </row>
    <row r="13" spans="1:10" ht="15">
      <c r="A13" s="34" t="s">
        <v>36</v>
      </c>
      <c r="B13" s="45">
        <v>1875678.6140000001</v>
      </c>
      <c r="C13" s="45">
        <v>2230497.656</v>
      </c>
      <c r="D13" s="45">
        <v>795686.71100000001</v>
      </c>
      <c r="E13" s="45">
        <v>269307.57</v>
      </c>
      <c r="F13" s="45">
        <v>5337736.9369999999</v>
      </c>
      <c r="G13" s="44">
        <f t="shared" si="0"/>
        <v>0.35139959802031739</v>
      </c>
      <c r="H13" s="44">
        <f t="shared" si="1"/>
        <v>0.41787328269002705</v>
      </c>
      <c r="I13" s="44">
        <f t="shared" si="2"/>
        <v>0.14906817634351321</v>
      </c>
      <c r="J13" s="44">
        <f t="shared" si="3"/>
        <v>5.0453511137504757E-2</v>
      </c>
    </row>
    <row r="14" spans="1:10" ht="15">
      <c r="A14" s="34" t="s">
        <v>35</v>
      </c>
      <c r="B14" s="45">
        <v>3234586.8459999999</v>
      </c>
      <c r="C14" s="45">
        <v>3799613.6430000002</v>
      </c>
      <c r="D14" s="45">
        <v>2052828.7409999999</v>
      </c>
      <c r="E14" s="45">
        <v>585694.01300000004</v>
      </c>
      <c r="F14" s="45">
        <v>10341155.934</v>
      </c>
      <c r="G14" s="44">
        <f t="shared" si="0"/>
        <v>0.31278774506873225</v>
      </c>
      <c r="H14" s="44">
        <f t="shared" si="1"/>
        <v>0.36742639481022643</v>
      </c>
      <c r="I14" s="44">
        <f t="shared" si="2"/>
        <v>0.19851056826738686</v>
      </c>
      <c r="J14" s="44">
        <f t="shared" si="3"/>
        <v>5.663718995613784E-2</v>
      </c>
    </row>
    <row r="15" spans="1:10" ht="15">
      <c r="A15" s="37" t="s">
        <v>34</v>
      </c>
      <c r="B15" s="45">
        <v>1597461</v>
      </c>
      <c r="C15" s="45">
        <v>1898073.1769999999</v>
      </c>
      <c r="D15" s="45">
        <v>556762.79799999995</v>
      </c>
      <c r="E15" s="45">
        <v>185386</v>
      </c>
      <c r="F15" s="45">
        <v>4439354.9749999996</v>
      </c>
      <c r="G15" s="44">
        <f t="shared" si="0"/>
        <v>0.35984078970841932</v>
      </c>
      <c r="H15" s="44">
        <f t="shared" si="1"/>
        <v>0.42755607237738408</v>
      </c>
      <c r="I15" s="44">
        <f t="shared" si="2"/>
        <v>0.12541524638948251</v>
      </c>
      <c r="J15" s="44">
        <f t="shared" si="3"/>
        <v>4.1759670277324468E-2</v>
      </c>
    </row>
    <row r="16" spans="1:10" ht="15">
      <c r="A16" s="34" t="s">
        <v>33</v>
      </c>
      <c r="B16" s="45">
        <v>2608112</v>
      </c>
      <c r="C16" s="45">
        <v>2892032.0120000001</v>
      </c>
      <c r="D16" s="45">
        <v>1521762.9180000001</v>
      </c>
      <c r="E16" s="45">
        <v>439041</v>
      </c>
      <c r="F16" s="45">
        <v>7379232.9299999997</v>
      </c>
      <c r="G16" s="44">
        <f t="shared" si="0"/>
        <v>0.35343944617831707</v>
      </c>
      <c r="H16" s="44">
        <f t="shared" si="1"/>
        <v>0.39191499163043769</v>
      </c>
      <c r="I16" s="44">
        <f t="shared" si="2"/>
        <v>0.20622237195052198</v>
      </c>
      <c r="J16" s="44">
        <f t="shared" si="3"/>
        <v>5.9496834449431046E-2</v>
      </c>
    </row>
    <row r="17" spans="1:10" ht="15">
      <c r="A17" s="34" t="s">
        <v>32</v>
      </c>
      <c r="B17" s="45">
        <v>510693</v>
      </c>
      <c r="C17" s="45">
        <v>543926.59199999995</v>
      </c>
      <c r="D17" s="45">
        <v>222954.37300000002</v>
      </c>
      <c r="E17" s="45">
        <v>24876</v>
      </c>
      <c r="F17" s="45">
        <v>1487022.9649999999</v>
      </c>
      <c r="G17" s="44">
        <f t="shared" si="0"/>
        <v>0.34343316278239189</v>
      </c>
      <c r="H17" s="44">
        <f t="shared" si="1"/>
        <v>0.36578224062598791</v>
      </c>
      <c r="I17" s="44">
        <f t="shared" si="2"/>
        <v>0.1499333757767487</v>
      </c>
      <c r="J17" s="44">
        <f t="shared" si="3"/>
        <v>1.6728726176733929E-2</v>
      </c>
    </row>
    <row r="18" spans="1:10" ht="15">
      <c r="A18" s="34" t="s">
        <v>31</v>
      </c>
      <c r="B18" s="45">
        <v>400850</v>
      </c>
      <c r="C18" s="45">
        <v>350431.23</v>
      </c>
      <c r="D18" s="45">
        <v>143182.103</v>
      </c>
      <c r="E18" s="45">
        <v>13158</v>
      </c>
      <c r="F18" s="45">
        <v>945412.97699999996</v>
      </c>
      <c r="G18" s="44">
        <f t="shared" si="0"/>
        <v>0.42399460315425735</v>
      </c>
      <c r="H18" s="44">
        <f t="shared" si="1"/>
        <v>0.37066471322616507</v>
      </c>
      <c r="I18" s="44">
        <f t="shared" si="2"/>
        <v>0.15144926765692154</v>
      </c>
      <c r="J18" s="44">
        <f t="shared" si="3"/>
        <v>1.3917727300246272E-2</v>
      </c>
    </row>
    <row r="19" spans="1:10" ht="15">
      <c r="A19" s="37" t="s">
        <v>30</v>
      </c>
      <c r="B19" s="45">
        <v>336498</v>
      </c>
      <c r="C19" s="45">
        <v>308465.68</v>
      </c>
      <c r="D19" s="45">
        <v>133200.30100000001</v>
      </c>
      <c r="E19" s="45">
        <v>37591</v>
      </c>
      <c r="F19" s="45">
        <v>840265.98100000003</v>
      </c>
      <c r="G19" s="44">
        <f t="shared" si="0"/>
        <v>0.40046605195123325</v>
      </c>
      <c r="H19" s="44">
        <f t="shared" si="1"/>
        <v>0.36710480606735402</v>
      </c>
      <c r="I19" s="44">
        <f t="shared" si="2"/>
        <v>0.15852159198624036</v>
      </c>
      <c r="J19" s="44">
        <f t="shared" si="3"/>
        <v>4.4737024763590899E-2</v>
      </c>
    </row>
    <row r="20" spans="1:10" ht="15">
      <c r="A20" s="34" t="s">
        <v>29</v>
      </c>
      <c r="B20" s="45">
        <v>250591</v>
      </c>
      <c r="C20" s="45">
        <v>275391.054</v>
      </c>
      <c r="D20" s="45">
        <v>63657.928999999996</v>
      </c>
      <c r="E20" s="45">
        <v>32831</v>
      </c>
      <c r="F20" s="45">
        <v>713629.98300000001</v>
      </c>
      <c r="G20" s="44">
        <f t="shared" si="0"/>
        <v>0.35114976384057001</v>
      </c>
      <c r="H20" s="44">
        <f t="shared" si="1"/>
        <v>0.38590174258415372</v>
      </c>
      <c r="I20" s="44">
        <f t="shared" si="2"/>
        <v>8.9202991068832366E-2</v>
      </c>
      <c r="J20" s="44">
        <f t="shared" si="3"/>
        <v>4.6005634267191377E-2</v>
      </c>
    </row>
    <row r="21" spans="1:10" ht="15">
      <c r="A21" s="34" t="s">
        <v>28</v>
      </c>
      <c r="B21" s="45">
        <v>717111</v>
      </c>
      <c r="C21" s="45">
        <v>891250.09000000008</v>
      </c>
      <c r="D21" s="45">
        <v>241168.834</v>
      </c>
      <c r="E21" s="45">
        <v>25907</v>
      </c>
      <c r="F21" s="45">
        <v>1877637.9240000001</v>
      </c>
      <c r="G21" s="44">
        <f t="shared" si="0"/>
        <v>0.38192187686128137</v>
      </c>
      <c r="H21" s="44">
        <f t="shared" si="1"/>
        <v>0.47466557774958962</v>
      </c>
      <c r="I21" s="44">
        <f t="shared" si="2"/>
        <v>0.12844267306139051</v>
      </c>
      <c r="J21" s="44">
        <f t="shared" si="3"/>
        <v>1.3797654845407776E-2</v>
      </c>
    </row>
    <row r="22" spans="1:10" ht="15">
      <c r="A22" s="34" t="s">
        <v>27</v>
      </c>
      <c r="B22" s="45">
        <v>522174</v>
      </c>
      <c r="C22" s="45">
        <v>621702.35499999998</v>
      </c>
      <c r="D22" s="45">
        <v>234776.60399999999</v>
      </c>
      <c r="E22" s="45">
        <v>50593</v>
      </c>
      <c r="F22" s="45">
        <v>1727283.959</v>
      </c>
      <c r="G22" s="44">
        <f t="shared" si="0"/>
        <v>0.30230929736782208</v>
      </c>
      <c r="H22" s="44">
        <f t="shared" si="1"/>
        <v>0.35993060189126669</v>
      </c>
      <c r="I22" s="44">
        <f t="shared" si="2"/>
        <v>0.13592241320640899</v>
      </c>
      <c r="J22" s="44">
        <f t="shared" si="3"/>
        <v>2.9290493746778321E-2</v>
      </c>
    </row>
    <row r="23" spans="1:10" ht="15">
      <c r="A23" s="34" t="s">
        <v>26</v>
      </c>
      <c r="B23" s="45">
        <v>1186168</v>
      </c>
      <c r="C23" s="45">
        <v>1220355.246</v>
      </c>
      <c r="D23" s="45">
        <v>413959.63899999997</v>
      </c>
      <c r="E23" s="45">
        <v>109675</v>
      </c>
      <c r="F23" s="45">
        <v>3228912.9569999999</v>
      </c>
      <c r="G23" s="44">
        <f t="shared" si="0"/>
        <v>0.36735830782570089</v>
      </c>
      <c r="H23" s="44">
        <f t="shared" si="1"/>
        <v>0.37794615780966684</v>
      </c>
      <c r="I23" s="44">
        <f t="shared" si="2"/>
        <v>0.12820402547630522</v>
      </c>
      <c r="J23" s="44">
        <f t="shared" si="3"/>
        <v>3.3966539656088972E-2</v>
      </c>
    </row>
    <row r="24" spans="1:10" ht="15">
      <c r="A24" s="34" t="s">
        <v>25</v>
      </c>
      <c r="B24" s="45">
        <v>2124556</v>
      </c>
      <c r="C24" s="45">
        <v>2374718.4790000003</v>
      </c>
      <c r="D24" s="45">
        <v>1407647.7519999999</v>
      </c>
      <c r="E24" s="45">
        <v>271462</v>
      </c>
      <c r="F24" s="45">
        <v>6460623.926</v>
      </c>
      <c r="G24" s="44">
        <f t="shared" si="0"/>
        <v>0.32884687676216245</v>
      </c>
      <c r="H24" s="44">
        <f t="shared" si="1"/>
        <v>0.36756797891349668</v>
      </c>
      <c r="I24" s="44">
        <f t="shared" si="2"/>
        <v>0.21788108518978974</v>
      </c>
      <c r="J24" s="44">
        <f t="shared" si="3"/>
        <v>4.2017923208242165E-2</v>
      </c>
    </row>
    <row r="25" spans="1:10" ht="15">
      <c r="A25" s="37" t="s">
        <v>24</v>
      </c>
      <c r="B25" s="45">
        <v>647119</v>
      </c>
      <c r="C25" s="45">
        <v>704938.50300000003</v>
      </c>
      <c r="D25" s="45">
        <v>186395.467</v>
      </c>
      <c r="E25" s="45">
        <v>42785</v>
      </c>
      <c r="F25" s="45">
        <v>1582262.97</v>
      </c>
      <c r="G25" s="44">
        <f t="shared" si="0"/>
        <v>0.40898321724611936</v>
      </c>
      <c r="H25" s="44">
        <f t="shared" si="1"/>
        <v>0.4455255013646689</v>
      </c>
      <c r="I25" s="44">
        <f t="shared" si="2"/>
        <v>0.11780308996297879</v>
      </c>
      <c r="J25" s="44">
        <f t="shared" si="3"/>
        <v>2.7040385075813283E-2</v>
      </c>
    </row>
    <row r="26" spans="1:10" ht="15">
      <c r="A26" s="34" t="s">
        <v>23</v>
      </c>
      <c r="B26" s="45">
        <v>274139</v>
      </c>
      <c r="C26" s="45">
        <v>315627.49300000002</v>
      </c>
      <c r="D26" s="45">
        <v>373701.48800000001</v>
      </c>
      <c r="E26" s="45">
        <v>67407</v>
      </c>
      <c r="F26" s="45">
        <v>1230804.9810000001</v>
      </c>
      <c r="G26" s="44">
        <f t="shared" si="0"/>
        <v>0.22273146780513392</v>
      </c>
      <c r="H26" s="44">
        <f t="shared" si="1"/>
        <v>0.25643988923700983</v>
      </c>
      <c r="I26" s="44">
        <f t="shared" si="2"/>
        <v>0.30362363962516331</v>
      </c>
      <c r="J26" s="44">
        <f t="shared" si="3"/>
        <v>5.4766596691242994E-2</v>
      </c>
    </row>
    <row r="27" spans="1:10" ht="15">
      <c r="A27" s="34" t="s">
        <v>22</v>
      </c>
      <c r="B27" s="45">
        <v>574716</v>
      </c>
      <c r="C27" s="45">
        <v>815578.027</v>
      </c>
      <c r="D27" s="45">
        <v>454272.93900000001</v>
      </c>
      <c r="E27" s="45">
        <v>128812</v>
      </c>
      <c r="F27" s="45">
        <v>2146006.966</v>
      </c>
      <c r="G27" s="44">
        <f t="shared" si="0"/>
        <v>0.26780714559898589</v>
      </c>
      <c r="H27" s="44">
        <f t="shared" si="1"/>
        <v>0.38004444529841286</v>
      </c>
      <c r="I27" s="44">
        <f t="shared" si="2"/>
        <v>0.21168288183459699</v>
      </c>
      <c r="J27" s="44">
        <f t="shared" si="3"/>
        <v>6.0024036287308118E-2</v>
      </c>
    </row>
    <row r="28" spans="1:10" ht="15">
      <c r="A28" s="34" t="s">
        <v>21</v>
      </c>
      <c r="B28" s="45">
        <v>1534751</v>
      </c>
      <c r="C28" s="45">
        <v>1581932.7310000001</v>
      </c>
      <c r="D28" s="45">
        <v>3136302.1979999999</v>
      </c>
      <c r="E28" s="45">
        <v>463335</v>
      </c>
      <c r="F28" s="45">
        <v>7460758.9289999995</v>
      </c>
      <c r="G28" s="44">
        <f t="shared" si="0"/>
        <v>0.20570976955634054</v>
      </c>
      <c r="H28" s="44">
        <f t="shared" si="1"/>
        <v>0.21203375501800781</v>
      </c>
      <c r="I28" s="44">
        <f t="shared" si="2"/>
        <v>0.42037307837533533</v>
      </c>
      <c r="J28" s="44">
        <f t="shared" si="3"/>
        <v>6.2102931405411725E-2</v>
      </c>
    </row>
    <row r="29" spans="1:10" ht="15">
      <c r="A29" s="34" t="s">
        <v>20</v>
      </c>
      <c r="B29" s="45">
        <v>1460025</v>
      </c>
      <c r="C29" s="45">
        <v>1419843.719</v>
      </c>
      <c r="D29" s="45">
        <v>1270428.2290000001</v>
      </c>
      <c r="E29" s="45">
        <v>282290</v>
      </c>
      <c r="F29" s="45">
        <v>4712926.9479999999</v>
      </c>
      <c r="G29" s="44">
        <f t="shared" si="0"/>
        <v>0.30979156182753548</v>
      </c>
      <c r="H29" s="44">
        <f t="shared" si="1"/>
        <v>0.3012658024760031</v>
      </c>
      <c r="I29" s="44">
        <f t="shared" si="2"/>
        <v>0.2695624699931165</v>
      </c>
      <c r="J29" s="44">
        <f t="shared" si="3"/>
        <v>5.989696066046471E-2</v>
      </c>
    </row>
    <row r="30" spans="1:10" ht="15">
      <c r="A30" s="34" t="s">
        <v>19</v>
      </c>
      <c r="B30" s="45">
        <v>382790</v>
      </c>
      <c r="C30" s="45">
        <v>399643.02399999998</v>
      </c>
      <c r="D30" s="45">
        <v>292826.93799999997</v>
      </c>
      <c r="E30" s="45">
        <v>56586</v>
      </c>
      <c r="F30" s="45">
        <v>1266197.9620000001</v>
      </c>
      <c r="G30" s="44">
        <f t="shared" si="0"/>
        <v>0.30231449701227681</v>
      </c>
      <c r="H30" s="44">
        <f t="shared" si="1"/>
        <v>0.31562444103823312</v>
      </c>
      <c r="I30" s="44">
        <f t="shared" si="2"/>
        <v>0.23126473646938309</v>
      </c>
      <c r="J30" s="44">
        <f t="shared" si="3"/>
        <v>4.4689694422363944E-2</v>
      </c>
    </row>
    <row r="31" spans="1:10" ht="15">
      <c r="A31" s="37" t="s">
        <v>18</v>
      </c>
      <c r="B31" s="45">
        <v>245112</v>
      </c>
      <c r="C31" s="45">
        <v>206060.22399999999</v>
      </c>
      <c r="D31" s="45">
        <v>166538.74599999998</v>
      </c>
      <c r="E31" s="45">
        <v>40242</v>
      </c>
      <c r="F31" s="45">
        <v>851242.97</v>
      </c>
      <c r="G31" s="44">
        <f t="shared" si="0"/>
        <v>0.28794599032048396</v>
      </c>
      <c r="H31" s="44">
        <f t="shared" si="1"/>
        <v>0.24206980998621344</v>
      </c>
      <c r="I31" s="44">
        <f t="shared" si="2"/>
        <v>0.19564184594675713</v>
      </c>
      <c r="J31" s="44">
        <f t="shared" si="3"/>
        <v>4.727439922352604E-2</v>
      </c>
    </row>
    <row r="32" spans="1:10" ht="15">
      <c r="A32" s="34" t="s">
        <v>17</v>
      </c>
      <c r="B32" s="45">
        <v>212922</v>
      </c>
      <c r="C32" s="45">
        <v>136673.413</v>
      </c>
      <c r="D32" s="45">
        <v>24474.567999999999</v>
      </c>
      <c r="E32" s="45">
        <v>6239</v>
      </c>
      <c r="F32" s="45">
        <v>512419.98100000003</v>
      </c>
      <c r="G32" s="44">
        <f t="shared" si="0"/>
        <v>0.41552243841951197</v>
      </c>
      <c r="H32" s="44">
        <f t="shared" si="1"/>
        <v>0.26672147470377428</v>
      </c>
      <c r="I32" s="44">
        <f t="shared" si="2"/>
        <v>4.7762712047717745E-2</v>
      </c>
      <c r="J32" s="44">
        <f t="shared" si="3"/>
        <v>1.217555956312328E-2</v>
      </c>
    </row>
    <row r="33" spans="1:10" ht="15">
      <c r="A33" s="34" t="s">
        <v>16</v>
      </c>
      <c r="B33" s="45">
        <v>282772</v>
      </c>
      <c r="C33" s="45">
        <v>250613.726</v>
      </c>
      <c r="D33" s="45">
        <v>34663.255000000005</v>
      </c>
      <c r="E33" s="45">
        <v>6954</v>
      </c>
      <c r="F33" s="45">
        <v>615283.98100000003</v>
      </c>
      <c r="G33" s="44">
        <f t="shared" si="0"/>
        <v>0.45957965546319007</v>
      </c>
      <c r="H33" s="44">
        <f t="shared" si="1"/>
        <v>0.40731391315061716</v>
      </c>
      <c r="I33" s="44">
        <f t="shared" si="2"/>
        <v>5.6337002214266983E-2</v>
      </c>
      <c r="J33" s="44">
        <f t="shared" si="3"/>
        <v>1.1302098242014853E-2</v>
      </c>
    </row>
    <row r="34" spans="1:10" ht="15">
      <c r="A34" s="34" t="s">
        <v>15</v>
      </c>
      <c r="B34" s="45">
        <v>635691</v>
      </c>
      <c r="C34" s="45">
        <v>594458.49</v>
      </c>
      <c r="D34" s="45">
        <v>161616.481</v>
      </c>
      <c r="E34" s="45">
        <v>23288</v>
      </c>
      <c r="F34" s="45">
        <v>1494633.9709999999</v>
      </c>
      <c r="G34" s="44">
        <f t="shared" si="0"/>
        <v>0.42531550355080217</v>
      </c>
      <c r="H34" s="44">
        <f t="shared" si="1"/>
        <v>0.39772847502072467</v>
      </c>
      <c r="I34" s="44">
        <f t="shared" si="2"/>
        <v>0.10813114390265656</v>
      </c>
      <c r="J34" s="44">
        <f t="shared" si="3"/>
        <v>1.5581072323960983E-2</v>
      </c>
    </row>
    <row r="35" spans="1:10" ht="15">
      <c r="A35" s="34" t="s">
        <v>14</v>
      </c>
      <c r="B35" s="45">
        <v>810181</v>
      </c>
      <c r="C35" s="45">
        <v>673010.50399999996</v>
      </c>
      <c r="D35" s="45">
        <v>420407.46600000001</v>
      </c>
      <c r="E35" s="45">
        <v>34987</v>
      </c>
      <c r="F35" s="45">
        <v>2135360.9699999997</v>
      </c>
      <c r="G35" s="44">
        <f t="shared" si="0"/>
        <v>0.37941173009264101</v>
      </c>
      <c r="H35" s="44">
        <f t="shared" si="1"/>
        <v>0.31517411503498632</v>
      </c>
      <c r="I35" s="44">
        <f t="shared" si="2"/>
        <v>0.19687887523766068</v>
      </c>
      <c r="J35" s="44">
        <f t="shared" si="3"/>
        <v>1.6384583445861148E-2</v>
      </c>
    </row>
    <row r="36" spans="1:10" ht="15">
      <c r="A36" s="37" t="s">
        <v>13</v>
      </c>
      <c r="B36" s="45">
        <v>423933</v>
      </c>
      <c r="C36" s="45">
        <v>342038.02299999999</v>
      </c>
      <c r="D36" s="45">
        <v>155331.95799999998</v>
      </c>
      <c r="E36" s="45">
        <v>16890</v>
      </c>
      <c r="F36" s="45">
        <v>1115010.9810000001</v>
      </c>
      <c r="G36" s="44">
        <f t="shared" si="0"/>
        <v>0.38020522418514185</v>
      </c>
      <c r="H36" s="44">
        <f t="shared" si="1"/>
        <v>0.30675753766410657</v>
      </c>
      <c r="I36" s="44">
        <f t="shared" si="2"/>
        <v>0.13930980111127708</v>
      </c>
      <c r="J36" s="44">
        <f t="shared" si="3"/>
        <v>1.5147832880401021E-2</v>
      </c>
    </row>
    <row r="37" spans="1:10" ht="15">
      <c r="A37" s="34" t="s">
        <v>12</v>
      </c>
      <c r="B37" s="45">
        <v>183275</v>
      </c>
      <c r="C37" s="45">
        <v>163548.902</v>
      </c>
      <c r="D37" s="45">
        <v>97077.073999999993</v>
      </c>
      <c r="E37" s="45">
        <v>8487</v>
      </c>
      <c r="F37" s="45">
        <v>593233.97600000002</v>
      </c>
      <c r="G37" s="44">
        <f t="shared" si="0"/>
        <v>0.30894218371605875</v>
      </c>
      <c r="H37" s="44">
        <f t="shared" si="1"/>
        <v>0.27569038291225584</v>
      </c>
      <c r="I37" s="44">
        <f t="shared" si="2"/>
        <v>0.16364044867180699</v>
      </c>
      <c r="J37" s="44">
        <f t="shared" si="3"/>
        <v>1.4306328267347923E-2</v>
      </c>
    </row>
    <row r="38" spans="1:10" ht="15">
      <c r="A38" s="34" t="s">
        <v>11</v>
      </c>
      <c r="B38" s="45">
        <v>277911</v>
      </c>
      <c r="C38" s="45">
        <v>233953.51699999999</v>
      </c>
      <c r="D38" s="45">
        <v>244445.465</v>
      </c>
      <c r="E38" s="45">
        <v>21020</v>
      </c>
      <c r="F38" s="45">
        <v>818158.98200000008</v>
      </c>
      <c r="G38" s="44">
        <f t="shared" si="0"/>
        <v>0.33967848072833351</v>
      </c>
      <c r="H38" s="44">
        <f t="shared" si="1"/>
        <v>0.28595116859573871</v>
      </c>
      <c r="I38" s="44">
        <f t="shared" si="2"/>
        <v>0.29877501852078914</v>
      </c>
      <c r="J38" s="44">
        <f t="shared" si="3"/>
        <v>2.5691828192873151E-2</v>
      </c>
    </row>
    <row r="39" spans="1:10" ht="15">
      <c r="A39" s="34" t="s">
        <v>10</v>
      </c>
      <c r="B39" s="45">
        <v>432703</v>
      </c>
      <c r="C39" s="45">
        <v>392748.83600000001</v>
      </c>
      <c r="D39" s="45">
        <v>173011.14600000001</v>
      </c>
      <c r="E39" s="45">
        <v>15672</v>
      </c>
      <c r="F39" s="45">
        <v>1117420.9819999998</v>
      </c>
      <c r="G39" s="44">
        <f t="shared" si="0"/>
        <v>0.38723364512587977</v>
      </c>
      <c r="H39" s="44">
        <f t="shared" si="1"/>
        <v>0.35147794996389292</v>
      </c>
      <c r="I39" s="44">
        <f t="shared" si="2"/>
        <v>0.15483076547420696</v>
      </c>
      <c r="J39" s="44">
        <f t="shared" si="3"/>
        <v>1.4025152787045126E-2</v>
      </c>
    </row>
    <row r="40" spans="1:10" ht="15">
      <c r="A40" s="37" t="s">
        <v>9</v>
      </c>
      <c r="B40" s="45">
        <v>190604</v>
      </c>
      <c r="C40" s="45">
        <v>206304.36199999999</v>
      </c>
      <c r="D40" s="45">
        <v>36951.603999999999</v>
      </c>
      <c r="E40" s="45">
        <v>8124</v>
      </c>
      <c r="F40" s="45">
        <v>577844.96600000001</v>
      </c>
      <c r="G40" s="44">
        <f t="shared" si="0"/>
        <v>0.3298531807232184</v>
      </c>
      <c r="H40" s="44">
        <f t="shared" si="1"/>
        <v>0.35702372459536141</v>
      </c>
      <c r="I40" s="44">
        <f t="shared" si="2"/>
        <v>6.3947262975723493E-2</v>
      </c>
      <c r="J40" s="44">
        <f t="shared" si="3"/>
        <v>1.4059134331889291E-2</v>
      </c>
    </row>
    <row r="41" spans="1:10" ht="15">
      <c r="A41" s="34" t="s">
        <v>8</v>
      </c>
      <c r="B41" s="45">
        <v>1273116.8190000001</v>
      </c>
      <c r="C41" s="45">
        <v>1357187.3130000001</v>
      </c>
      <c r="D41" s="45">
        <v>714197.60899999994</v>
      </c>
      <c r="E41" s="45">
        <v>205059</v>
      </c>
      <c r="F41" s="45">
        <v>4202811.9220000003</v>
      </c>
      <c r="G41" s="44">
        <f t="shared" si="0"/>
        <v>0.30292024545180207</v>
      </c>
      <c r="H41" s="44">
        <f t="shared" si="1"/>
        <v>0.32292363736185292</v>
      </c>
      <c r="I41" s="44">
        <f t="shared" si="2"/>
        <v>0.1699332785417943</v>
      </c>
      <c r="J41" s="44">
        <f t="shared" si="3"/>
        <v>4.8790905661659535E-2</v>
      </c>
    </row>
    <row r="42" spans="1:10" ht="15">
      <c r="A42" s="34" t="s">
        <v>7</v>
      </c>
      <c r="B42" s="45">
        <v>349361</v>
      </c>
      <c r="C42" s="45">
        <v>336580.27799999999</v>
      </c>
      <c r="D42" s="45">
        <v>50952.701999999997</v>
      </c>
      <c r="E42" s="45">
        <v>20675</v>
      </c>
      <c r="F42" s="45">
        <v>722181.98</v>
      </c>
      <c r="G42" s="44">
        <f t="shared" si="0"/>
        <v>0.48375757035643568</v>
      </c>
      <c r="H42" s="44">
        <f t="shared" si="1"/>
        <v>0.46606019995126435</v>
      </c>
      <c r="I42" s="44">
        <f t="shared" si="2"/>
        <v>7.0553826336126529E-2</v>
      </c>
      <c r="J42" s="44">
        <f t="shared" si="3"/>
        <v>2.8628518257960412E-2</v>
      </c>
    </row>
    <row r="43" spans="1:10" ht="15">
      <c r="A43" s="34" t="s">
        <v>6</v>
      </c>
      <c r="B43" s="45">
        <v>400211</v>
      </c>
      <c r="C43" s="45">
        <v>328931.94900000002</v>
      </c>
      <c r="D43" s="45">
        <v>240004.03</v>
      </c>
      <c r="E43" s="45">
        <v>48181</v>
      </c>
      <c r="F43" s="45">
        <v>1102432.9790000001</v>
      </c>
      <c r="G43" s="44">
        <f t="shared" si="0"/>
        <v>0.36302524291592331</v>
      </c>
      <c r="H43" s="44">
        <f t="shared" si="1"/>
        <v>0.29836911201474497</v>
      </c>
      <c r="I43" s="44">
        <f t="shared" si="2"/>
        <v>0.21770396438766187</v>
      </c>
      <c r="J43" s="44">
        <f t="shared" si="3"/>
        <v>4.3704244083576163E-2</v>
      </c>
    </row>
    <row r="44" spans="1:10" ht="15">
      <c r="A44" s="34" t="s">
        <v>5</v>
      </c>
      <c r="B44" s="45">
        <v>455804</v>
      </c>
      <c r="C44" s="45">
        <v>409092.299</v>
      </c>
      <c r="D44" s="45">
        <v>131779.65400000001</v>
      </c>
      <c r="E44" s="45">
        <v>114619</v>
      </c>
      <c r="F44" s="45">
        <v>1434707.953</v>
      </c>
      <c r="G44" s="44">
        <f t="shared" si="0"/>
        <v>0.31769810646613178</v>
      </c>
      <c r="H44" s="44">
        <f t="shared" si="1"/>
        <v>0.28513977227531268</v>
      </c>
      <c r="I44" s="44">
        <f t="shared" si="2"/>
        <v>9.1851204786623231E-2</v>
      </c>
      <c r="J44" s="44">
        <f t="shared" si="3"/>
        <v>7.9890126600559802E-2</v>
      </c>
    </row>
    <row r="45" spans="1:10" ht="15">
      <c r="A45" s="34" t="s">
        <v>4</v>
      </c>
      <c r="B45" s="45">
        <v>328915</v>
      </c>
      <c r="C45" s="45">
        <v>341674.32500000001</v>
      </c>
      <c r="D45" s="45">
        <v>63040.656000000003</v>
      </c>
      <c r="E45" s="45">
        <v>37259</v>
      </c>
      <c r="F45" s="45">
        <v>998528.98100000003</v>
      </c>
      <c r="G45" s="44">
        <f t="shared" si="0"/>
        <v>0.32939955300105606</v>
      </c>
      <c r="H45" s="44">
        <f t="shared" si="1"/>
        <v>0.34217767486109651</v>
      </c>
      <c r="I45" s="44">
        <f t="shared" si="2"/>
        <v>6.3133526617190891E-2</v>
      </c>
      <c r="J45" s="44">
        <f t="shared" si="3"/>
        <v>3.7313889440330622E-2</v>
      </c>
    </row>
    <row r="46" spans="1:10" ht="15">
      <c r="A46" s="34" t="s">
        <v>3</v>
      </c>
      <c r="B46" s="45">
        <v>282897</v>
      </c>
      <c r="C46" s="45">
        <v>254817.63099999999</v>
      </c>
      <c r="D46" s="45">
        <v>156223.34599999999</v>
      </c>
      <c r="E46" s="45">
        <v>33491</v>
      </c>
      <c r="F46" s="45">
        <v>865509.97699999996</v>
      </c>
      <c r="G46" s="44">
        <f t="shared" si="0"/>
        <v>0.32685585090603758</v>
      </c>
      <c r="H46" s="44">
        <f t="shared" si="1"/>
        <v>0.29441327976742665</v>
      </c>
      <c r="I46" s="44">
        <f t="shared" si="2"/>
        <v>0.18049860793228037</v>
      </c>
      <c r="J46" s="44">
        <f t="shared" si="3"/>
        <v>3.869510564867816E-2</v>
      </c>
    </row>
    <row r="47" spans="1:10" ht="15">
      <c r="A47" s="34" t="s">
        <v>2</v>
      </c>
      <c r="B47" s="45">
        <v>506395</v>
      </c>
      <c r="C47" s="45">
        <v>478625.891</v>
      </c>
      <c r="D47" s="45">
        <v>106568.06599999999</v>
      </c>
      <c r="E47" s="45">
        <v>52929.576000000001</v>
      </c>
      <c r="F47" s="45">
        <v>1359417.9550000001</v>
      </c>
      <c r="G47" s="44">
        <f t="shared" si="0"/>
        <v>0.37250868883808436</v>
      </c>
      <c r="H47" s="44">
        <f t="shared" si="1"/>
        <v>0.3520814840201224</v>
      </c>
      <c r="I47" s="44">
        <f t="shared" si="2"/>
        <v>7.8392421997986614E-2</v>
      </c>
      <c r="J47" s="44">
        <f t="shared" si="3"/>
        <v>3.8935469261180973E-2</v>
      </c>
    </row>
    <row r="48" spans="1:10" ht="15">
      <c r="A48" s="37" t="s">
        <v>1</v>
      </c>
      <c r="B48" s="45">
        <v>324069</v>
      </c>
      <c r="C48" s="45">
        <v>509177.89600000001</v>
      </c>
      <c r="D48" s="45">
        <v>108198.052</v>
      </c>
      <c r="E48" s="45">
        <v>61703</v>
      </c>
      <c r="F48" s="45">
        <v>1140322.9479999999</v>
      </c>
      <c r="G48" s="44">
        <f t="shared" si="0"/>
        <v>0.28419054494025675</v>
      </c>
      <c r="H48" s="44">
        <f t="shared" si="1"/>
        <v>0.44652078333865125</v>
      </c>
      <c r="I48" s="44">
        <f t="shared" si="2"/>
        <v>9.4883692544964912E-2</v>
      </c>
      <c r="J48" s="44">
        <f t="shared" si="3"/>
        <v>5.4110109866876067E-2</v>
      </c>
    </row>
    <row r="49" spans="1:10" ht="15">
      <c r="A49" s="37" t="s">
        <v>0</v>
      </c>
      <c r="B49" s="45">
        <v>37018366.278999999</v>
      </c>
      <c r="C49" s="45">
        <v>39813146.398000002</v>
      </c>
      <c r="D49" s="45">
        <v>19674347.886</v>
      </c>
      <c r="E49" s="45">
        <v>4402433.159</v>
      </c>
      <c r="F49" s="45">
        <v>108811598.06099999</v>
      </c>
      <c r="G49" s="44">
        <f t="shared" si="0"/>
        <v>0.34020607121538121</v>
      </c>
      <c r="H49" s="44">
        <f t="shared" si="1"/>
        <v>0.36589065051393399</v>
      </c>
      <c r="I49" s="44">
        <f t="shared" si="2"/>
        <v>0.18081112892920223</v>
      </c>
      <c r="J49" s="44">
        <f t="shared" si="3"/>
        <v>4.045922711779297E-2</v>
      </c>
    </row>
    <row r="50" spans="1:10">
      <c r="G50" s="47">
        <f>AVERAGE(G2:G49)</f>
        <v>0.35509859609393196</v>
      </c>
      <c r="H50" s="47">
        <f t="shared" ref="H50:J50" si="4">AVERAGE(H2:H49)</f>
        <v>0.3632101882162489</v>
      </c>
      <c r="I50" s="47">
        <f t="shared" si="4"/>
        <v>0.15222371282719546</v>
      </c>
      <c r="J50" s="47">
        <f t="shared" si="4"/>
        <v>3.2613886514937775E-2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06A9-5FB1-3947-8C8E-7CA9F94C29B3}">
  <dimension ref="A1:P49"/>
  <sheetViews>
    <sheetView workbookViewId="0">
      <selection activeCell="Q43" sqref="Q43"/>
    </sheetView>
  </sheetViews>
  <sheetFormatPr baseColWidth="10" defaultRowHeight="14"/>
  <cols>
    <col min="1" max="1" width="11.796875" customWidth="1"/>
    <col min="2" max="13" width="14" customWidth="1"/>
    <col min="14" max="14" width="17.19921875" customWidth="1"/>
    <col min="15" max="15" width="15.59765625" customWidth="1"/>
    <col min="16" max="16" width="19.796875" customWidth="1"/>
  </cols>
  <sheetData>
    <row r="1" spans="1:16">
      <c r="A1" s="26"/>
      <c r="B1" t="s">
        <v>71</v>
      </c>
      <c r="C1" t="s">
        <v>72</v>
      </c>
      <c r="D1" t="s">
        <v>73</v>
      </c>
      <c r="E1" s="13" t="s">
        <v>74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3" t="s">
        <v>80</v>
      </c>
      <c r="L1" s="13" t="s">
        <v>81</v>
      </c>
      <c r="M1" s="13" t="s">
        <v>82</v>
      </c>
      <c r="N1" s="13" t="s">
        <v>83</v>
      </c>
      <c r="O1" s="13" t="s">
        <v>84</v>
      </c>
      <c r="P1" s="13" t="s">
        <v>61</v>
      </c>
    </row>
    <row r="2" spans="1:16" ht="15">
      <c r="A2" s="30" t="s">
        <v>47</v>
      </c>
      <c r="B2" s="45">
        <v>1192788</v>
      </c>
      <c r="C2" s="46">
        <v>894471</v>
      </c>
      <c r="D2" s="45">
        <f>SUM(B2:C2)</f>
        <v>2087259</v>
      </c>
      <c r="E2" s="45">
        <v>1291022</v>
      </c>
      <c r="F2" s="42">
        <v>1073131.943</v>
      </c>
      <c r="G2" s="45">
        <f>SUM(E2:F2)</f>
        <v>2364153.943</v>
      </c>
      <c r="H2" s="45">
        <v>73875</v>
      </c>
      <c r="I2" s="42">
        <v>289257.87100000004</v>
      </c>
      <c r="J2" s="45">
        <f>SUM(H2:I2)</f>
        <v>363132.87100000004</v>
      </c>
      <c r="K2" s="45">
        <v>20097</v>
      </c>
      <c r="L2" s="42">
        <v>118905</v>
      </c>
      <c r="M2" s="45">
        <f>SUM(K2:L2)</f>
        <v>139002</v>
      </c>
      <c r="N2" s="31">
        <v>2387057</v>
      </c>
      <c r="O2" s="20">
        <v>2394220.8139999998</v>
      </c>
      <c r="P2" s="45">
        <f>SUM(N2:O2)</f>
        <v>4781277.8139999993</v>
      </c>
    </row>
    <row r="3" spans="1:16" ht="15">
      <c r="A3" s="34" t="s">
        <v>46</v>
      </c>
      <c r="B3" s="45">
        <v>157804</v>
      </c>
      <c r="C3" s="46">
        <v>222197</v>
      </c>
      <c r="D3" s="45">
        <f t="shared" ref="D3:D49" si="0">SUM(B3:C3)</f>
        <v>380001</v>
      </c>
      <c r="E3" s="45">
        <v>185413</v>
      </c>
      <c r="F3" s="42">
        <v>208181</v>
      </c>
      <c r="G3" s="45">
        <f t="shared" ref="G3:G49" si="1">SUM(E3:F3)</f>
        <v>393594</v>
      </c>
      <c r="H3" s="45">
        <v>41316</v>
      </c>
      <c r="I3" s="42">
        <v>72951.959999999992</v>
      </c>
      <c r="J3" s="45">
        <f t="shared" ref="J3:J49" si="2">SUM(H3:I3)</f>
        <v>114267.95999999999</v>
      </c>
      <c r="K3" s="45">
        <v>0</v>
      </c>
      <c r="L3" s="42">
        <v>13136</v>
      </c>
      <c r="M3" s="45">
        <f t="shared" ref="M3:M49" si="3">SUM(K3:L3)</f>
        <v>13136</v>
      </c>
      <c r="N3" s="31">
        <v>522831</v>
      </c>
      <c r="O3" s="22">
        <v>516465.96</v>
      </c>
      <c r="P3" s="45">
        <f t="shared" ref="P3:P49" si="4">SUM(N3:O3)</f>
        <v>1039296.96</v>
      </c>
    </row>
    <row r="4" spans="1:16" ht="15">
      <c r="A4" s="34" t="s">
        <v>45</v>
      </c>
      <c r="B4" s="45">
        <v>280489</v>
      </c>
      <c r="C4" s="46">
        <v>187260</v>
      </c>
      <c r="D4" s="45">
        <f t="shared" si="0"/>
        <v>467749</v>
      </c>
      <c r="E4" s="45">
        <v>295856</v>
      </c>
      <c r="F4" s="42">
        <v>259668.421</v>
      </c>
      <c r="G4" s="45">
        <f t="shared" si="1"/>
        <v>555524.42099999997</v>
      </c>
      <c r="H4" s="45">
        <v>0</v>
      </c>
      <c r="I4" s="42">
        <v>66382.546999999991</v>
      </c>
      <c r="J4" s="45">
        <f t="shared" si="2"/>
        <v>66382.546999999991</v>
      </c>
      <c r="K4" s="45">
        <v>0</v>
      </c>
      <c r="L4" s="42">
        <v>18274</v>
      </c>
      <c r="M4" s="45">
        <f t="shared" si="3"/>
        <v>18274</v>
      </c>
      <c r="N4" s="31">
        <v>539600</v>
      </c>
      <c r="O4" s="20">
        <v>531584.96799999999</v>
      </c>
      <c r="P4" s="45">
        <f t="shared" si="4"/>
        <v>1071184.9679999999</v>
      </c>
    </row>
    <row r="5" spans="1:16" ht="15">
      <c r="A5" s="34" t="s">
        <v>44</v>
      </c>
      <c r="B5" s="45">
        <v>416327</v>
      </c>
      <c r="C5" s="46">
        <v>378677</v>
      </c>
      <c r="D5" s="45">
        <f t="shared" si="0"/>
        <v>795004</v>
      </c>
      <c r="E5" s="45">
        <v>447653</v>
      </c>
      <c r="F5" s="42">
        <v>395210.98800000001</v>
      </c>
      <c r="G5" s="45">
        <f t="shared" si="1"/>
        <v>842863.98800000001</v>
      </c>
      <c r="H5" s="45">
        <v>98902</v>
      </c>
      <c r="I5" s="42">
        <v>163908.973</v>
      </c>
      <c r="J5" s="45">
        <f t="shared" si="2"/>
        <v>262810.973</v>
      </c>
      <c r="K5" s="45">
        <v>0</v>
      </c>
      <c r="L5" s="42">
        <v>26677</v>
      </c>
      <c r="M5" s="45">
        <f t="shared" si="3"/>
        <v>26677</v>
      </c>
      <c r="N5" s="31">
        <v>964995</v>
      </c>
      <c r="O5" s="20">
        <v>964473.96100000001</v>
      </c>
      <c r="P5" s="45">
        <f t="shared" si="4"/>
        <v>1929468.9610000001</v>
      </c>
    </row>
    <row r="6" spans="1:16" ht="15">
      <c r="A6" s="34" t="s">
        <v>43</v>
      </c>
      <c r="B6" s="45">
        <v>152453</v>
      </c>
      <c r="C6" s="46">
        <v>214561</v>
      </c>
      <c r="D6" s="45">
        <f t="shared" si="0"/>
        <v>367014</v>
      </c>
      <c r="E6" s="45">
        <v>168395</v>
      </c>
      <c r="F6" s="42">
        <v>155032.106</v>
      </c>
      <c r="G6" s="45">
        <f t="shared" si="1"/>
        <v>323427.10600000003</v>
      </c>
      <c r="H6" s="45">
        <v>100866</v>
      </c>
      <c r="I6" s="42">
        <v>84791.87</v>
      </c>
      <c r="J6" s="45">
        <f t="shared" si="2"/>
        <v>185657.87</v>
      </c>
      <c r="K6" s="45">
        <v>0</v>
      </c>
      <c r="L6" s="42">
        <v>7883</v>
      </c>
      <c r="M6" s="45">
        <f t="shared" si="3"/>
        <v>7883</v>
      </c>
      <c r="N6" s="31">
        <v>469570</v>
      </c>
      <c r="O6" s="20">
        <v>462267.97600000002</v>
      </c>
      <c r="P6" s="45">
        <f t="shared" si="4"/>
        <v>931837.97600000002</v>
      </c>
    </row>
    <row r="7" spans="1:16" ht="15">
      <c r="A7" s="34" t="s">
        <v>42</v>
      </c>
      <c r="B7" s="45">
        <v>127819</v>
      </c>
      <c r="C7" s="46">
        <v>227501</v>
      </c>
      <c r="D7" s="45">
        <f t="shared" si="0"/>
        <v>355320</v>
      </c>
      <c r="E7" s="45">
        <v>171791</v>
      </c>
      <c r="F7" s="42">
        <v>195618.29700000002</v>
      </c>
      <c r="G7" s="45">
        <f t="shared" si="1"/>
        <v>367409.29700000002</v>
      </c>
      <c r="H7" s="45">
        <v>56359</v>
      </c>
      <c r="I7" s="42">
        <v>79498.668999999994</v>
      </c>
      <c r="J7" s="45">
        <f t="shared" si="2"/>
        <v>135857.66899999999</v>
      </c>
      <c r="K7" s="45">
        <v>0</v>
      </c>
      <c r="L7" s="42">
        <v>10724</v>
      </c>
      <c r="M7" s="45">
        <f t="shared" si="3"/>
        <v>10724</v>
      </c>
      <c r="N7" s="31">
        <v>519713</v>
      </c>
      <c r="O7" s="20">
        <v>513341.96600000001</v>
      </c>
      <c r="P7" s="45">
        <f t="shared" si="4"/>
        <v>1033054.966</v>
      </c>
    </row>
    <row r="8" spans="1:16" ht="15">
      <c r="A8" s="37" t="s">
        <v>41</v>
      </c>
      <c r="B8" s="45">
        <v>423219</v>
      </c>
      <c r="C8" s="46">
        <v>326120</v>
      </c>
      <c r="D8" s="45">
        <f t="shared" si="0"/>
        <v>749339</v>
      </c>
      <c r="E8" s="45">
        <v>467407</v>
      </c>
      <c r="F8" s="42">
        <v>354045.06</v>
      </c>
      <c r="G8" s="45">
        <f t="shared" si="1"/>
        <v>821452.06</v>
      </c>
      <c r="H8" s="45">
        <v>0</v>
      </c>
      <c r="I8" s="42">
        <v>95154.883000000002</v>
      </c>
      <c r="J8" s="45">
        <f t="shared" si="2"/>
        <v>95154.883000000002</v>
      </c>
      <c r="K8" s="45">
        <v>0</v>
      </c>
      <c r="L8" s="42">
        <v>17660</v>
      </c>
      <c r="M8" s="45">
        <f t="shared" si="3"/>
        <v>17660</v>
      </c>
      <c r="N8" s="38">
        <v>798258</v>
      </c>
      <c r="O8" s="20">
        <v>792979.94299999997</v>
      </c>
      <c r="P8" s="45">
        <f t="shared" si="4"/>
        <v>1591237.943</v>
      </c>
    </row>
    <row r="9" spans="1:16" ht="15">
      <c r="A9" s="34" t="s">
        <v>40</v>
      </c>
      <c r="B9" s="45">
        <v>183707</v>
      </c>
      <c r="C9" s="46">
        <v>532227</v>
      </c>
      <c r="D9" s="45">
        <f t="shared" si="0"/>
        <v>715934</v>
      </c>
      <c r="E9" s="45">
        <v>286197</v>
      </c>
      <c r="F9" s="42">
        <v>394702.98100000003</v>
      </c>
      <c r="G9" s="45">
        <f t="shared" si="1"/>
        <v>680899.98100000003</v>
      </c>
      <c r="H9" s="45">
        <v>161551</v>
      </c>
      <c r="I9" s="42">
        <v>225057.976</v>
      </c>
      <c r="J9" s="45">
        <f t="shared" si="2"/>
        <v>386608.97600000002</v>
      </c>
      <c r="K9" s="45">
        <v>0</v>
      </c>
      <c r="L9" s="42">
        <v>57791</v>
      </c>
      <c r="M9" s="45">
        <f t="shared" si="3"/>
        <v>57791</v>
      </c>
      <c r="N9" s="31">
        <v>1206847</v>
      </c>
      <c r="O9" s="22">
        <v>1209778.9569999999</v>
      </c>
      <c r="P9" s="45">
        <f t="shared" si="4"/>
        <v>2416625.9569999999</v>
      </c>
    </row>
    <row r="10" spans="1:16" ht="15">
      <c r="A10" s="34" t="s">
        <v>39</v>
      </c>
      <c r="B10" s="45">
        <v>258777</v>
      </c>
      <c r="C10" s="46">
        <v>323963</v>
      </c>
      <c r="D10" s="45">
        <f t="shared" si="0"/>
        <v>582740</v>
      </c>
      <c r="E10" s="45">
        <v>302455</v>
      </c>
      <c r="F10" s="42">
        <v>287302.51800000004</v>
      </c>
      <c r="G10" s="45">
        <f t="shared" si="1"/>
        <v>589757.51800000004</v>
      </c>
      <c r="H10" s="45">
        <v>65589</v>
      </c>
      <c r="I10" s="42">
        <v>124821.455</v>
      </c>
      <c r="J10" s="45">
        <f t="shared" si="2"/>
        <v>190410.45500000002</v>
      </c>
      <c r="K10" s="45">
        <v>0</v>
      </c>
      <c r="L10" s="42">
        <v>38863</v>
      </c>
      <c r="M10" s="45">
        <f t="shared" si="3"/>
        <v>38863</v>
      </c>
      <c r="N10" s="31">
        <v>777850</v>
      </c>
      <c r="O10" s="20">
        <v>774949.973</v>
      </c>
      <c r="P10" s="45">
        <f t="shared" si="4"/>
        <v>1552799.973</v>
      </c>
    </row>
    <row r="11" spans="1:16" ht="15">
      <c r="A11" s="34" t="s">
        <v>38</v>
      </c>
      <c r="B11" s="45">
        <v>177487</v>
      </c>
      <c r="C11" s="46">
        <v>326800</v>
      </c>
      <c r="D11" s="45">
        <f t="shared" si="0"/>
        <v>504287</v>
      </c>
      <c r="E11" s="45">
        <v>257226</v>
      </c>
      <c r="F11" s="42">
        <v>283061.745</v>
      </c>
      <c r="G11" s="45">
        <f t="shared" si="1"/>
        <v>540287.745</v>
      </c>
      <c r="H11" s="45">
        <v>36928</v>
      </c>
      <c r="I11" s="42">
        <v>110419.219</v>
      </c>
      <c r="J11" s="45">
        <f t="shared" si="2"/>
        <v>147347.21899999998</v>
      </c>
      <c r="K11" s="45">
        <v>0</v>
      </c>
      <c r="L11" s="42">
        <v>45689</v>
      </c>
      <c r="M11" s="45">
        <f t="shared" si="3"/>
        <v>45689</v>
      </c>
      <c r="N11" s="31">
        <v>754916</v>
      </c>
      <c r="O11" s="20">
        <v>765969.96400000004</v>
      </c>
      <c r="P11" s="45">
        <f t="shared" si="4"/>
        <v>1520885.9640000002</v>
      </c>
    </row>
    <row r="12" spans="1:16" ht="15">
      <c r="A12" s="34" t="s">
        <v>37</v>
      </c>
      <c r="B12" s="45">
        <v>1064479</v>
      </c>
      <c r="C12" s="46">
        <v>1095348</v>
      </c>
      <c r="D12" s="45">
        <f t="shared" si="0"/>
        <v>2159827</v>
      </c>
      <c r="E12" s="45">
        <v>1293741</v>
      </c>
      <c r="F12" s="42">
        <v>1180517.0490000001</v>
      </c>
      <c r="G12" s="45">
        <f t="shared" si="1"/>
        <v>2474258.0490000001</v>
      </c>
      <c r="H12" s="45">
        <v>522800.745</v>
      </c>
      <c r="I12" s="42">
        <v>616917.87800000003</v>
      </c>
      <c r="J12" s="45">
        <f t="shared" si="2"/>
        <v>1139718.6230000001</v>
      </c>
      <c r="K12" s="45">
        <v>4234</v>
      </c>
      <c r="L12" s="42">
        <v>179944</v>
      </c>
      <c r="M12" s="45">
        <f t="shared" si="3"/>
        <v>184178</v>
      </c>
      <c r="N12" s="31">
        <v>3037442.9929999998</v>
      </c>
      <c r="O12" s="20">
        <v>3072726.9270000001</v>
      </c>
      <c r="P12" s="45">
        <f t="shared" si="4"/>
        <v>6110169.9199999999</v>
      </c>
    </row>
    <row r="13" spans="1:16" ht="15">
      <c r="A13" s="34" t="s">
        <v>36</v>
      </c>
      <c r="B13" s="45">
        <v>915558.61399999994</v>
      </c>
      <c r="C13" s="46">
        <v>960120</v>
      </c>
      <c r="D13" s="45">
        <f t="shared" si="0"/>
        <v>1875678.6140000001</v>
      </c>
      <c r="E13" s="45">
        <v>1187749.4279999998</v>
      </c>
      <c r="F13" s="42">
        <v>1042748.228</v>
      </c>
      <c r="G13" s="45">
        <f t="shared" si="1"/>
        <v>2230497.656</v>
      </c>
      <c r="H13" s="45">
        <v>280115</v>
      </c>
      <c r="I13" s="42">
        <v>515571.71100000001</v>
      </c>
      <c r="J13" s="45">
        <f t="shared" si="2"/>
        <v>795686.71100000001</v>
      </c>
      <c r="K13" s="45">
        <v>101619.57</v>
      </c>
      <c r="L13" s="42">
        <v>167688</v>
      </c>
      <c r="M13" s="45">
        <f t="shared" si="3"/>
        <v>269307.57</v>
      </c>
      <c r="N13" s="31">
        <v>2651608.9980000001</v>
      </c>
      <c r="O13" s="22">
        <v>2686127.9389999998</v>
      </c>
      <c r="P13" s="45">
        <f t="shared" si="4"/>
        <v>5337736.9369999999</v>
      </c>
    </row>
    <row r="14" spans="1:16" ht="15">
      <c r="A14" s="34" t="s">
        <v>35</v>
      </c>
      <c r="B14" s="45">
        <v>1797921.8459999999</v>
      </c>
      <c r="C14" s="46">
        <v>1436665</v>
      </c>
      <c r="D14" s="45">
        <f t="shared" si="0"/>
        <v>3234586.8459999999</v>
      </c>
      <c r="E14" s="45">
        <v>2266332.8459999999</v>
      </c>
      <c r="F14" s="42">
        <v>1533280.797</v>
      </c>
      <c r="G14" s="45">
        <f t="shared" si="1"/>
        <v>3799613.6430000002</v>
      </c>
      <c r="H14" s="45">
        <v>1172673.5959999999</v>
      </c>
      <c r="I14" s="42">
        <v>880155.14500000002</v>
      </c>
      <c r="J14" s="45">
        <f t="shared" si="2"/>
        <v>2052828.7409999999</v>
      </c>
      <c r="K14" s="45">
        <v>318163.01299999998</v>
      </c>
      <c r="L14" s="42">
        <v>267531</v>
      </c>
      <c r="M14" s="45">
        <f t="shared" si="3"/>
        <v>585694.01300000004</v>
      </c>
      <c r="N14" s="31">
        <v>6223523.9919999996</v>
      </c>
      <c r="O14" s="20">
        <v>4117631.9419999998</v>
      </c>
      <c r="P14" s="45">
        <f t="shared" si="4"/>
        <v>10341155.934</v>
      </c>
    </row>
    <row r="15" spans="1:16" ht="15">
      <c r="A15" s="37" t="s">
        <v>34</v>
      </c>
      <c r="B15" s="45">
        <v>1442036</v>
      </c>
      <c r="C15" s="46">
        <v>155425</v>
      </c>
      <c r="D15" s="45">
        <f t="shared" si="0"/>
        <v>1597461</v>
      </c>
      <c r="E15" s="45">
        <v>1753365</v>
      </c>
      <c r="F15" s="42">
        <v>144708.177</v>
      </c>
      <c r="G15" s="45">
        <f t="shared" si="1"/>
        <v>1898073.1769999999</v>
      </c>
      <c r="H15" s="45">
        <v>509205</v>
      </c>
      <c r="I15" s="42">
        <v>47557.797999999995</v>
      </c>
      <c r="J15" s="45">
        <f t="shared" si="2"/>
        <v>556762.79799999995</v>
      </c>
      <c r="K15" s="45">
        <v>162291</v>
      </c>
      <c r="L15" s="42">
        <v>23095</v>
      </c>
      <c r="M15" s="45">
        <f t="shared" si="3"/>
        <v>185386</v>
      </c>
      <c r="N15" s="38">
        <v>4068569</v>
      </c>
      <c r="O15" s="20">
        <v>370785.97499999998</v>
      </c>
      <c r="P15" s="45">
        <f t="shared" si="4"/>
        <v>4439354.9749999996</v>
      </c>
    </row>
    <row r="16" spans="1:16" ht="15">
      <c r="A16" s="34" t="s">
        <v>33</v>
      </c>
      <c r="B16" s="45">
        <v>536289</v>
      </c>
      <c r="C16" s="46">
        <v>2071823</v>
      </c>
      <c r="D16" s="45">
        <f t="shared" si="0"/>
        <v>2608112</v>
      </c>
      <c r="E16" s="45">
        <v>547134</v>
      </c>
      <c r="F16" s="42">
        <v>2344898.0120000001</v>
      </c>
      <c r="G16" s="45">
        <f t="shared" si="1"/>
        <v>2892032.0120000001</v>
      </c>
      <c r="H16" s="45">
        <v>59692</v>
      </c>
      <c r="I16" s="42">
        <v>1462070.9180000001</v>
      </c>
      <c r="J16" s="45">
        <f t="shared" si="2"/>
        <v>1521762.9180000001</v>
      </c>
      <c r="K16" s="45">
        <v>0</v>
      </c>
      <c r="L16" s="42">
        <v>439041</v>
      </c>
      <c r="M16" s="45">
        <f t="shared" si="3"/>
        <v>439041</v>
      </c>
      <c r="N16" s="31">
        <v>1037616</v>
      </c>
      <c r="O16" s="24">
        <v>6341616.9299999997</v>
      </c>
      <c r="P16" s="45">
        <f t="shared" si="4"/>
        <v>7379232.9299999997</v>
      </c>
    </row>
    <row r="17" spans="1:16" ht="15">
      <c r="A17" s="34" t="s">
        <v>32</v>
      </c>
      <c r="B17" s="45">
        <v>86635</v>
      </c>
      <c r="C17" s="46">
        <v>424058</v>
      </c>
      <c r="D17" s="45">
        <f t="shared" si="0"/>
        <v>510693</v>
      </c>
      <c r="E17" s="45">
        <v>122007</v>
      </c>
      <c r="F17" s="42">
        <v>421919.592</v>
      </c>
      <c r="G17" s="45">
        <f t="shared" si="1"/>
        <v>543926.59199999995</v>
      </c>
      <c r="H17" s="45">
        <v>59671</v>
      </c>
      <c r="I17" s="42">
        <v>163283.37300000002</v>
      </c>
      <c r="J17" s="45">
        <f t="shared" si="2"/>
        <v>222954.37300000002</v>
      </c>
      <c r="K17" s="45">
        <v>0</v>
      </c>
      <c r="L17" s="42">
        <v>24876</v>
      </c>
      <c r="M17" s="45">
        <f t="shared" si="3"/>
        <v>24876</v>
      </c>
      <c r="N17" s="31">
        <v>452886</v>
      </c>
      <c r="O17" s="20">
        <v>1034136.965</v>
      </c>
      <c r="P17" s="45">
        <f t="shared" si="4"/>
        <v>1487022.9649999999</v>
      </c>
    </row>
    <row r="18" spans="1:16" ht="15">
      <c r="A18" s="34" t="s">
        <v>31</v>
      </c>
      <c r="B18" s="45">
        <v>191341</v>
      </c>
      <c r="C18" s="46">
        <v>209509</v>
      </c>
      <c r="D18" s="45">
        <f t="shared" si="0"/>
        <v>400850</v>
      </c>
      <c r="E18" s="45">
        <v>214565.34899999999</v>
      </c>
      <c r="F18" s="42">
        <v>135865.88099999999</v>
      </c>
      <c r="G18" s="45">
        <f t="shared" si="1"/>
        <v>350431.23</v>
      </c>
      <c r="H18" s="45">
        <v>51581</v>
      </c>
      <c r="I18" s="42">
        <v>91601.103000000003</v>
      </c>
      <c r="J18" s="45">
        <f t="shared" si="2"/>
        <v>143182.103</v>
      </c>
      <c r="K18" s="45">
        <v>0</v>
      </c>
      <c r="L18" s="42">
        <v>13158</v>
      </c>
      <c r="M18" s="45">
        <f t="shared" si="3"/>
        <v>13158</v>
      </c>
      <c r="N18" s="31">
        <v>495278.99300000002</v>
      </c>
      <c r="O18" s="20">
        <v>450133.984</v>
      </c>
      <c r="P18" s="45">
        <f t="shared" si="4"/>
        <v>945412.97699999996</v>
      </c>
    </row>
    <row r="19" spans="1:16" ht="15">
      <c r="A19" s="37" t="s">
        <v>30</v>
      </c>
      <c r="B19" s="45">
        <v>124428</v>
      </c>
      <c r="C19" s="46">
        <v>212070</v>
      </c>
      <c r="D19" s="45">
        <f t="shared" si="0"/>
        <v>336498</v>
      </c>
      <c r="E19" s="45">
        <v>139577</v>
      </c>
      <c r="F19" s="42">
        <v>168888.68</v>
      </c>
      <c r="G19" s="45">
        <f t="shared" si="1"/>
        <v>308465.68</v>
      </c>
      <c r="H19" s="45">
        <v>38749</v>
      </c>
      <c r="I19" s="42">
        <v>94451.301000000007</v>
      </c>
      <c r="J19" s="45">
        <f t="shared" si="2"/>
        <v>133200.30100000001</v>
      </c>
      <c r="K19" s="45">
        <v>19716</v>
      </c>
      <c r="L19" s="42">
        <v>17875</v>
      </c>
      <c r="M19" s="45">
        <f t="shared" si="3"/>
        <v>37591</v>
      </c>
      <c r="N19" s="38">
        <v>346981</v>
      </c>
      <c r="O19" s="20">
        <v>493284.98100000003</v>
      </c>
      <c r="P19" s="45">
        <f t="shared" si="4"/>
        <v>840265.98100000003</v>
      </c>
    </row>
    <row r="20" spans="1:16" ht="15">
      <c r="A20" s="34" t="s">
        <v>29</v>
      </c>
      <c r="B20" s="45">
        <v>107050</v>
      </c>
      <c r="C20" s="46">
        <v>143541</v>
      </c>
      <c r="D20" s="45">
        <f t="shared" si="0"/>
        <v>250591</v>
      </c>
      <c r="E20" s="45">
        <v>155220</v>
      </c>
      <c r="F20" s="42">
        <v>120171.054</v>
      </c>
      <c r="G20" s="45">
        <f t="shared" si="1"/>
        <v>275391.054</v>
      </c>
      <c r="H20" s="45">
        <v>0</v>
      </c>
      <c r="I20" s="42">
        <v>63657.928999999996</v>
      </c>
      <c r="J20" s="45">
        <f t="shared" si="2"/>
        <v>63657.928999999996</v>
      </c>
      <c r="K20" s="45">
        <v>14597</v>
      </c>
      <c r="L20" s="42">
        <v>18234</v>
      </c>
      <c r="M20" s="45">
        <f t="shared" si="3"/>
        <v>32831</v>
      </c>
      <c r="N20" s="31">
        <v>368026</v>
      </c>
      <c r="O20" s="20">
        <v>345603.98300000001</v>
      </c>
      <c r="P20" s="45">
        <f t="shared" si="4"/>
        <v>713629.98300000001</v>
      </c>
    </row>
    <row r="21" spans="1:16" ht="15">
      <c r="A21" s="34" t="s">
        <v>28</v>
      </c>
      <c r="B21" s="45">
        <v>394139</v>
      </c>
      <c r="C21" s="46">
        <v>322972</v>
      </c>
      <c r="D21" s="45">
        <f t="shared" si="0"/>
        <v>717111</v>
      </c>
      <c r="E21" s="45">
        <v>458825</v>
      </c>
      <c r="F21" s="42">
        <v>432425.09</v>
      </c>
      <c r="G21" s="45">
        <f t="shared" si="1"/>
        <v>891250.09000000008</v>
      </c>
      <c r="H21" s="45">
        <v>84431</v>
      </c>
      <c r="I21" s="42">
        <v>156737.834</v>
      </c>
      <c r="J21" s="45">
        <f t="shared" si="2"/>
        <v>241168.834</v>
      </c>
      <c r="K21" s="45">
        <v>0</v>
      </c>
      <c r="L21" s="42">
        <v>25907</v>
      </c>
      <c r="M21" s="45">
        <f t="shared" si="3"/>
        <v>25907</v>
      </c>
      <c r="N21" s="31">
        <v>939596</v>
      </c>
      <c r="O21" s="20">
        <v>938041.924</v>
      </c>
      <c r="P21" s="45">
        <f t="shared" si="4"/>
        <v>1877637.9240000001</v>
      </c>
    </row>
    <row r="22" spans="1:16" ht="15">
      <c r="A22" s="34" t="s">
        <v>27</v>
      </c>
      <c r="B22" s="45">
        <v>173005</v>
      </c>
      <c r="C22" s="46">
        <v>349169</v>
      </c>
      <c r="D22" s="45">
        <f t="shared" si="0"/>
        <v>522174</v>
      </c>
      <c r="E22" s="45">
        <v>302966</v>
      </c>
      <c r="F22" s="42">
        <v>318736.35499999998</v>
      </c>
      <c r="G22" s="45">
        <f t="shared" si="1"/>
        <v>621702.35499999998</v>
      </c>
      <c r="H22" s="45">
        <v>84012</v>
      </c>
      <c r="I22" s="42">
        <v>150764.60399999999</v>
      </c>
      <c r="J22" s="45">
        <f t="shared" si="2"/>
        <v>234776.60399999999</v>
      </c>
      <c r="K22" s="45">
        <v>0</v>
      </c>
      <c r="L22" s="42">
        <v>50593</v>
      </c>
      <c r="M22" s="45">
        <f t="shared" si="3"/>
        <v>50593</v>
      </c>
      <c r="N22" s="31">
        <v>858021</v>
      </c>
      <c r="O22" s="22">
        <v>869262.95900000003</v>
      </c>
      <c r="P22" s="45">
        <f t="shared" si="4"/>
        <v>1727283.959</v>
      </c>
    </row>
    <row r="23" spans="1:16" ht="15">
      <c r="A23" s="34" t="s">
        <v>26</v>
      </c>
      <c r="B23" s="45">
        <v>543413</v>
      </c>
      <c r="C23" s="46">
        <v>642755</v>
      </c>
      <c r="D23" s="45">
        <f t="shared" si="0"/>
        <v>1186168</v>
      </c>
      <c r="E23" s="45">
        <v>616705.92599999998</v>
      </c>
      <c r="F23" s="42">
        <v>603649.32000000007</v>
      </c>
      <c r="G23" s="45">
        <f t="shared" si="1"/>
        <v>1220355.246</v>
      </c>
      <c r="H23" s="45">
        <v>138511</v>
      </c>
      <c r="I23" s="42">
        <v>275448.63899999997</v>
      </c>
      <c r="J23" s="45">
        <f t="shared" si="2"/>
        <v>413959.63899999997</v>
      </c>
      <c r="K23" s="45">
        <v>22486</v>
      </c>
      <c r="L23" s="42">
        <v>87189</v>
      </c>
      <c r="M23" s="45">
        <f t="shared" si="3"/>
        <v>109675</v>
      </c>
      <c r="N23" s="31">
        <v>1619870.9979999999</v>
      </c>
      <c r="O23" s="20">
        <v>1609041.959</v>
      </c>
      <c r="P23" s="45">
        <f t="shared" si="4"/>
        <v>3228912.9569999999</v>
      </c>
    </row>
    <row r="24" spans="1:16" ht="15">
      <c r="A24" s="34" t="s">
        <v>25</v>
      </c>
      <c r="B24" s="45">
        <v>1033910</v>
      </c>
      <c r="C24" s="46">
        <v>1090646</v>
      </c>
      <c r="D24" s="45">
        <f t="shared" si="0"/>
        <v>2124556</v>
      </c>
      <c r="E24" s="45">
        <v>1208442.2990000001</v>
      </c>
      <c r="F24" s="42">
        <v>1166276.1800000002</v>
      </c>
      <c r="G24" s="45">
        <f t="shared" si="1"/>
        <v>2374718.4790000003</v>
      </c>
      <c r="H24" s="45">
        <v>680077</v>
      </c>
      <c r="I24" s="42">
        <v>727570.75199999998</v>
      </c>
      <c r="J24" s="45">
        <f t="shared" si="2"/>
        <v>1407647.7519999999</v>
      </c>
      <c r="K24" s="45">
        <v>17234</v>
      </c>
      <c r="L24" s="42">
        <v>254228</v>
      </c>
      <c r="M24" s="45">
        <f t="shared" si="3"/>
        <v>271462</v>
      </c>
      <c r="N24" s="31">
        <v>3221902.9939999999</v>
      </c>
      <c r="O24" s="20">
        <v>3238720.932</v>
      </c>
      <c r="P24" s="45">
        <f t="shared" si="4"/>
        <v>6460623.926</v>
      </c>
    </row>
    <row r="25" spans="1:16" ht="15">
      <c r="A25" s="37" t="s">
        <v>24</v>
      </c>
      <c r="B25" s="45">
        <v>346013</v>
      </c>
      <c r="C25" s="46">
        <v>301106</v>
      </c>
      <c r="D25" s="45">
        <f t="shared" si="0"/>
        <v>647119</v>
      </c>
      <c r="E25" s="45">
        <v>388090</v>
      </c>
      <c r="F25" s="42">
        <v>316848.50300000003</v>
      </c>
      <c r="G25" s="45">
        <f t="shared" si="1"/>
        <v>704938.50300000003</v>
      </c>
      <c r="H25" s="45">
        <v>55902</v>
      </c>
      <c r="I25" s="42">
        <v>130493.467</v>
      </c>
      <c r="J25" s="45">
        <f t="shared" si="2"/>
        <v>186395.467</v>
      </c>
      <c r="K25" s="45">
        <v>0</v>
      </c>
      <c r="L25" s="42">
        <v>42785</v>
      </c>
      <c r="M25" s="45">
        <f t="shared" si="3"/>
        <v>42785</v>
      </c>
      <c r="N25" s="38">
        <v>791030</v>
      </c>
      <c r="O25" s="20">
        <v>791232.97</v>
      </c>
      <c r="P25" s="45">
        <f t="shared" si="4"/>
        <v>1582262.97</v>
      </c>
    </row>
    <row r="26" spans="1:16" ht="15">
      <c r="A26" s="34" t="s">
        <v>23</v>
      </c>
      <c r="B26" s="45">
        <v>65324</v>
      </c>
      <c r="C26" s="46">
        <v>208815</v>
      </c>
      <c r="D26" s="45">
        <f t="shared" si="0"/>
        <v>274139</v>
      </c>
      <c r="E26" s="45">
        <v>119129</v>
      </c>
      <c r="F26" s="42">
        <v>196498.49300000002</v>
      </c>
      <c r="G26" s="45">
        <f t="shared" si="1"/>
        <v>315627.49300000002</v>
      </c>
      <c r="H26" s="45">
        <v>201400</v>
      </c>
      <c r="I26" s="42">
        <v>172301.48800000001</v>
      </c>
      <c r="J26" s="45">
        <f t="shared" si="2"/>
        <v>373701.48800000001</v>
      </c>
      <c r="K26" s="45">
        <v>26862</v>
      </c>
      <c r="L26" s="42">
        <v>40545</v>
      </c>
      <c r="M26" s="45">
        <f t="shared" si="3"/>
        <v>67407</v>
      </c>
      <c r="N26" s="31">
        <v>612645</v>
      </c>
      <c r="O26" s="22">
        <v>618159.98100000003</v>
      </c>
      <c r="P26" s="45">
        <f t="shared" si="4"/>
        <v>1230804.9810000001</v>
      </c>
    </row>
    <row r="27" spans="1:16" ht="15">
      <c r="A27" s="34" t="s">
        <v>22</v>
      </c>
      <c r="B27" s="45">
        <v>248952</v>
      </c>
      <c r="C27" s="46">
        <v>325764</v>
      </c>
      <c r="D27" s="45">
        <f t="shared" si="0"/>
        <v>574716</v>
      </c>
      <c r="E27" s="45">
        <v>415580</v>
      </c>
      <c r="F27" s="42">
        <v>399998.027</v>
      </c>
      <c r="G27" s="45">
        <f t="shared" si="1"/>
        <v>815578.027</v>
      </c>
      <c r="H27" s="45">
        <v>182723</v>
      </c>
      <c r="I27" s="42">
        <v>271549.93900000001</v>
      </c>
      <c r="J27" s="45">
        <f t="shared" si="2"/>
        <v>454272.93900000001</v>
      </c>
      <c r="K27" s="45">
        <v>52491</v>
      </c>
      <c r="L27" s="42">
        <v>76321</v>
      </c>
      <c r="M27" s="45">
        <f t="shared" si="3"/>
        <v>128812</v>
      </c>
      <c r="N27" s="31">
        <v>1072374</v>
      </c>
      <c r="O27" s="20">
        <v>1073632.966</v>
      </c>
      <c r="P27" s="45">
        <f t="shared" si="4"/>
        <v>2146006.966</v>
      </c>
    </row>
    <row r="28" spans="1:16" ht="15">
      <c r="A28" s="34" t="s">
        <v>21</v>
      </c>
      <c r="B28" s="45">
        <v>424048</v>
      </c>
      <c r="C28" s="46">
        <v>1110703</v>
      </c>
      <c r="D28" s="45">
        <f t="shared" si="0"/>
        <v>1534751</v>
      </c>
      <c r="E28" s="45">
        <v>662521</v>
      </c>
      <c r="F28" s="42">
        <v>919411.73100000003</v>
      </c>
      <c r="G28" s="45">
        <f t="shared" si="1"/>
        <v>1581932.7310000001</v>
      </c>
      <c r="H28" s="45">
        <v>1685037</v>
      </c>
      <c r="I28" s="42">
        <v>1451265.1979999999</v>
      </c>
      <c r="J28" s="45">
        <f t="shared" si="2"/>
        <v>3136302.1979999999</v>
      </c>
      <c r="K28" s="45">
        <v>188606</v>
      </c>
      <c r="L28" s="42">
        <v>274729</v>
      </c>
      <c r="M28" s="45">
        <f t="shared" si="3"/>
        <v>463335</v>
      </c>
      <c r="N28" s="31">
        <v>3704650</v>
      </c>
      <c r="O28" s="20">
        <v>3756108.929</v>
      </c>
      <c r="P28" s="45">
        <f t="shared" si="4"/>
        <v>7460758.9289999995</v>
      </c>
    </row>
    <row r="29" spans="1:16" ht="15">
      <c r="A29" s="34" t="s">
        <v>20</v>
      </c>
      <c r="B29" s="45">
        <v>647017</v>
      </c>
      <c r="C29" s="46">
        <v>813008</v>
      </c>
      <c r="D29" s="45">
        <f t="shared" si="0"/>
        <v>1460025</v>
      </c>
      <c r="E29" s="45">
        <v>688769</v>
      </c>
      <c r="F29" s="42">
        <v>731074.71900000004</v>
      </c>
      <c r="G29" s="45">
        <f t="shared" si="1"/>
        <v>1419843.719</v>
      </c>
      <c r="H29" s="45">
        <v>625277</v>
      </c>
      <c r="I29" s="42">
        <v>645151.22900000005</v>
      </c>
      <c r="J29" s="45">
        <f t="shared" si="2"/>
        <v>1270428.2290000001</v>
      </c>
      <c r="K29" s="45">
        <v>107388</v>
      </c>
      <c r="L29" s="42">
        <v>174902</v>
      </c>
      <c r="M29" s="45">
        <f t="shared" si="3"/>
        <v>282290</v>
      </c>
      <c r="N29" s="31">
        <v>2348791</v>
      </c>
      <c r="O29" s="20">
        <v>2364135.9479999999</v>
      </c>
      <c r="P29" s="45">
        <f t="shared" si="4"/>
        <v>4712926.9479999999</v>
      </c>
    </row>
    <row r="30" spans="1:16" ht="15">
      <c r="A30" s="34" t="s">
        <v>19</v>
      </c>
      <c r="B30" s="45">
        <v>159795</v>
      </c>
      <c r="C30" s="46">
        <v>222995</v>
      </c>
      <c r="D30" s="45">
        <f t="shared" si="0"/>
        <v>382790</v>
      </c>
      <c r="E30" s="45">
        <v>208162</v>
      </c>
      <c r="F30" s="42">
        <v>191481.024</v>
      </c>
      <c r="G30" s="45">
        <f t="shared" si="1"/>
        <v>399643.02399999998</v>
      </c>
      <c r="H30" s="45">
        <v>119651</v>
      </c>
      <c r="I30" s="42">
        <v>173175.93799999999</v>
      </c>
      <c r="J30" s="45">
        <f t="shared" si="2"/>
        <v>292826.93799999997</v>
      </c>
      <c r="K30" s="45">
        <v>11366</v>
      </c>
      <c r="L30" s="42">
        <v>45220</v>
      </c>
      <c r="M30" s="45">
        <f t="shared" si="3"/>
        <v>56586</v>
      </c>
      <c r="N30" s="31">
        <v>633326</v>
      </c>
      <c r="O30" s="20">
        <v>632871.96200000006</v>
      </c>
      <c r="P30" s="45">
        <f t="shared" si="4"/>
        <v>1266197.9620000001</v>
      </c>
    </row>
    <row r="31" spans="1:16" ht="15">
      <c r="A31" s="37" t="s">
        <v>18</v>
      </c>
      <c r="B31" s="45">
        <v>58214</v>
      </c>
      <c r="C31" s="46">
        <v>186898</v>
      </c>
      <c r="D31" s="45">
        <f t="shared" si="0"/>
        <v>245112</v>
      </c>
      <c r="E31" s="45">
        <v>90941</v>
      </c>
      <c r="F31" s="42">
        <v>115119.224</v>
      </c>
      <c r="G31" s="45">
        <f t="shared" si="1"/>
        <v>206060.22399999999</v>
      </c>
      <c r="H31" s="45">
        <v>70745</v>
      </c>
      <c r="I31" s="42">
        <v>95793.745999999999</v>
      </c>
      <c r="J31" s="45">
        <f t="shared" si="2"/>
        <v>166538.74599999998</v>
      </c>
      <c r="K31" s="45">
        <v>13422</v>
      </c>
      <c r="L31" s="42">
        <v>26820</v>
      </c>
      <c r="M31" s="45">
        <f t="shared" si="3"/>
        <v>40242</v>
      </c>
      <c r="N31" s="38">
        <v>426612</v>
      </c>
      <c r="O31" s="20">
        <v>424630.97</v>
      </c>
      <c r="P31" s="45">
        <f t="shared" si="4"/>
        <v>851242.97</v>
      </c>
    </row>
    <row r="32" spans="1:16" ht="15">
      <c r="A32" s="34" t="s">
        <v>17</v>
      </c>
      <c r="B32" s="45">
        <v>56085</v>
      </c>
      <c r="C32" s="46">
        <v>156837</v>
      </c>
      <c r="D32" s="45">
        <f t="shared" si="0"/>
        <v>212922</v>
      </c>
      <c r="E32" s="45">
        <v>68960</v>
      </c>
      <c r="F32" s="42">
        <v>67713.413</v>
      </c>
      <c r="G32" s="45">
        <f t="shared" si="1"/>
        <v>136673.413</v>
      </c>
      <c r="H32" s="45">
        <v>0</v>
      </c>
      <c r="I32" s="42">
        <v>24474.567999999999</v>
      </c>
      <c r="J32" s="45">
        <f t="shared" si="2"/>
        <v>24474.567999999999</v>
      </c>
      <c r="K32" s="45">
        <v>0</v>
      </c>
      <c r="L32" s="42">
        <v>6239</v>
      </c>
      <c r="M32" s="45">
        <f t="shared" si="3"/>
        <v>6239</v>
      </c>
      <c r="N32" s="31">
        <v>257156</v>
      </c>
      <c r="O32" s="22">
        <v>255263.981</v>
      </c>
      <c r="P32" s="45">
        <f t="shared" si="4"/>
        <v>512419.98100000003</v>
      </c>
    </row>
    <row r="33" spans="1:16" ht="15">
      <c r="A33" s="34" t="s">
        <v>16</v>
      </c>
      <c r="B33" s="45">
        <v>122786</v>
      </c>
      <c r="C33" s="46">
        <v>159986</v>
      </c>
      <c r="D33" s="45">
        <f t="shared" si="0"/>
        <v>282772</v>
      </c>
      <c r="E33" s="45">
        <v>144911</v>
      </c>
      <c r="F33" s="42">
        <v>105702.726</v>
      </c>
      <c r="G33" s="45">
        <f t="shared" si="1"/>
        <v>250613.726</v>
      </c>
      <c r="H33" s="45">
        <v>0</v>
      </c>
      <c r="I33" s="42">
        <v>34663.255000000005</v>
      </c>
      <c r="J33" s="45">
        <f t="shared" si="2"/>
        <v>34663.255000000005</v>
      </c>
      <c r="K33" s="45">
        <v>0</v>
      </c>
      <c r="L33" s="42">
        <v>6954</v>
      </c>
      <c r="M33" s="45">
        <f t="shared" si="3"/>
        <v>6954</v>
      </c>
      <c r="N33" s="31">
        <v>307978</v>
      </c>
      <c r="O33" s="20">
        <v>307305.98100000003</v>
      </c>
      <c r="P33" s="45">
        <f t="shared" si="4"/>
        <v>615283.98100000003</v>
      </c>
    </row>
    <row r="34" spans="1:16" ht="15">
      <c r="A34" s="34" t="s">
        <v>15</v>
      </c>
      <c r="B34" s="45">
        <v>292371</v>
      </c>
      <c r="C34" s="46">
        <v>343320</v>
      </c>
      <c r="D34" s="45">
        <f t="shared" si="0"/>
        <v>635691</v>
      </c>
      <c r="E34" s="45">
        <v>340002</v>
      </c>
      <c r="F34" s="42">
        <v>254456.49</v>
      </c>
      <c r="G34" s="45">
        <f t="shared" si="1"/>
        <v>594458.49</v>
      </c>
      <c r="H34" s="45">
        <v>33246</v>
      </c>
      <c r="I34" s="42">
        <v>128370.481</v>
      </c>
      <c r="J34" s="45">
        <f t="shared" si="2"/>
        <v>161616.481</v>
      </c>
      <c r="K34" s="45">
        <v>0</v>
      </c>
      <c r="L34" s="42">
        <v>23288</v>
      </c>
      <c r="M34" s="45">
        <f t="shared" si="3"/>
        <v>23288</v>
      </c>
      <c r="N34" s="31">
        <v>745199</v>
      </c>
      <c r="O34" s="20">
        <v>749434.97100000002</v>
      </c>
      <c r="P34" s="45">
        <f t="shared" si="4"/>
        <v>1494633.9709999999</v>
      </c>
    </row>
    <row r="35" spans="1:16" ht="15">
      <c r="A35" s="34" t="s">
        <v>14</v>
      </c>
      <c r="B35" s="45">
        <v>340248</v>
      </c>
      <c r="C35" s="46">
        <v>469933</v>
      </c>
      <c r="D35" s="45">
        <f t="shared" si="0"/>
        <v>810181</v>
      </c>
      <c r="E35" s="45">
        <v>320561</v>
      </c>
      <c r="F35" s="42">
        <v>352449.50399999996</v>
      </c>
      <c r="G35" s="45">
        <f t="shared" si="1"/>
        <v>673010.50399999996</v>
      </c>
      <c r="H35" s="45">
        <v>204081</v>
      </c>
      <c r="I35" s="42">
        <v>216326.46600000001</v>
      </c>
      <c r="J35" s="45">
        <f t="shared" si="2"/>
        <v>420407.46600000001</v>
      </c>
      <c r="K35" s="45">
        <v>0</v>
      </c>
      <c r="L35" s="42">
        <v>34987</v>
      </c>
      <c r="M35" s="45">
        <f t="shared" si="3"/>
        <v>34987</v>
      </c>
      <c r="N35" s="31">
        <v>1061665</v>
      </c>
      <c r="O35" s="20">
        <v>1073695.97</v>
      </c>
      <c r="P35" s="45">
        <f t="shared" si="4"/>
        <v>2135360.9699999997</v>
      </c>
    </row>
    <row r="36" spans="1:16" ht="15">
      <c r="A36" s="37" t="s">
        <v>13</v>
      </c>
      <c r="B36" s="45">
        <v>143398</v>
      </c>
      <c r="C36" s="46">
        <v>280535</v>
      </c>
      <c r="D36" s="45">
        <f t="shared" si="0"/>
        <v>423933</v>
      </c>
      <c r="E36" s="45">
        <v>173301</v>
      </c>
      <c r="F36" s="42">
        <v>168737.02299999999</v>
      </c>
      <c r="G36" s="45">
        <f t="shared" si="1"/>
        <v>342038.02299999999</v>
      </c>
      <c r="H36" s="45">
        <v>63969</v>
      </c>
      <c r="I36" s="42">
        <v>91362.957999999999</v>
      </c>
      <c r="J36" s="45">
        <f t="shared" si="2"/>
        <v>155331.95799999998</v>
      </c>
      <c r="K36" s="45">
        <v>0</v>
      </c>
      <c r="L36" s="42">
        <v>16890</v>
      </c>
      <c r="M36" s="45">
        <f t="shared" si="3"/>
        <v>16890</v>
      </c>
      <c r="N36" s="38">
        <v>557486</v>
      </c>
      <c r="O36" s="20">
        <v>557524.98100000003</v>
      </c>
      <c r="P36" s="45">
        <f t="shared" si="4"/>
        <v>1115010.9810000001</v>
      </c>
    </row>
    <row r="37" spans="1:16" ht="15">
      <c r="A37" s="34" t="s">
        <v>12</v>
      </c>
      <c r="B37" s="45">
        <v>54839</v>
      </c>
      <c r="C37" s="46">
        <v>128436</v>
      </c>
      <c r="D37" s="45">
        <f t="shared" si="0"/>
        <v>183275</v>
      </c>
      <c r="E37" s="45">
        <v>71491</v>
      </c>
      <c r="F37" s="42">
        <v>92057.902000000002</v>
      </c>
      <c r="G37" s="45">
        <f t="shared" si="1"/>
        <v>163548.902</v>
      </c>
      <c r="H37" s="45">
        <v>31392</v>
      </c>
      <c r="I37" s="42">
        <v>65685.073999999993</v>
      </c>
      <c r="J37" s="45">
        <f t="shared" si="2"/>
        <v>97077.073999999993</v>
      </c>
      <c r="K37" s="45">
        <v>0</v>
      </c>
      <c r="L37" s="42">
        <v>8487</v>
      </c>
      <c r="M37" s="45">
        <f t="shared" si="3"/>
        <v>8487</v>
      </c>
      <c r="N37" s="31">
        <v>298568</v>
      </c>
      <c r="O37" s="22">
        <v>294665.97600000002</v>
      </c>
      <c r="P37" s="45">
        <f t="shared" si="4"/>
        <v>593233.97600000002</v>
      </c>
    </row>
    <row r="38" spans="1:16" ht="15">
      <c r="A38" s="34" t="s">
        <v>11</v>
      </c>
      <c r="B38" s="45">
        <v>112449</v>
      </c>
      <c r="C38" s="46">
        <v>165462</v>
      </c>
      <c r="D38" s="45">
        <f t="shared" si="0"/>
        <v>277911</v>
      </c>
      <c r="E38" s="45">
        <v>129727</v>
      </c>
      <c r="F38" s="42">
        <v>104226.51699999999</v>
      </c>
      <c r="G38" s="45">
        <f t="shared" si="1"/>
        <v>233953.51699999999</v>
      </c>
      <c r="H38" s="45">
        <v>117531</v>
      </c>
      <c r="I38" s="42">
        <v>126914.465</v>
      </c>
      <c r="J38" s="45">
        <f t="shared" si="2"/>
        <v>244445.465</v>
      </c>
      <c r="K38" s="45">
        <v>9176</v>
      </c>
      <c r="L38" s="42">
        <v>11844</v>
      </c>
      <c r="M38" s="45">
        <f t="shared" si="3"/>
        <v>21020</v>
      </c>
      <c r="N38" s="31">
        <v>409712</v>
      </c>
      <c r="O38" s="20">
        <v>408446.98200000002</v>
      </c>
      <c r="P38" s="45">
        <f t="shared" si="4"/>
        <v>818158.98200000008</v>
      </c>
    </row>
    <row r="39" spans="1:16" ht="15">
      <c r="A39" s="34" t="s">
        <v>10</v>
      </c>
      <c r="B39" s="45">
        <v>184855</v>
      </c>
      <c r="C39" s="46">
        <v>247848</v>
      </c>
      <c r="D39" s="45">
        <f t="shared" si="0"/>
        <v>432703</v>
      </c>
      <c r="E39" s="45">
        <v>206426</v>
      </c>
      <c r="F39" s="42">
        <v>186322.83600000001</v>
      </c>
      <c r="G39" s="45">
        <f t="shared" si="1"/>
        <v>392748.83600000001</v>
      </c>
      <c r="H39" s="45">
        <v>65810</v>
      </c>
      <c r="I39" s="42">
        <v>107201.14599999999</v>
      </c>
      <c r="J39" s="45">
        <f t="shared" si="2"/>
        <v>173011.14600000001</v>
      </c>
      <c r="K39" s="45">
        <v>0</v>
      </c>
      <c r="L39" s="42">
        <v>15672</v>
      </c>
      <c r="M39" s="45">
        <f t="shared" si="3"/>
        <v>15672</v>
      </c>
      <c r="N39" s="31">
        <v>560377</v>
      </c>
      <c r="O39" s="20">
        <v>557043.98199999996</v>
      </c>
      <c r="P39" s="45">
        <f t="shared" si="4"/>
        <v>1117420.9819999998</v>
      </c>
    </row>
    <row r="40" spans="1:16" ht="15">
      <c r="A40" s="37" t="s">
        <v>9</v>
      </c>
      <c r="B40" s="45">
        <v>55750</v>
      </c>
      <c r="C40" s="46">
        <v>134854</v>
      </c>
      <c r="D40" s="45">
        <f t="shared" si="0"/>
        <v>190604</v>
      </c>
      <c r="E40" s="45">
        <v>99144</v>
      </c>
      <c r="F40" s="42">
        <v>107160.36199999999</v>
      </c>
      <c r="G40" s="45">
        <f t="shared" si="1"/>
        <v>206304.36199999999</v>
      </c>
      <c r="H40" s="45">
        <v>0</v>
      </c>
      <c r="I40" s="42">
        <v>36951.603999999999</v>
      </c>
      <c r="J40" s="45">
        <f t="shared" si="2"/>
        <v>36951.603999999999</v>
      </c>
      <c r="K40" s="45">
        <v>0</v>
      </c>
      <c r="L40" s="42">
        <v>8124</v>
      </c>
      <c r="M40" s="45">
        <f t="shared" si="3"/>
        <v>8124</v>
      </c>
      <c r="N40" s="38">
        <v>290755</v>
      </c>
      <c r="O40" s="20">
        <v>287089.96600000001</v>
      </c>
      <c r="P40" s="45">
        <f t="shared" si="4"/>
        <v>577844.96600000001</v>
      </c>
    </row>
    <row r="41" spans="1:16" ht="15">
      <c r="A41" s="34" t="s">
        <v>8</v>
      </c>
      <c r="B41" s="45">
        <v>422734.81900000002</v>
      </c>
      <c r="C41" s="46">
        <v>850382</v>
      </c>
      <c r="D41" s="45">
        <f t="shared" si="0"/>
        <v>1273116.8190000001</v>
      </c>
      <c r="E41" s="45">
        <v>607912.81900000002</v>
      </c>
      <c r="F41" s="42">
        <v>749274.49399999995</v>
      </c>
      <c r="G41" s="45">
        <f t="shared" si="1"/>
        <v>1357187.3130000001</v>
      </c>
      <c r="H41" s="45">
        <v>312342.17800000001</v>
      </c>
      <c r="I41" s="42">
        <v>401855.43099999998</v>
      </c>
      <c r="J41" s="45">
        <f t="shared" si="2"/>
        <v>714197.60899999994</v>
      </c>
      <c r="K41" s="45">
        <v>99973</v>
      </c>
      <c r="L41" s="42">
        <v>105086</v>
      </c>
      <c r="M41" s="45">
        <f t="shared" si="3"/>
        <v>205059</v>
      </c>
      <c r="N41" s="31">
        <v>2096213.997</v>
      </c>
      <c r="O41" s="22">
        <v>2106597.9249999998</v>
      </c>
      <c r="P41" s="45">
        <f t="shared" si="4"/>
        <v>4202811.9220000003</v>
      </c>
    </row>
    <row r="42" spans="1:16" ht="15">
      <c r="A42" s="34" t="s">
        <v>7</v>
      </c>
      <c r="B42" s="45">
        <v>191664</v>
      </c>
      <c r="C42" s="46">
        <v>157697</v>
      </c>
      <c r="D42" s="45">
        <f t="shared" si="0"/>
        <v>349361</v>
      </c>
      <c r="E42" s="45">
        <v>199260</v>
      </c>
      <c r="F42" s="42">
        <v>137320.27799999999</v>
      </c>
      <c r="G42" s="45">
        <f t="shared" si="1"/>
        <v>336580.27799999999</v>
      </c>
      <c r="H42" s="45">
        <v>0</v>
      </c>
      <c r="I42" s="42">
        <v>50952.701999999997</v>
      </c>
      <c r="J42" s="45">
        <f t="shared" si="2"/>
        <v>50952.701999999997</v>
      </c>
      <c r="K42" s="45">
        <v>7108</v>
      </c>
      <c r="L42" s="42">
        <v>13567</v>
      </c>
      <c r="M42" s="45">
        <f t="shared" si="3"/>
        <v>20675</v>
      </c>
      <c r="N42" s="31">
        <v>362645</v>
      </c>
      <c r="O42" s="20">
        <v>359536.98</v>
      </c>
      <c r="P42" s="45">
        <f t="shared" si="4"/>
        <v>722181.98</v>
      </c>
    </row>
    <row r="43" spans="1:16" ht="15">
      <c r="A43" s="34" t="s">
        <v>6</v>
      </c>
      <c r="B43" s="45">
        <v>150302</v>
      </c>
      <c r="C43" s="46">
        <v>249909</v>
      </c>
      <c r="D43" s="45">
        <f t="shared" si="0"/>
        <v>400211</v>
      </c>
      <c r="E43" s="45">
        <v>158981</v>
      </c>
      <c r="F43" s="42">
        <v>169950.94899999999</v>
      </c>
      <c r="G43" s="45">
        <f t="shared" si="1"/>
        <v>328931.94900000002</v>
      </c>
      <c r="H43" s="45">
        <v>133935</v>
      </c>
      <c r="I43" s="42">
        <v>106069.03</v>
      </c>
      <c r="J43" s="45">
        <f t="shared" si="2"/>
        <v>240004.03</v>
      </c>
      <c r="K43" s="45">
        <v>24766</v>
      </c>
      <c r="L43" s="42">
        <v>23415</v>
      </c>
      <c r="M43" s="45">
        <f t="shared" si="3"/>
        <v>48181</v>
      </c>
      <c r="N43" s="31">
        <v>553089</v>
      </c>
      <c r="O43" s="20">
        <v>549343.97900000005</v>
      </c>
      <c r="P43" s="45">
        <f t="shared" si="4"/>
        <v>1102432.9790000001</v>
      </c>
    </row>
    <row r="44" spans="1:16" ht="15">
      <c r="A44" s="34" t="s">
        <v>5</v>
      </c>
      <c r="B44" s="45">
        <v>113910</v>
      </c>
      <c r="C44" s="46">
        <v>341894</v>
      </c>
      <c r="D44" s="45">
        <f t="shared" si="0"/>
        <v>455804</v>
      </c>
      <c r="E44" s="45">
        <v>169467</v>
      </c>
      <c r="F44" s="42">
        <v>239625.299</v>
      </c>
      <c r="G44" s="45">
        <f t="shared" si="1"/>
        <v>409092.299</v>
      </c>
      <c r="H44" s="45">
        <v>36203</v>
      </c>
      <c r="I44" s="42">
        <v>95576.65400000001</v>
      </c>
      <c r="J44" s="45">
        <f t="shared" si="2"/>
        <v>131779.65400000001</v>
      </c>
      <c r="K44" s="45">
        <v>74227</v>
      </c>
      <c r="L44" s="42">
        <v>40392</v>
      </c>
      <c r="M44" s="45">
        <f t="shared" si="3"/>
        <v>114619</v>
      </c>
      <c r="N44" s="31">
        <v>717220</v>
      </c>
      <c r="O44" s="20">
        <v>717487.95299999998</v>
      </c>
      <c r="P44" s="45">
        <f t="shared" si="4"/>
        <v>1434707.953</v>
      </c>
    </row>
    <row r="45" spans="1:16" ht="15">
      <c r="A45" s="34" t="s">
        <v>4</v>
      </c>
      <c r="B45" s="45">
        <v>117441</v>
      </c>
      <c r="C45" s="46">
        <v>211474</v>
      </c>
      <c r="D45" s="45">
        <f t="shared" si="0"/>
        <v>328915</v>
      </c>
      <c r="E45" s="45">
        <v>142177</v>
      </c>
      <c r="F45" s="42">
        <v>199497.32500000001</v>
      </c>
      <c r="G45" s="45">
        <f t="shared" si="1"/>
        <v>341674.32500000001</v>
      </c>
      <c r="H45" s="45">
        <v>0</v>
      </c>
      <c r="I45" s="42">
        <v>63040.656000000003</v>
      </c>
      <c r="J45" s="45">
        <f t="shared" si="2"/>
        <v>63040.656000000003</v>
      </c>
      <c r="K45" s="45">
        <v>15626</v>
      </c>
      <c r="L45" s="42">
        <v>21633</v>
      </c>
      <c r="M45" s="45">
        <f t="shared" si="3"/>
        <v>37259</v>
      </c>
      <c r="N45" s="31">
        <v>502884</v>
      </c>
      <c r="O45" s="20">
        <v>495644.98100000003</v>
      </c>
      <c r="P45" s="45">
        <f t="shared" si="4"/>
        <v>998528.98100000003</v>
      </c>
    </row>
    <row r="46" spans="1:16" ht="15">
      <c r="A46" s="34" t="s">
        <v>3</v>
      </c>
      <c r="B46" s="45">
        <v>79605</v>
      </c>
      <c r="C46" s="46">
        <v>203292</v>
      </c>
      <c r="D46" s="45">
        <f t="shared" si="0"/>
        <v>282897</v>
      </c>
      <c r="E46" s="45">
        <v>110451</v>
      </c>
      <c r="F46" s="42">
        <v>144366.63099999999</v>
      </c>
      <c r="G46" s="45">
        <f t="shared" si="1"/>
        <v>254817.63099999999</v>
      </c>
      <c r="H46" s="45">
        <v>86449</v>
      </c>
      <c r="I46" s="42">
        <v>69774.34599999999</v>
      </c>
      <c r="J46" s="45">
        <f t="shared" si="2"/>
        <v>156223.34599999999</v>
      </c>
      <c r="K46" s="45">
        <v>17100</v>
      </c>
      <c r="L46" s="42">
        <v>16391</v>
      </c>
      <c r="M46" s="45">
        <f t="shared" si="3"/>
        <v>33491</v>
      </c>
      <c r="N46" s="31">
        <v>431686</v>
      </c>
      <c r="O46" s="20">
        <v>433823.97700000001</v>
      </c>
      <c r="P46" s="45">
        <f t="shared" si="4"/>
        <v>865509.97699999996</v>
      </c>
    </row>
    <row r="47" spans="1:16" ht="15">
      <c r="A47" s="34" t="s">
        <v>2</v>
      </c>
      <c r="B47" s="45">
        <v>183680</v>
      </c>
      <c r="C47" s="46">
        <v>322715</v>
      </c>
      <c r="D47" s="45">
        <f t="shared" si="0"/>
        <v>506395</v>
      </c>
      <c r="E47" s="45">
        <v>239347</v>
      </c>
      <c r="F47" s="42">
        <v>239278.891</v>
      </c>
      <c r="G47" s="45">
        <f t="shared" si="1"/>
        <v>478625.891</v>
      </c>
      <c r="H47" s="45">
        <v>19649</v>
      </c>
      <c r="I47" s="42">
        <v>86919.065999999992</v>
      </c>
      <c r="J47" s="45">
        <f t="shared" si="2"/>
        <v>106568.06599999999</v>
      </c>
      <c r="K47" s="45">
        <v>24589.576000000001</v>
      </c>
      <c r="L47" s="42">
        <v>28340</v>
      </c>
      <c r="M47" s="45">
        <f t="shared" si="3"/>
        <v>52929.576000000001</v>
      </c>
      <c r="N47" s="31">
        <v>682164.99800000002</v>
      </c>
      <c r="O47" s="20">
        <v>677252.95700000005</v>
      </c>
      <c r="P47" s="45">
        <f t="shared" si="4"/>
        <v>1359417.9550000001</v>
      </c>
    </row>
    <row r="48" spans="1:16" ht="15">
      <c r="A48" s="37" t="s">
        <v>1</v>
      </c>
      <c r="B48" s="45">
        <v>118705</v>
      </c>
      <c r="C48" s="46">
        <v>205364</v>
      </c>
      <c r="D48" s="45">
        <f t="shared" si="0"/>
        <v>324069</v>
      </c>
      <c r="E48" s="45">
        <v>250043.111</v>
      </c>
      <c r="F48" s="42">
        <v>259134.785</v>
      </c>
      <c r="G48" s="45">
        <f t="shared" si="1"/>
        <v>509177.89600000001</v>
      </c>
      <c r="H48" s="45">
        <v>35440.877999999997</v>
      </c>
      <c r="I48" s="42">
        <v>72757.173999999999</v>
      </c>
      <c r="J48" s="45">
        <f t="shared" si="2"/>
        <v>108198.052</v>
      </c>
      <c r="K48" s="45">
        <v>33326</v>
      </c>
      <c r="L48" s="42">
        <v>28377</v>
      </c>
      <c r="M48" s="45">
        <f t="shared" si="3"/>
        <v>61703</v>
      </c>
      <c r="N48" s="38">
        <v>574689.98899999994</v>
      </c>
      <c r="O48" s="20">
        <v>565632.95900000003</v>
      </c>
      <c r="P48" s="45">
        <f t="shared" si="4"/>
        <v>1140322.9479999999</v>
      </c>
    </row>
    <row r="49" spans="1:16" ht="15">
      <c r="A49" s="37" t="s">
        <v>0</v>
      </c>
      <c r="B49" s="45">
        <v>16471261.278999999</v>
      </c>
      <c r="C49" s="46">
        <v>20547105</v>
      </c>
      <c r="D49" s="45">
        <f t="shared" si="0"/>
        <v>37018366.278999999</v>
      </c>
      <c r="E49" s="45">
        <v>20145399.778000001</v>
      </c>
      <c r="F49" s="42">
        <v>19667746.619999997</v>
      </c>
      <c r="G49" s="45">
        <f t="shared" si="1"/>
        <v>39813146.398000002</v>
      </c>
      <c r="H49" s="45">
        <v>8397687.3969999999</v>
      </c>
      <c r="I49" s="42">
        <v>11276660.489</v>
      </c>
      <c r="J49" s="45">
        <f t="shared" si="2"/>
        <v>19674347.886</v>
      </c>
      <c r="K49" s="45">
        <v>1386464.159</v>
      </c>
      <c r="L49" s="42">
        <v>3015969</v>
      </c>
      <c r="M49" s="45">
        <f t="shared" si="3"/>
        <v>4402433.159</v>
      </c>
      <c r="N49" s="38">
        <v>54261877.952</v>
      </c>
      <c r="O49" s="24">
        <v>54549720.108999997</v>
      </c>
      <c r="P49" s="45">
        <f t="shared" si="4"/>
        <v>108811598.06099999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02C-C59F-8549-A271-F4996F99588C}">
  <dimension ref="A1:Z164"/>
  <sheetViews>
    <sheetView topLeftCell="C1" workbookViewId="0">
      <selection activeCell="N2" sqref="N2:N49"/>
    </sheetView>
  </sheetViews>
  <sheetFormatPr baseColWidth="10" defaultColWidth="9" defaultRowHeight="14"/>
  <cols>
    <col min="1" max="1" width="9.796875" customWidth="1"/>
    <col min="2" max="11" width="15.59765625" customWidth="1"/>
    <col min="12" max="13" width="12.59765625" customWidth="1"/>
    <col min="14" max="14" width="19.19921875" customWidth="1"/>
    <col min="15" max="22" width="13.19921875" customWidth="1"/>
  </cols>
  <sheetData>
    <row r="1" spans="1:26" ht="16" customHeight="1">
      <c r="A1" s="26"/>
      <c r="B1" s="27" t="s">
        <v>57</v>
      </c>
      <c r="C1" s="27" t="s">
        <v>54</v>
      </c>
      <c r="D1" s="27" t="s">
        <v>56</v>
      </c>
      <c r="E1" s="27" t="s">
        <v>55</v>
      </c>
      <c r="F1" s="27" t="s">
        <v>53</v>
      </c>
      <c r="G1" s="27" t="s">
        <v>52</v>
      </c>
      <c r="H1" s="27" t="s">
        <v>51</v>
      </c>
      <c r="I1" s="27" t="s">
        <v>50</v>
      </c>
      <c r="J1" s="27" t="s">
        <v>49</v>
      </c>
      <c r="K1" s="27" t="s">
        <v>48</v>
      </c>
      <c r="L1" s="28" t="s">
        <v>60</v>
      </c>
      <c r="M1" s="29" t="s">
        <v>59</v>
      </c>
      <c r="N1" s="29" t="s">
        <v>58</v>
      </c>
      <c r="O1" t="s">
        <v>71</v>
      </c>
      <c r="P1" t="s">
        <v>72</v>
      </c>
      <c r="Q1" t="s">
        <v>73</v>
      </c>
      <c r="R1" s="13" t="s">
        <v>74</v>
      </c>
      <c r="S1" s="13" t="s">
        <v>75</v>
      </c>
      <c r="T1" s="13" t="s">
        <v>76</v>
      </c>
      <c r="U1" s="13" t="s">
        <v>77</v>
      </c>
      <c r="V1" s="13" t="s">
        <v>78</v>
      </c>
      <c r="W1" s="13" t="s">
        <v>79</v>
      </c>
      <c r="X1" s="13" t="s">
        <v>80</v>
      </c>
      <c r="Y1" s="13" t="s">
        <v>81</v>
      </c>
      <c r="Z1" s="13" t="s">
        <v>82</v>
      </c>
    </row>
    <row r="2" spans="1:26" ht="13" customHeight="1">
      <c r="A2" s="30" t="s">
        <v>47</v>
      </c>
      <c r="B2" s="31">
        <v>903779</v>
      </c>
      <c r="C2" s="32">
        <v>75990</v>
      </c>
      <c r="D2" s="32">
        <v>1116798</v>
      </c>
      <c r="E2" s="31">
        <v>73875</v>
      </c>
      <c r="F2" s="31">
        <v>174224</v>
      </c>
      <c r="G2" s="32"/>
      <c r="H2" s="31"/>
      <c r="I2" s="32"/>
      <c r="J2" s="31">
        <v>20097</v>
      </c>
      <c r="K2" s="32"/>
      <c r="L2" s="33"/>
      <c r="M2" s="32">
        <v>22294</v>
      </c>
      <c r="N2" s="31">
        <v>2387057</v>
      </c>
      <c r="O2" s="45">
        <f t="shared" ref="O2:O49" si="0">SUM(C2:D2)</f>
        <v>1192788</v>
      </c>
      <c r="P2" s="46">
        <v>894471</v>
      </c>
      <c r="R2" s="45">
        <f>SUM(D2+F2+H2+I2)</f>
        <v>1291022</v>
      </c>
      <c r="S2" s="42">
        <v>1073131.943</v>
      </c>
      <c r="U2" s="45">
        <f>SUM(E2+G2)</f>
        <v>73875</v>
      </c>
      <c r="V2" s="42">
        <v>289257.87100000004</v>
      </c>
      <c r="X2" s="45">
        <f>SUM(J2+K2)</f>
        <v>20097</v>
      </c>
      <c r="Y2" s="42">
        <v>118905</v>
      </c>
    </row>
    <row r="3" spans="1:26" ht="13" customHeight="1">
      <c r="A3" s="34" t="s">
        <v>46</v>
      </c>
      <c r="B3" s="31">
        <v>232897</v>
      </c>
      <c r="C3" s="36"/>
      <c r="D3" s="35">
        <v>157804</v>
      </c>
      <c r="E3" s="31">
        <v>7747</v>
      </c>
      <c r="F3" s="31">
        <v>27609</v>
      </c>
      <c r="G3" s="35">
        <v>33569</v>
      </c>
      <c r="H3" s="31"/>
      <c r="I3" s="36"/>
      <c r="J3" s="31"/>
      <c r="K3" s="35"/>
      <c r="L3" s="33"/>
      <c r="M3" s="35">
        <v>63205</v>
      </c>
      <c r="N3" s="31">
        <v>522831</v>
      </c>
      <c r="O3" s="45">
        <f t="shared" si="0"/>
        <v>157804</v>
      </c>
      <c r="P3" s="46">
        <v>222197</v>
      </c>
      <c r="R3" s="45">
        <f t="shared" ref="R3:R49" si="1">SUM(D3+F3+H3+I3)</f>
        <v>185413</v>
      </c>
      <c r="S3" s="42">
        <v>208181</v>
      </c>
      <c r="U3" s="45">
        <f t="shared" ref="U3:U49" si="2">SUM(E3+G3)</f>
        <v>41316</v>
      </c>
      <c r="V3" s="42">
        <v>72951.959999999992</v>
      </c>
      <c r="X3" s="45">
        <f t="shared" ref="X3:X49" si="3">SUM(J3+K3)</f>
        <v>0</v>
      </c>
      <c r="Y3" s="42">
        <v>13136</v>
      </c>
    </row>
    <row r="4" spans="1:26" ht="13" customHeight="1">
      <c r="A4" s="34" t="s">
        <v>45</v>
      </c>
      <c r="B4" s="31">
        <v>243744</v>
      </c>
      <c r="C4" s="36"/>
      <c r="D4" s="35">
        <v>280489</v>
      </c>
      <c r="E4" s="33"/>
      <c r="F4" s="31">
        <v>15367</v>
      </c>
      <c r="G4" s="35"/>
      <c r="H4" s="33"/>
      <c r="I4" s="36"/>
      <c r="J4" s="31"/>
      <c r="K4" s="35"/>
      <c r="L4" s="33"/>
      <c r="M4" s="36"/>
      <c r="N4" s="31">
        <v>539600</v>
      </c>
      <c r="O4" s="45">
        <f t="shared" si="0"/>
        <v>280489</v>
      </c>
      <c r="P4" s="46">
        <v>187260</v>
      </c>
      <c r="R4" s="45">
        <f t="shared" si="1"/>
        <v>295856</v>
      </c>
      <c r="S4" s="42">
        <v>259668.421</v>
      </c>
      <c r="U4" s="45">
        <f t="shared" si="2"/>
        <v>0</v>
      </c>
      <c r="V4" s="42">
        <v>66382.546999999991</v>
      </c>
      <c r="X4" s="45">
        <f t="shared" si="3"/>
        <v>0</v>
      </c>
      <c r="Y4" s="42">
        <v>18274</v>
      </c>
    </row>
    <row r="5" spans="1:26" s="15" customFormat="1" ht="13" customHeight="1">
      <c r="A5" s="34" t="s">
        <v>44</v>
      </c>
      <c r="B5" s="31">
        <v>418440</v>
      </c>
      <c r="C5" s="36"/>
      <c r="D5" s="35">
        <v>416327</v>
      </c>
      <c r="E5" s="31">
        <v>98902</v>
      </c>
      <c r="F5" s="31">
        <v>18413</v>
      </c>
      <c r="G5" s="35"/>
      <c r="H5" s="31">
        <v>12913</v>
      </c>
      <c r="I5" s="36"/>
      <c r="J5" s="31"/>
      <c r="K5" s="35"/>
      <c r="L5" s="33"/>
      <c r="M5" s="36"/>
      <c r="N5" s="31">
        <v>964995</v>
      </c>
      <c r="O5" s="45">
        <f t="shared" si="0"/>
        <v>416327</v>
      </c>
      <c r="P5" s="46">
        <v>378677</v>
      </c>
      <c r="Q5"/>
      <c r="R5" s="45">
        <f t="shared" si="1"/>
        <v>447653</v>
      </c>
      <c r="S5" s="42">
        <v>395210.98800000001</v>
      </c>
      <c r="T5"/>
      <c r="U5" s="45">
        <f t="shared" si="2"/>
        <v>98902</v>
      </c>
      <c r="V5" s="42">
        <v>163908.973</v>
      </c>
      <c r="W5"/>
      <c r="X5" s="45">
        <f t="shared" si="3"/>
        <v>0</v>
      </c>
      <c r="Y5" s="42">
        <v>26677</v>
      </c>
      <c r="Z5"/>
    </row>
    <row r="6" spans="1:26" ht="13" customHeight="1">
      <c r="A6" s="34" t="s">
        <v>43</v>
      </c>
      <c r="B6" s="31">
        <v>200309</v>
      </c>
      <c r="C6" s="36"/>
      <c r="D6" s="35">
        <v>152453</v>
      </c>
      <c r="E6" s="31">
        <v>17865</v>
      </c>
      <c r="F6" s="31">
        <v>15942</v>
      </c>
      <c r="G6" s="35">
        <v>83001</v>
      </c>
      <c r="H6" s="31"/>
      <c r="I6" s="36"/>
      <c r="J6" s="31"/>
      <c r="K6" s="35"/>
      <c r="L6" s="33"/>
      <c r="M6" s="36"/>
      <c r="N6" s="31">
        <v>469570</v>
      </c>
      <c r="O6" s="45">
        <f t="shared" si="0"/>
        <v>152453</v>
      </c>
      <c r="P6" s="46">
        <v>214561</v>
      </c>
      <c r="R6" s="45">
        <f t="shared" si="1"/>
        <v>168395</v>
      </c>
      <c r="S6" s="42">
        <v>155032.106</v>
      </c>
      <c r="U6" s="45">
        <f t="shared" si="2"/>
        <v>100866</v>
      </c>
      <c r="V6" s="42">
        <v>84791.87</v>
      </c>
      <c r="X6" s="45">
        <f t="shared" si="3"/>
        <v>0</v>
      </c>
      <c r="Y6" s="42">
        <v>7883</v>
      </c>
    </row>
    <row r="7" spans="1:26" ht="13" customHeight="1">
      <c r="A7" s="34" t="s">
        <v>42</v>
      </c>
      <c r="B7" s="31">
        <v>291563</v>
      </c>
      <c r="C7" s="36"/>
      <c r="D7" s="35">
        <v>127819</v>
      </c>
      <c r="E7" s="33"/>
      <c r="F7" s="31">
        <v>28161</v>
      </c>
      <c r="G7" s="35">
        <v>56359</v>
      </c>
      <c r="H7" s="31">
        <v>15811</v>
      </c>
      <c r="I7" s="36"/>
      <c r="J7" s="31"/>
      <c r="K7" s="35"/>
      <c r="L7" s="33"/>
      <c r="M7" s="36"/>
      <c r="N7" s="31">
        <v>519713</v>
      </c>
      <c r="O7" s="45">
        <f t="shared" si="0"/>
        <v>127819</v>
      </c>
      <c r="P7" s="46">
        <v>227501</v>
      </c>
      <c r="R7" s="45">
        <f t="shared" si="1"/>
        <v>171791</v>
      </c>
      <c r="S7" s="42">
        <v>195618.29700000002</v>
      </c>
      <c r="U7" s="45">
        <f t="shared" si="2"/>
        <v>56359</v>
      </c>
      <c r="V7" s="42">
        <v>79498.668999999994</v>
      </c>
      <c r="X7" s="45">
        <f t="shared" si="3"/>
        <v>0</v>
      </c>
      <c r="Y7" s="42">
        <v>10724</v>
      </c>
    </row>
    <row r="8" spans="1:26" ht="13" customHeight="1">
      <c r="A8" s="37" t="s">
        <v>41</v>
      </c>
      <c r="B8" s="38">
        <v>262718</v>
      </c>
      <c r="C8" s="41"/>
      <c r="D8" s="39">
        <v>423219</v>
      </c>
      <c r="E8" s="40"/>
      <c r="F8" s="38">
        <v>44188</v>
      </c>
      <c r="G8" s="39"/>
      <c r="H8" s="40"/>
      <c r="I8" s="41"/>
      <c r="J8" s="38"/>
      <c r="K8" s="39"/>
      <c r="L8" s="40"/>
      <c r="M8" s="39">
        <v>68133</v>
      </c>
      <c r="N8" s="38">
        <v>798258</v>
      </c>
      <c r="O8" s="45">
        <f t="shared" si="0"/>
        <v>423219</v>
      </c>
      <c r="P8" s="46">
        <v>326120</v>
      </c>
      <c r="R8" s="45">
        <f t="shared" si="1"/>
        <v>467407</v>
      </c>
      <c r="S8" s="42">
        <v>354045.06</v>
      </c>
      <c r="U8" s="45">
        <f t="shared" si="2"/>
        <v>0</v>
      </c>
      <c r="V8" s="42">
        <v>95154.883000000002</v>
      </c>
      <c r="X8" s="45">
        <f t="shared" si="3"/>
        <v>0</v>
      </c>
      <c r="Y8" s="42">
        <v>17660</v>
      </c>
    </row>
    <row r="9" spans="1:26" ht="13" customHeight="1">
      <c r="A9" s="34" t="s">
        <v>40</v>
      </c>
      <c r="B9" s="31">
        <v>563767</v>
      </c>
      <c r="C9" s="36"/>
      <c r="D9" s="35">
        <v>183707</v>
      </c>
      <c r="E9" s="31">
        <v>97200</v>
      </c>
      <c r="F9" s="31">
        <v>87707</v>
      </c>
      <c r="G9" s="35">
        <v>64351</v>
      </c>
      <c r="H9" s="31">
        <v>14783</v>
      </c>
      <c r="I9" s="36"/>
      <c r="J9" s="31"/>
      <c r="K9" s="35"/>
      <c r="L9" s="33"/>
      <c r="M9" s="35">
        <v>195332</v>
      </c>
      <c r="N9" s="31">
        <v>1206847</v>
      </c>
      <c r="O9" s="45">
        <f t="shared" si="0"/>
        <v>183707</v>
      </c>
      <c r="P9" s="46">
        <v>532227</v>
      </c>
      <c r="R9" s="45">
        <f t="shared" si="1"/>
        <v>286197</v>
      </c>
      <c r="S9" s="42">
        <v>394702.98100000003</v>
      </c>
      <c r="U9" s="45">
        <f t="shared" si="2"/>
        <v>161551</v>
      </c>
      <c r="V9" s="42">
        <v>225057.976</v>
      </c>
      <c r="X9" s="45">
        <f t="shared" si="3"/>
        <v>0</v>
      </c>
      <c r="Y9" s="42">
        <v>57791</v>
      </c>
    </row>
    <row r="10" spans="1:26" ht="13" customHeight="1">
      <c r="A10" s="34" t="s">
        <v>39</v>
      </c>
      <c r="B10" s="31">
        <v>350991</v>
      </c>
      <c r="C10" s="36"/>
      <c r="D10" s="35">
        <v>258777</v>
      </c>
      <c r="E10" s="31">
        <v>65589</v>
      </c>
      <c r="F10" s="31">
        <v>43678</v>
      </c>
      <c r="G10" s="35"/>
      <c r="H10" s="31"/>
      <c r="I10" s="36"/>
      <c r="J10" s="31"/>
      <c r="K10" s="35"/>
      <c r="L10" s="33"/>
      <c r="M10" s="35">
        <v>58815</v>
      </c>
      <c r="N10" s="31">
        <v>777850</v>
      </c>
      <c r="O10" s="45">
        <f t="shared" si="0"/>
        <v>258777</v>
      </c>
      <c r="P10" s="46">
        <v>323963</v>
      </c>
      <c r="R10" s="45">
        <f t="shared" si="1"/>
        <v>302455</v>
      </c>
      <c r="S10" s="42">
        <v>287302.51800000004</v>
      </c>
      <c r="U10" s="45">
        <f t="shared" si="2"/>
        <v>65589</v>
      </c>
      <c r="V10" s="42">
        <v>124821.455</v>
      </c>
      <c r="X10" s="45">
        <f t="shared" si="3"/>
        <v>0</v>
      </c>
      <c r="Y10" s="42">
        <v>38863</v>
      </c>
    </row>
    <row r="11" spans="1:26" ht="13" customHeight="1">
      <c r="A11" s="34" t="s">
        <v>38</v>
      </c>
      <c r="B11" s="31">
        <v>412511</v>
      </c>
      <c r="C11" s="36"/>
      <c r="D11" s="35">
        <v>177487</v>
      </c>
      <c r="E11" s="31">
        <v>36928</v>
      </c>
      <c r="F11" s="31">
        <v>79739</v>
      </c>
      <c r="G11" s="35"/>
      <c r="H11" s="31"/>
      <c r="I11" s="36"/>
      <c r="J11" s="31"/>
      <c r="K11" s="35"/>
      <c r="L11" s="33"/>
      <c r="M11" s="35">
        <v>48251</v>
      </c>
      <c r="N11" s="31">
        <v>754916</v>
      </c>
      <c r="O11" s="45">
        <f t="shared" si="0"/>
        <v>177487</v>
      </c>
      <c r="P11" s="46">
        <v>326800</v>
      </c>
      <c r="R11" s="45">
        <f t="shared" si="1"/>
        <v>257226</v>
      </c>
      <c r="S11" s="42">
        <v>283061.745</v>
      </c>
      <c r="U11" s="45">
        <f t="shared" si="2"/>
        <v>36928</v>
      </c>
      <c r="V11" s="42">
        <v>110419.219</v>
      </c>
      <c r="X11" s="45">
        <f t="shared" si="3"/>
        <v>0</v>
      </c>
      <c r="Y11" s="42">
        <v>45689</v>
      </c>
    </row>
    <row r="12" spans="1:26" ht="13" customHeight="1">
      <c r="A12" s="34" t="s">
        <v>37</v>
      </c>
      <c r="B12" s="31">
        <v>1009682</v>
      </c>
      <c r="C12" s="35">
        <v>60249</v>
      </c>
      <c r="D12" s="35">
        <v>1004230</v>
      </c>
      <c r="E12" s="31">
        <v>338028</v>
      </c>
      <c r="F12" s="31">
        <v>251979</v>
      </c>
      <c r="G12" s="35">
        <v>184772.745</v>
      </c>
      <c r="H12" s="31">
        <v>37532</v>
      </c>
      <c r="I12" s="35"/>
      <c r="J12" s="31"/>
      <c r="K12" s="35">
        <v>4234</v>
      </c>
      <c r="L12" s="31">
        <v>35443.248</v>
      </c>
      <c r="M12" s="35">
        <v>111293</v>
      </c>
      <c r="N12" s="31">
        <v>3037442.9929999998</v>
      </c>
      <c r="O12" s="45">
        <f t="shared" si="0"/>
        <v>1064479</v>
      </c>
      <c r="P12" s="46">
        <v>1095348</v>
      </c>
      <c r="R12" s="45">
        <f t="shared" si="1"/>
        <v>1293741</v>
      </c>
      <c r="S12" s="42">
        <v>1180517.0490000001</v>
      </c>
      <c r="U12" s="45">
        <f t="shared" si="2"/>
        <v>522800.745</v>
      </c>
      <c r="V12" s="42">
        <v>616917.87800000003</v>
      </c>
      <c r="X12" s="45">
        <f t="shared" si="3"/>
        <v>4234</v>
      </c>
      <c r="Y12" s="42">
        <v>179944</v>
      </c>
    </row>
    <row r="13" spans="1:26" ht="13" customHeight="1">
      <c r="A13" s="34" t="s">
        <v>36</v>
      </c>
      <c r="B13" s="31">
        <v>1057556</v>
      </c>
      <c r="C13" s="36"/>
      <c r="D13" s="35">
        <v>915558.61399999994</v>
      </c>
      <c r="E13" s="31">
        <v>177333</v>
      </c>
      <c r="F13" s="31">
        <v>211322.38500000001</v>
      </c>
      <c r="G13" s="35">
        <v>102782</v>
      </c>
      <c r="H13" s="31">
        <v>56163</v>
      </c>
      <c r="I13" s="35">
        <v>4705.4290000000001</v>
      </c>
      <c r="J13" s="31">
        <v>101619.57</v>
      </c>
      <c r="K13" s="35"/>
      <c r="L13" s="33"/>
      <c r="M13" s="35">
        <v>24569</v>
      </c>
      <c r="N13" s="31">
        <v>2651608.9980000001</v>
      </c>
      <c r="O13" s="45">
        <f t="shared" si="0"/>
        <v>915558.61399999994</v>
      </c>
      <c r="P13" s="46">
        <v>960120</v>
      </c>
      <c r="R13" s="45">
        <f t="shared" si="1"/>
        <v>1187749.4279999998</v>
      </c>
      <c r="S13" s="42">
        <v>1042748.228</v>
      </c>
      <c r="U13" s="45">
        <f t="shared" si="2"/>
        <v>280115</v>
      </c>
      <c r="V13" s="42">
        <v>515571.71100000001</v>
      </c>
      <c r="X13" s="45">
        <f t="shared" si="3"/>
        <v>101619.57</v>
      </c>
      <c r="Y13" s="42">
        <v>167688</v>
      </c>
    </row>
    <row r="14" spans="1:26" ht="13" customHeight="1">
      <c r="A14" s="34" t="s">
        <v>35</v>
      </c>
      <c r="B14" s="31">
        <v>1796862.5379999999</v>
      </c>
      <c r="C14" s="35">
        <v>60100</v>
      </c>
      <c r="D14" s="35">
        <v>1737821.8459999999</v>
      </c>
      <c r="E14" s="31">
        <v>677505.59600000002</v>
      </c>
      <c r="F14" s="31">
        <v>474004</v>
      </c>
      <c r="G14" s="35">
        <v>495168</v>
      </c>
      <c r="H14" s="31">
        <v>54507</v>
      </c>
      <c r="I14" s="35"/>
      <c r="J14" s="31">
        <v>295677.01299999998</v>
      </c>
      <c r="K14" s="35">
        <v>22486</v>
      </c>
      <c r="L14" s="31">
        <v>530</v>
      </c>
      <c r="M14" s="35">
        <v>608861.99899999995</v>
      </c>
      <c r="N14" s="31">
        <v>6223523.9919999996</v>
      </c>
      <c r="O14" s="45">
        <f t="shared" si="0"/>
        <v>1797921.8459999999</v>
      </c>
      <c r="P14" s="46">
        <v>1436665</v>
      </c>
      <c r="R14" s="45">
        <f t="shared" si="1"/>
        <v>2266332.8459999999</v>
      </c>
      <c r="S14" s="42">
        <v>1533280.797</v>
      </c>
      <c r="U14" s="45">
        <f t="shared" si="2"/>
        <v>1172673.5959999999</v>
      </c>
      <c r="V14" s="42">
        <v>880155.14500000002</v>
      </c>
      <c r="X14" s="45">
        <f t="shared" si="3"/>
        <v>318163.01299999998</v>
      </c>
      <c r="Y14" s="42">
        <v>267531</v>
      </c>
    </row>
    <row r="15" spans="1:26" ht="13" customHeight="1">
      <c r="A15" s="37" t="s">
        <v>34</v>
      </c>
      <c r="B15" s="38">
        <v>1579624</v>
      </c>
      <c r="C15" s="41"/>
      <c r="D15" s="39">
        <v>1442036</v>
      </c>
      <c r="E15" s="38">
        <v>406031</v>
      </c>
      <c r="F15" s="38">
        <v>243814</v>
      </c>
      <c r="G15" s="39">
        <v>103174</v>
      </c>
      <c r="H15" s="38">
        <v>27535</v>
      </c>
      <c r="I15" s="39">
        <v>39980</v>
      </c>
      <c r="J15" s="38">
        <v>162291</v>
      </c>
      <c r="K15" s="39"/>
      <c r="L15" s="40"/>
      <c r="M15" s="39">
        <v>64084</v>
      </c>
      <c r="N15" s="38">
        <v>4068569</v>
      </c>
      <c r="O15" s="45">
        <f t="shared" si="0"/>
        <v>1442036</v>
      </c>
      <c r="P15" s="46">
        <v>155425</v>
      </c>
      <c r="R15" s="45">
        <f t="shared" si="1"/>
        <v>1753365</v>
      </c>
      <c r="S15" s="42">
        <v>144708.177</v>
      </c>
      <c r="U15" s="45">
        <f t="shared" si="2"/>
        <v>509205</v>
      </c>
      <c r="V15" s="42">
        <v>47557.797999999995</v>
      </c>
      <c r="X15" s="45">
        <f t="shared" si="3"/>
        <v>162291</v>
      </c>
      <c r="Y15" s="42">
        <v>23095</v>
      </c>
    </row>
    <row r="16" spans="1:26" ht="13" customHeight="1">
      <c r="A16" s="34" t="s">
        <v>33</v>
      </c>
      <c r="B16" s="31">
        <v>320270</v>
      </c>
      <c r="C16" s="36"/>
      <c r="D16" s="35">
        <v>536289</v>
      </c>
      <c r="E16" s="31">
        <v>59692</v>
      </c>
      <c r="F16" s="31">
        <v>10845</v>
      </c>
      <c r="G16" s="35"/>
      <c r="H16" s="31"/>
      <c r="I16" s="36"/>
      <c r="J16" s="31"/>
      <c r="K16" s="35"/>
      <c r="L16" s="33"/>
      <c r="M16" s="35">
        <v>110520</v>
      </c>
      <c r="N16" s="31">
        <v>1037616</v>
      </c>
      <c r="O16" s="45">
        <f t="shared" si="0"/>
        <v>536289</v>
      </c>
      <c r="P16" s="46">
        <v>2071823</v>
      </c>
      <c r="R16" s="45">
        <f t="shared" si="1"/>
        <v>547134</v>
      </c>
      <c r="S16" s="42">
        <v>2344898.0120000001</v>
      </c>
      <c r="U16" s="45">
        <f t="shared" si="2"/>
        <v>59692</v>
      </c>
      <c r="V16" s="42">
        <v>1462070.9180000001</v>
      </c>
      <c r="X16" s="45">
        <f t="shared" si="3"/>
        <v>0</v>
      </c>
      <c r="Y16" s="42">
        <v>439041</v>
      </c>
    </row>
    <row r="17" spans="1:25" ht="13" customHeight="1">
      <c r="A17" s="34" t="s">
        <v>32</v>
      </c>
      <c r="B17" s="31">
        <v>251338</v>
      </c>
      <c r="C17" s="36"/>
      <c r="D17" s="35">
        <v>86635</v>
      </c>
      <c r="E17" s="31">
        <v>12995</v>
      </c>
      <c r="F17" s="31">
        <v>35372</v>
      </c>
      <c r="G17" s="35">
        <v>46676</v>
      </c>
      <c r="H17" s="31"/>
      <c r="I17" s="36"/>
      <c r="J17" s="31"/>
      <c r="K17" s="35"/>
      <c r="L17" s="33"/>
      <c r="M17" s="35">
        <v>19870</v>
      </c>
      <c r="N17" s="31">
        <v>452886</v>
      </c>
      <c r="O17" s="45">
        <f t="shared" si="0"/>
        <v>86635</v>
      </c>
      <c r="P17" s="46">
        <v>424058</v>
      </c>
      <c r="R17" s="45">
        <f t="shared" si="1"/>
        <v>122007</v>
      </c>
      <c r="S17" s="42">
        <v>421919.592</v>
      </c>
      <c r="U17" s="45">
        <f t="shared" si="2"/>
        <v>59671</v>
      </c>
      <c r="V17" s="42">
        <v>163283.37300000002</v>
      </c>
      <c r="X17" s="45">
        <f t="shared" si="3"/>
        <v>0</v>
      </c>
      <c r="Y17" s="42">
        <v>24876</v>
      </c>
    </row>
    <row r="18" spans="1:25" ht="13" customHeight="1">
      <c r="A18" s="34" t="s">
        <v>31</v>
      </c>
      <c r="B18" s="31">
        <v>226922.644</v>
      </c>
      <c r="C18" s="36"/>
      <c r="D18" s="35">
        <v>191341</v>
      </c>
      <c r="E18" s="31">
        <v>27257</v>
      </c>
      <c r="F18" s="31">
        <v>23224.348999999998</v>
      </c>
      <c r="G18" s="35">
        <v>24324</v>
      </c>
      <c r="H18" s="31"/>
      <c r="I18" s="36"/>
      <c r="J18" s="31"/>
      <c r="K18" s="35"/>
      <c r="L18" s="33"/>
      <c r="M18" s="35">
        <v>2210</v>
      </c>
      <c r="N18" s="31">
        <v>495278.99300000002</v>
      </c>
      <c r="O18" s="45">
        <f t="shared" si="0"/>
        <v>191341</v>
      </c>
      <c r="P18" s="46">
        <v>209509</v>
      </c>
      <c r="R18" s="45">
        <f t="shared" si="1"/>
        <v>214565.34899999999</v>
      </c>
      <c r="S18" s="42">
        <v>135865.88099999999</v>
      </c>
      <c r="U18" s="45">
        <f t="shared" si="2"/>
        <v>51581</v>
      </c>
      <c r="V18" s="42">
        <v>91601.103000000003</v>
      </c>
      <c r="X18" s="45">
        <f t="shared" si="3"/>
        <v>0</v>
      </c>
      <c r="Y18" s="42">
        <v>13158</v>
      </c>
    </row>
    <row r="19" spans="1:25" ht="13" customHeight="1">
      <c r="A19" s="37" t="s">
        <v>30</v>
      </c>
      <c r="B19" s="38">
        <v>86906</v>
      </c>
      <c r="C19" s="41"/>
      <c r="D19" s="39">
        <v>124428</v>
      </c>
      <c r="E19" s="38">
        <v>38749</v>
      </c>
      <c r="F19" s="38">
        <v>15149</v>
      </c>
      <c r="G19" s="39"/>
      <c r="H19" s="38"/>
      <c r="I19" s="41"/>
      <c r="J19" s="38">
        <v>19716</v>
      </c>
      <c r="K19" s="39"/>
      <c r="L19" s="40"/>
      <c r="M19" s="39">
        <v>62033</v>
      </c>
      <c r="N19" s="38">
        <v>346981</v>
      </c>
      <c r="O19" s="45">
        <f t="shared" si="0"/>
        <v>124428</v>
      </c>
      <c r="P19" s="46">
        <v>212070</v>
      </c>
      <c r="R19" s="45">
        <f t="shared" si="1"/>
        <v>139577</v>
      </c>
      <c r="S19" s="42">
        <v>168888.68</v>
      </c>
      <c r="U19" s="45">
        <f t="shared" si="2"/>
        <v>38749</v>
      </c>
      <c r="V19" s="42">
        <v>94451.301000000007</v>
      </c>
      <c r="X19" s="45">
        <f t="shared" si="3"/>
        <v>19716</v>
      </c>
      <c r="Y19" s="42">
        <v>17875</v>
      </c>
    </row>
    <row r="20" spans="1:25" ht="13" customHeight="1">
      <c r="A20" s="34" t="s">
        <v>29</v>
      </c>
      <c r="B20" s="31">
        <v>198209</v>
      </c>
      <c r="C20" s="36"/>
      <c r="D20" s="35">
        <v>107050</v>
      </c>
      <c r="E20" s="33"/>
      <c r="F20" s="31">
        <v>48170</v>
      </c>
      <c r="G20" s="35"/>
      <c r="H20" s="33"/>
      <c r="I20" s="36"/>
      <c r="J20" s="31">
        <v>14597</v>
      </c>
      <c r="K20" s="35"/>
      <c r="L20" s="33"/>
      <c r="M20" s="36"/>
      <c r="N20" s="31">
        <v>368026</v>
      </c>
      <c r="O20" s="45">
        <f t="shared" si="0"/>
        <v>107050</v>
      </c>
      <c r="P20" s="46">
        <v>143541</v>
      </c>
      <c r="R20" s="45">
        <f t="shared" si="1"/>
        <v>155220</v>
      </c>
      <c r="S20" s="42">
        <v>120171.054</v>
      </c>
      <c r="U20" s="45">
        <f t="shared" si="2"/>
        <v>0</v>
      </c>
      <c r="V20" s="42">
        <v>63657.928999999996</v>
      </c>
      <c r="X20" s="45">
        <f t="shared" si="3"/>
        <v>14597</v>
      </c>
      <c r="Y20" s="42">
        <v>18234</v>
      </c>
    </row>
    <row r="21" spans="1:25" ht="13" customHeight="1">
      <c r="A21" s="34" t="s">
        <v>28</v>
      </c>
      <c r="B21" s="31">
        <v>396340</v>
      </c>
      <c r="C21" s="36"/>
      <c r="D21" s="35">
        <v>394139</v>
      </c>
      <c r="E21" s="31">
        <v>84431</v>
      </c>
      <c r="F21" s="31">
        <v>64686</v>
      </c>
      <c r="G21" s="35"/>
      <c r="H21" s="31"/>
      <c r="I21" s="36"/>
      <c r="J21" s="31"/>
      <c r="K21" s="35"/>
      <c r="L21" s="33"/>
      <c r="M21" s="36"/>
      <c r="N21" s="31">
        <v>939596</v>
      </c>
      <c r="O21" s="45">
        <f t="shared" si="0"/>
        <v>394139</v>
      </c>
      <c r="P21" s="46">
        <v>322972</v>
      </c>
      <c r="R21" s="45">
        <f t="shared" si="1"/>
        <v>458825</v>
      </c>
      <c r="S21" s="42">
        <v>432425.09</v>
      </c>
      <c r="U21" s="45">
        <f t="shared" si="2"/>
        <v>84431</v>
      </c>
      <c r="V21" s="42">
        <v>156737.834</v>
      </c>
      <c r="X21" s="45">
        <f t="shared" si="3"/>
        <v>0</v>
      </c>
      <c r="Y21" s="42">
        <v>25907</v>
      </c>
    </row>
    <row r="22" spans="1:25" ht="13" customHeight="1">
      <c r="A22" s="34" t="s">
        <v>27</v>
      </c>
      <c r="B22" s="31">
        <v>448587</v>
      </c>
      <c r="C22" s="36"/>
      <c r="D22" s="35">
        <v>173005</v>
      </c>
      <c r="E22" s="31">
        <v>19973</v>
      </c>
      <c r="F22" s="31">
        <v>81959</v>
      </c>
      <c r="G22" s="35">
        <v>64039</v>
      </c>
      <c r="H22" s="31">
        <v>48002</v>
      </c>
      <c r="I22" s="36"/>
      <c r="J22" s="31"/>
      <c r="K22" s="35"/>
      <c r="L22" s="33"/>
      <c r="M22" s="35">
        <v>22456</v>
      </c>
      <c r="N22" s="31">
        <v>858021</v>
      </c>
      <c r="O22" s="45">
        <f t="shared" si="0"/>
        <v>173005</v>
      </c>
      <c r="P22" s="46">
        <v>349169</v>
      </c>
      <c r="R22" s="45">
        <f t="shared" si="1"/>
        <v>302966</v>
      </c>
      <c r="S22" s="42">
        <v>318736.35499999998</v>
      </c>
      <c r="U22" s="45">
        <f t="shared" si="2"/>
        <v>84012</v>
      </c>
      <c r="V22" s="42">
        <v>150764.60399999999</v>
      </c>
      <c r="X22" s="45">
        <f t="shared" si="3"/>
        <v>0</v>
      </c>
      <c r="Y22" s="42">
        <v>50593</v>
      </c>
    </row>
    <row r="23" spans="1:25" ht="13" customHeight="1">
      <c r="A23" s="34" t="s">
        <v>26</v>
      </c>
      <c r="B23" s="31">
        <v>787714</v>
      </c>
      <c r="C23" s="36"/>
      <c r="D23" s="35">
        <v>543413</v>
      </c>
      <c r="E23" s="31">
        <v>56063</v>
      </c>
      <c r="F23" s="31">
        <v>52289.925999999999</v>
      </c>
      <c r="G23" s="35">
        <v>82448</v>
      </c>
      <c r="H23" s="31">
        <v>21003</v>
      </c>
      <c r="I23" s="36"/>
      <c r="J23" s="31">
        <v>22486</v>
      </c>
      <c r="K23" s="35"/>
      <c r="L23" s="33"/>
      <c r="M23" s="35">
        <v>54454.072</v>
      </c>
      <c r="N23" s="31">
        <v>1619870.9979999999</v>
      </c>
      <c r="O23" s="45">
        <f t="shared" si="0"/>
        <v>543413</v>
      </c>
      <c r="P23" s="46">
        <v>642755</v>
      </c>
      <c r="R23" s="45">
        <f t="shared" si="1"/>
        <v>616705.92599999998</v>
      </c>
      <c r="S23" s="42">
        <v>603649.32000000007</v>
      </c>
      <c r="U23" s="45">
        <f t="shared" si="2"/>
        <v>138511</v>
      </c>
      <c r="V23" s="42">
        <v>275448.63899999997</v>
      </c>
      <c r="X23" s="45">
        <f t="shared" si="3"/>
        <v>22486</v>
      </c>
      <c r="Y23" s="42">
        <v>87189</v>
      </c>
    </row>
    <row r="24" spans="1:25" ht="13" customHeight="1">
      <c r="A24" s="34" t="s">
        <v>25</v>
      </c>
      <c r="B24" s="31">
        <v>1064609.6950000001</v>
      </c>
      <c r="C24" s="35">
        <v>63095</v>
      </c>
      <c r="D24" s="35">
        <v>970815</v>
      </c>
      <c r="E24" s="31">
        <v>246481</v>
      </c>
      <c r="F24" s="31">
        <v>193244.299</v>
      </c>
      <c r="G24" s="35">
        <v>433596</v>
      </c>
      <c r="H24" s="31">
        <v>17529</v>
      </c>
      <c r="I24" s="35">
        <v>26854</v>
      </c>
      <c r="J24" s="31">
        <v>17234</v>
      </c>
      <c r="K24" s="35"/>
      <c r="L24" s="31">
        <v>155837</v>
      </c>
      <c r="M24" s="35">
        <v>32608</v>
      </c>
      <c r="N24" s="31">
        <v>3221902.9939999999</v>
      </c>
      <c r="O24" s="45">
        <f t="shared" si="0"/>
        <v>1033910</v>
      </c>
      <c r="P24" s="46">
        <v>1090646</v>
      </c>
      <c r="R24" s="45">
        <f t="shared" si="1"/>
        <v>1208442.2990000001</v>
      </c>
      <c r="S24" s="42">
        <v>1166276.1800000002</v>
      </c>
      <c r="U24" s="45">
        <f t="shared" si="2"/>
        <v>680077</v>
      </c>
      <c r="V24" s="42">
        <v>727570.75199999998</v>
      </c>
      <c r="X24" s="45">
        <f t="shared" si="3"/>
        <v>17234</v>
      </c>
      <c r="Y24" s="42">
        <v>254228</v>
      </c>
    </row>
    <row r="25" spans="1:25" ht="13" customHeight="1">
      <c r="A25" s="37" t="s">
        <v>24</v>
      </c>
      <c r="B25" s="38">
        <v>347038</v>
      </c>
      <c r="C25" s="41"/>
      <c r="D25" s="39">
        <v>346013</v>
      </c>
      <c r="E25" s="38">
        <v>55902</v>
      </c>
      <c r="F25" s="38">
        <v>42077</v>
      </c>
      <c r="G25" s="39"/>
      <c r="H25" s="38"/>
      <c r="I25" s="41"/>
      <c r="J25" s="38"/>
      <c r="K25" s="39"/>
      <c r="L25" s="40"/>
      <c r="M25" s="41"/>
      <c r="N25" s="38">
        <v>791030</v>
      </c>
      <c r="O25" s="45">
        <f t="shared" si="0"/>
        <v>346013</v>
      </c>
      <c r="P25" s="46">
        <v>301106</v>
      </c>
      <c r="R25" s="45">
        <f t="shared" si="1"/>
        <v>388090</v>
      </c>
      <c r="S25" s="42">
        <v>316848.50300000003</v>
      </c>
      <c r="U25" s="45">
        <f t="shared" si="2"/>
        <v>55902</v>
      </c>
      <c r="V25" s="42">
        <v>130493.467</v>
      </c>
      <c r="X25" s="45">
        <f t="shared" si="3"/>
        <v>0</v>
      </c>
      <c r="Y25" s="42">
        <v>42785</v>
      </c>
    </row>
    <row r="26" spans="1:25" ht="13" customHeight="1">
      <c r="A26" s="34" t="s">
        <v>23</v>
      </c>
      <c r="B26" s="31">
        <v>265254</v>
      </c>
      <c r="C26" s="36"/>
      <c r="D26" s="35">
        <v>65324</v>
      </c>
      <c r="E26" s="31">
        <v>201400</v>
      </c>
      <c r="F26" s="31">
        <v>53805</v>
      </c>
      <c r="G26" s="35"/>
      <c r="H26" s="31"/>
      <c r="I26" s="36"/>
      <c r="J26" s="31">
        <v>26862</v>
      </c>
      <c r="K26" s="35"/>
      <c r="L26" s="33"/>
      <c r="M26" s="36"/>
      <c r="N26" s="31">
        <v>612645</v>
      </c>
      <c r="O26" s="45">
        <f t="shared" si="0"/>
        <v>65324</v>
      </c>
      <c r="P26" s="46">
        <v>208815</v>
      </c>
      <c r="R26" s="45">
        <f t="shared" si="1"/>
        <v>119129</v>
      </c>
      <c r="S26" s="42">
        <v>196498.49300000002</v>
      </c>
      <c r="U26" s="45">
        <f t="shared" si="2"/>
        <v>201400</v>
      </c>
      <c r="V26" s="42">
        <v>172301.48800000001</v>
      </c>
      <c r="X26" s="45">
        <f t="shared" si="3"/>
        <v>26862</v>
      </c>
      <c r="Y26" s="42">
        <v>40545</v>
      </c>
    </row>
    <row r="27" spans="1:25" ht="13" customHeight="1">
      <c r="A27" s="34" t="s">
        <v>22</v>
      </c>
      <c r="B27" s="31">
        <v>313831</v>
      </c>
      <c r="C27" s="36"/>
      <c r="D27" s="35">
        <v>248952</v>
      </c>
      <c r="E27" s="31">
        <v>182723</v>
      </c>
      <c r="F27" s="31">
        <v>152097</v>
      </c>
      <c r="G27" s="35"/>
      <c r="H27" s="31">
        <v>14531</v>
      </c>
      <c r="I27" s="36"/>
      <c r="J27" s="31">
        <v>52491</v>
      </c>
      <c r="K27" s="35"/>
      <c r="L27" s="33"/>
      <c r="M27" s="35">
        <v>107749</v>
      </c>
      <c r="N27" s="31">
        <v>1072374</v>
      </c>
      <c r="O27" s="45">
        <f t="shared" si="0"/>
        <v>248952</v>
      </c>
      <c r="P27" s="46">
        <v>325764</v>
      </c>
      <c r="R27" s="45">
        <f t="shared" si="1"/>
        <v>415580</v>
      </c>
      <c r="S27" s="42">
        <v>399998.027</v>
      </c>
      <c r="U27" s="45">
        <f t="shared" si="2"/>
        <v>182723</v>
      </c>
      <c r="V27" s="42">
        <v>271549.93900000001</v>
      </c>
      <c r="X27" s="45">
        <f t="shared" si="3"/>
        <v>52491</v>
      </c>
      <c r="Y27" s="42">
        <v>76321</v>
      </c>
    </row>
    <row r="28" spans="1:25" ht="13" customHeight="1">
      <c r="A28" s="34" t="s">
        <v>21</v>
      </c>
      <c r="B28" s="31">
        <v>897483</v>
      </c>
      <c r="C28" s="35">
        <v>242511</v>
      </c>
      <c r="D28" s="35">
        <v>181537</v>
      </c>
      <c r="E28" s="31">
        <v>1644485</v>
      </c>
      <c r="F28" s="31">
        <v>404096</v>
      </c>
      <c r="G28" s="35">
        <v>40552</v>
      </c>
      <c r="H28" s="31">
        <v>49271</v>
      </c>
      <c r="I28" s="35">
        <v>27617</v>
      </c>
      <c r="J28" s="31">
        <v>188606</v>
      </c>
      <c r="K28" s="35"/>
      <c r="L28" s="33"/>
      <c r="M28" s="35">
        <v>28492</v>
      </c>
      <c r="N28" s="31">
        <v>3704650</v>
      </c>
      <c r="O28" s="45">
        <f t="shared" si="0"/>
        <v>424048</v>
      </c>
      <c r="P28" s="46">
        <v>1110703</v>
      </c>
      <c r="R28" s="45">
        <f t="shared" si="1"/>
        <v>662521</v>
      </c>
      <c r="S28" s="42">
        <v>919411.73100000003</v>
      </c>
      <c r="U28" s="45">
        <f t="shared" si="2"/>
        <v>1685037</v>
      </c>
      <c r="V28" s="42">
        <v>1451265.1979999999</v>
      </c>
      <c r="X28" s="45">
        <f t="shared" si="3"/>
        <v>188606</v>
      </c>
      <c r="Y28" s="42">
        <v>274729</v>
      </c>
    </row>
    <row r="29" spans="1:25" ht="13" customHeight="1">
      <c r="A29" s="34" t="s">
        <v>20</v>
      </c>
      <c r="B29" s="31">
        <v>680302</v>
      </c>
      <c r="C29" s="35">
        <v>141802</v>
      </c>
      <c r="D29" s="35">
        <v>505215</v>
      </c>
      <c r="E29" s="31">
        <v>581475</v>
      </c>
      <c r="F29" s="31">
        <v>170634</v>
      </c>
      <c r="G29" s="35">
        <v>43802</v>
      </c>
      <c r="H29" s="31">
        <v>12920</v>
      </c>
      <c r="I29" s="35"/>
      <c r="J29" s="31">
        <v>104833</v>
      </c>
      <c r="K29" s="35">
        <v>2555</v>
      </c>
      <c r="L29" s="33"/>
      <c r="M29" s="35">
        <v>105253</v>
      </c>
      <c r="N29" s="31">
        <v>2348791</v>
      </c>
      <c r="O29" s="45">
        <f t="shared" si="0"/>
        <v>647017</v>
      </c>
      <c r="P29" s="46">
        <v>813008</v>
      </c>
      <c r="R29" s="45">
        <f t="shared" si="1"/>
        <v>688769</v>
      </c>
      <c r="S29" s="42">
        <v>731074.71900000004</v>
      </c>
      <c r="U29" s="45">
        <f t="shared" si="2"/>
        <v>625277</v>
      </c>
      <c r="V29" s="42">
        <v>645151.22900000005</v>
      </c>
      <c r="X29" s="45">
        <f t="shared" si="3"/>
        <v>107388</v>
      </c>
      <c r="Y29" s="42">
        <v>174902</v>
      </c>
    </row>
    <row r="30" spans="1:25" ht="13" customHeight="1">
      <c r="A30" s="34" t="s">
        <v>19</v>
      </c>
      <c r="B30" s="31">
        <v>294147</v>
      </c>
      <c r="C30" s="36"/>
      <c r="D30" s="35">
        <v>159795</v>
      </c>
      <c r="E30" s="31">
        <v>119651</v>
      </c>
      <c r="F30" s="31">
        <v>48367</v>
      </c>
      <c r="G30" s="35"/>
      <c r="H30" s="31"/>
      <c r="I30" s="36"/>
      <c r="J30" s="31">
        <v>11366</v>
      </c>
      <c r="K30" s="35"/>
      <c r="L30" s="33"/>
      <c r="M30" s="36"/>
      <c r="N30" s="31">
        <v>633326</v>
      </c>
      <c r="O30" s="45">
        <f t="shared" si="0"/>
        <v>159795</v>
      </c>
      <c r="P30" s="46">
        <v>222995</v>
      </c>
      <c r="R30" s="45">
        <f t="shared" si="1"/>
        <v>208162</v>
      </c>
      <c r="S30" s="42">
        <v>191481.024</v>
      </c>
      <c r="U30" s="45">
        <f t="shared" si="2"/>
        <v>119651</v>
      </c>
      <c r="V30" s="42">
        <v>173175.93799999999</v>
      </c>
      <c r="X30" s="45">
        <f t="shared" si="3"/>
        <v>11366</v>
      </c>
      <c r="Y30" s="42">
        <v>45220</v>
      </c>
    </row>
    <row r="31" spans="1:25" ht="13" customHeight="1">
      <c r="A31" s="37" t="s">
        <v>18</v>
      </c>
      <c r="B31" s="38">
        <v>141983</v>
      </c>
      <c r="C31" s="41"/>
      <c r="D31" s="39">
        <v>58214</v>
      </c>
      <c r="E31" s="38">
        <v>70745</v>
      </c>
      <c r="F31" s="38">
        <v>32727</v>
      </c>
      <c r="G31" s="39"/>
      <c r="H31" s="38"/>
      <c r="I31" s="41"/>
      <c r="J31" s="38">
        <v>13422</v>
      </c>
      <c r="K31" s="39"/>
      <c r="L31" s="38">
        <v>7782</v>
      </c>
      <c r="M31" s="39">
        <v>101739</v>
      </c>
      <c r="N31" s="38">
        <v>426612</v>
      </c>
      <c r="O31" s="45">
        <f t="shared" si="0"/>
        <v>58214</v>
      </c>
      <c r="P31" s="46">
        <v>186898</v>
      </c>
      <c r="R31" s="45">
        <f t="shared" si="1"/>
        <v>90941</v>
      </c>
      <c r="S31" s="42">
        <v>115119.224</v>
      </c>
      <c r="U31" s="45">
        <f t="shared" si="2"/>
        <v>70745</v>
      </c>
      <c r="V31" s="42">
        <v>95793.745999999999</v>
      </c>
      <c r="X31" s="45">
        <f t="shared" si="3"/>
        <v>13422</v>
      </c>
      <c r="Y31" s="42">
        <v>26820</v>
      </c>
    </row>
    <row r="32" spans="1:25" ht="13" customHeight="1">
      <c r="A32" s="34" t="s">
        <v>17</v>
      </c>
      <c r="B32" s="31">
        <v>188196</v>
      </c>
      <c r="C32" s="36"/>
      <c r="D32" s="35">
        <v>56085</v>
      </c>
      <c r="E32" s="33"/>
      <c r="F32" s="31">
        <v>12875</v>
      </c>
      <c r="G32" s="35"/>
      <c r="H32" s="33"/>
      <c r="I32" s="36"/>
      <c r="J32" s="31"/>
      <c r="K32" s="35"/>
      <c r="L32" s="33"/>
      <c r="M32" s="36"/>
      <c r="N32" s="31">
        <v>257156</v>
      </c>
      <c r="O32" s="45">
        <f t="shared" si="0"/>
        <v>56085</v>
      </c>
      <c r="P32" s="46">
        <v>156837</v>
      </c>
      <c r="R32" s="45">
        <f t="shared" si="1"/>
        <v>68960</v>
      </c>
      <c r="S32" s="42">
        <v>67713.413</v>
      </c>
      <c r="U32" s="45">
        <f t="shared" si="2"/>
        <v>0</v>
      </c>
      <c r="V32" s="42">
        <v>24474.567999999999</v>
      </c>
      <c r="X32" s="45">
        <f t="shared" si="3"/>
        <v>0</v>
      </c>
      <c r="Y32" s="42">
        <v>6239</v>
      </c>
    </row>
    <row r="33" spans="1:25" ht="13" customHeight="1">
      <c r="A33" s="34" t="s">
        <v>16</v>
      </c>
      <c r="B33" s="31">
        <v>163067</v>
      </c>
      <c r="C33" s="36"/>
      <c r="D33" s="35">
        <v>122786</v>
      </c>
      <c r="E33" s="33"/>
      <c r="F33" s="31">
        <v>22125</v>
      </c>
      <c r="G33" s="35"/>
      <c r="H33" s="33"/>
      <c r="I33" s="36"/>
      <c r="J33" s="31"/>
      <c r="K33" s="35"/>
      <c r="L33" s="33"/>
      <c r="M33" s="36"/>
      <c r="N33" s="31">
        <v>307978</v>
      </c>
      <c r="O33" s="45">
        <f t="shared" si="0"/>
        <v>122786</v>
      </c>
      <c r="P33" s="46">
        <v>159986</v>
      </c>
      <c r="R33" s="45">
        <f t="shared" si="1"/>
        <v>144911</v>
      </c>
      <c r="S33" s="42">
        <v>105702.726</v>
      </c>
      <c r="U33" s="45">
        <f t="shared" si="2"/>
        <v>0</v>
      </c>
      <c r="V33" s="42">
        <v>34663.255000000005</v>
      </c>
      <c r="X33" s="45">
        <f t="shared" si="3"/>
        <v>0</v>
      </c>
      <c r="Y33" s="42">
        <v>6954</v>
      </c>
    </row>
    <row r="34" spans="1:25" ht="13" customHeight="1">
      <c r="A34" s="34" t="s">
        <v>15</v>
      </c>
      <c r="B34" s="31">
        <v>371951</v>
      </c>
      <c r="C34" s="36"/>
      <c r="D34" s="35">
        <v>292371</v>
      </c>
      <c r="E34" s="31">
        <v>11094</v>
      </c>
      <c r="F34" s="31">
        <v>47631</v>
      </c>
      <c r="G34" s="35">
        <v>22152</v>
      </c>
      <c r="H34" s="31"/>
      <c r="I34" s="36"/>
      <c r="J34" s="31"/>
      <c r="K34" s="35"/>
      <c r="L34" s="33"/>
      <c r="M34" s="36"/>
      <c r="N34" s="31">
        <v>745199</v>
      </c>
      <c r="O34" s="45">
        <f t="shared" si="0"/>
        <v>292371</v>
      </c>
      <c r="P34" s="46">
        <v>343320</v>
      </c>
      <c r="R34" s="45">
        <f t="shared" si="1"/>
        <v>340002</v>
      </c>
      <c r="S34" s="42">
        <v>254456.49</v>
      </c>
      <c r="U34" s="45">
        <f t="shared" si="2"/>
        <v>33246</v>
      </c>
      <c r="V34" s="42">
        <v>128370.481</v>
      </c>
      <c r="X34" s="45">
        <f t="shared" si="3"/>
        <v>0</v>
      </c>
      <c r="Y34" s="42">
        <v>23288</v>
      </c>
    </row>
    <row r="35" spans="1:25" ht="13" customHeight="1">
      <c r="A35" s="34" t="s">
        <v>14</v>
      </c>
      <c r="B35" s="31">
        <v>433623</v>
      </c>
      <c r="C35" s="35">
        <v>86654</v>
      </c>
      <c r="D35" s="35">
        <v>253594</v>
      </c>
      <c r="E35" s="31">
        <v>142402</v>
      </c>
      <c r="F35" s="31">
        <v>66967</v>
      </c>
      <c r="G35" s="35">
        <v>61679</v>
      </c>
      <c r="H35" s="31"/>
      <c r="I35" s="35"/>
      <c r="J35" s="31"/>
      <c r="K35" s="35"/>
      <c r="L35" s="33"/>
      <c r="M35" s="35">
        <v>16746</v>
      </c>
      <c r="N35" s="31">
        <v>1061665</v>
      </c>
      <c r="O35" s="45">
        <f t="shared" si="0"/>
        <v>340248</v>
      </c>
      <c r="P35" s="46">
        <v>469933</v>
      </c>
      <c r="R35" s="45">
        <f t="shared" si="1"/>
        <v>320561</v>
      </c>
      <c r="S35" s="42">
        <v>352449.50399999996</v>
      </c>
      <c r="U35" s="45">
        <f t="shared" si="2"/>
        <v>204081</v>
      </c>
      <c r="V35" s="42">
        <v>216326.46600000001</v>
      </c>
      <c r="X35" s="45">
        <f t="shared" si="3"/>
        <v>0</v>
      </c>
      <c r="Y35" s="42">
        <v>34987</v>
      </c>
    </row>
    <row r="36" spans="1:25" ht="13" customHeight="1">
      <c r="A36" s="37" t="s">
        <v>13</v>
      </c>
      <c r="B36" s="38">
        <v>320216</v>
      </c>
      <c r="C36" s="41"/>
      <c r="D36" s="39">
        <v>143398</v>
      </c>
      <c r="E36" s="38">
        <v>32259</v>
      </c>
      <c r="F36" s="38">
        <v>29903</v>
      </c>
      <c r="G36" s="39">
        <v>31710</v>
      </c>
      <c r="H36" s="38"/>
      <c r="I36" s="41"/>
      <c r="J36" s="38"/>
      <c r="K36" s="39"/>
      <c r="L36" s="40"/>
      <c r="M36" s="41"/>
      <c r="N36" s="38">
        <v>557486</v>
      </c>
      <c r="O36" s="45">
        <f t="shared" si="0"/>
        <v>143398</v>
      </c>
      <c r="P36" s="46">
        <v>280535</v>
      </c>
      <c r="R36" s="45">
        <f t="shared" si="1"/>
        <v>173301</v>
      </c>
      <c r="S36" s="42">
        <v>168737.02299999999</v>
      </c>
      <c r="U36" s="45">
        <f t="shared" si="2"/>
        <v>63969</v>
      </c>
      <c r="V36" s="42">
        <v>91362.957999999999</v>
      </c>
      <c r="X36" s="45">
        <f t="shared" si="3"/>
        <v>0</v>
      </c>
      <c r="Y36" s="42">
        <v>16890</v>
      </c>
    </row>
    <row r="37" spans="1:25" ht="13" customHeight="1">
      <c r="A37" s="34" t="s">
        <v>12</v>
      </c>
      <c r="B37" s="31">
        <v>141216</v>
      </c>
      <c r="C37" s="36"/>
      <c r="D37" s="35">
        <v>54839</v>
      </c>
      <c r="E37" s="31">
        <v>31392</v>
      </c>
      <c r="F37" s="31">
        <v>16652</v>
      </c>
      <c r="G37" s="35"/>
      <c r="H37" s="31"/>
      <c r="I37" s="36"/>
      <c r="J37" s="31"/>
      <c r="K37" s="35"/>
      <c r="L37" s="33"/>
      <c r="M37" s="35">
        <v>54469</v>
      </c>
      <c r="N37" s="31">
        <v>298568</v>
      </c>
      <c r="O37" s="45">
        <f t="shared" si="0"/>
        <v>54839</v>
      </c>
      <c r="P37" s="46">
        <v>128436</v>
      </c>
      <c r="R37" s="45">
        <f t="shared" si="1"/>
        <v>71491</v>
      </c>
      <c r="S37" s="42">
        <v>92057.902000000002</v>
      </c>
      <c r="U37" s="45">
        <f t="shared" si="2"/>
        <v>31392</v>
      </c>
      <c r="V37" s="42">
        <v>65685.073999999993</v>
      </c>
      <c r="X37" s="45">
        <f t="shared" si="3"/>
        <v>0</v>
      </c>
      <c r="Y37" s="42">
        <v>8487</v>
      </c>
    </row>
    <row r="38" spans="1:25" ht="13" customHeight="1">
      <c r="A38" s="34" t="s">
        <v>11</v>
      </c>
      <c r="B38" s="31">
        <v>153278</v>
      </c>
      <c r="C38" s="36"/>
      <c r="D38" s="35">
        <v>112449</v>
      </c>
      <c r="E38" s="31">
        <v>27632</v>
      </c>
      <c r="F38" s="31">
        <v>17278</v>
      </c>
      <c r="G38" s="35">
        <v>89899</v>
      </c>
      <c r="H38" s="31"/>
      <c r="I38" s="36"/>
      <c r="J38" s="31">
        <v>9176</v>
      </c>
      <c r="K38" s="35"/>
      <c r="L38" s="33"/>
      <c r="M38" s="36"/>
      <c r="N38" s="31">
        <v>409712</v>
      </c>
      <c r="O38" s="45">
        <f t="shared" si="0"/>
        <v>112449</v>
      </c>
      <c r="P38" s="46">
        <v>165462</v>
      </c>
      <c r="R38" s="45">
        <f t="shared" si="1"/>
        <v>129727</v>
      </c>
      <c r="S38" s="42">
        <v>104226.51699999999</v>
      </c>
      <c r="U38" s="45">
        <f t="shared" si="2"/>
        <v>117531</v>
      </c>
      <c r="V38" s="42">
        <v>126914.465</v>
      </c>
      <c r="X38" s="45">
        <f t="shared" si="3"/>
        <v>9176</v>
      </c>
      <c r="Y38" s="42">
        <v>11844</v>
      </c>
    </row>
    <row r="39" spans="1:25" ht="13" customHeight="1">
      <c r="A39" s="34" t="s">
        <v>10</v>
      </c>
      <c r="B39" s="31">
        <v>288141</v>
      </c>
      <c r="C39" s="36"/>
      <c r="D39" s="35">
        <v>184855</v>
      </c>
      <c r="E39" s="31">
        <v>17417</v>
      </c>
      <c r="F39" s="31">
        <v>21571</v>
      </c>
      <c r="G39" s="35">
        <v>48393</v>
      </c>
      <c r="H39" s="31"/>
      <c r="I39" s="36"/>
      <c r="J39" s="31"/>
      <c r="K39" s="35"/>
      <c r="L39" s="33"/>
      <c r="M39" s="36"/>
      <c r="N39" s="31">
        <v>560377</v>
      </c>
      <c r="O39" s="45">
        <f t="shared" si="0"/>
        <v>184855</v>
      </c>
      <c r="P39" s="46">
        <v>247848</v>
      </c>
      <c r="R39" s="45">
        <f t="shared" si="1"/>
        <v>206426</v>
      </c>
      <c r="S39" s="42">
        <v>186322.83600000001</v>
      </c>
      <c r="U39" s="45">
        <f t="shared" si="2"/>
        <v>65810</v>
      </c>
      <c r="V39" s="42">
        <v>107201.14599999999</v>
      </c>
      <c r="X39" s="45">
        <f t="shared" si="3"/>
        <v>0</v>
      </c>
      <c r="Y39" s="42">
        <v>15672</v>
      </c>
    </row>
    <row r="40" spans="1:25" ht="13" customHeight="1">
      <c r="A40" s="37" t="s">
        <v>9</v>
      </c>
      <c r="B40" s="38">
        <v>191611</v>
      </c>
      <c r="C40" s="41"/>
      <c r="D40" s="39">
        <v>55750</v>
      </c>
      <c r="E40" s="40"/>
      <c r="F40" s="38">
        <v>43394</v>
      </c>
      <c r="G40" s="39"/>
      <c r="H40" s="40"/>
      <c r="I40" s="41"/>
      <c r="J40" s="38"/>
      <c r="K40" s="39"/>
      <c r="L40" s="40"/>
      <c r="M40" s="41"/>
      <c r="N40" s="38">
        <v>290755</v>
      </c>
      <c r="O40" s="45">
        <f t="shared" si="0"/>
        <v>55750</v>
      </c>
      <c r="P40" s="46">
        <v>134854</v>
      </c>
      <c r="R40" s="45">
        <f t="shared" si="1"/>
        <v>99144</v>
      </c>
      <c r="S40" s="42">
        <v>107160.36199999999</v>
      </c>
      <c r="U40" s="45">
        <f t="shared" si="2"/>
        <v>0</v>
      </c>
      <c r="V40" s="42">
        <v>36951.603999999999</v>
      </c>
      <c r="X40" s="45">
        <f t="shared" si="3"/>
        <v>0</v>
      </c>
      <c r="Y40" s="42">
        <v>8124</v>
      </c>
    </row>
    <row r="41" spans="1:25" ht="13" customHeight="1">
      <c r="A41" s="34" t="s">
        <v>8</v>
      </c>
      <c r="B41" s="31">
        <v>796881</v>
      </c>
      <c r="C41" s="36"/>
      <c r="D41" s="35">
        <v>422734.81900000002</v>
      </c>
      <c r="E41" s="31">
        <v>224592.17800000001</v>
      </c>
      <c r="F41" s="31">
        <v>119102</v>
      </c>
      <c r="G41" s="35">
        <v>87750</v>
      </c>
      <c r="H41" s="31">
        <v>22661</v>
      </c>
      <c r="I41" s="35">
        <v>43415</v>
      </c>
      <c r="J41" s="31">
        <v>99973</v>
      </c>
      <c r="K41" s="35"/>
      <c r="L41" s="33"/>
      <c r="M41" s="35">
        <v>279105</v>
      </c>
      <c r="N41" s="31">
        <v>2096213.997</v>
      </c>
      <c r="O41" s="45">
        <f t="shared" si="0"/>
        <v>422734.81900000002</v>
      </c>
      <c r="P41" s="46">
        <v>850382</v>
      </c>
      <c r="R41" s="45">
        <f t="shared" si="1"/>
        <v>607912.81900000002</v>
      </c>
      <c r="S41" s="42">
        <v>749274.49399999995</v>
      </c>
      <c r="U41" s="45">
        <f t="shared" si="2"/>
        <v>312342.17800000001</v>
      </c>
      <c r="V41" s="42">
        <v>401855.43099999998</v>
      </c>
      <c r="X41" s="45">
        <f t="shared" si="3"/>
        <v>99973</v>
      </c>
      <c r="Y41" s="42">
        <v>105086</v>
      </c>
    </row>
    <row r="42" spans="1:25" ht="13" customHeight="1">
      <c r="A42" s="34" t="s">
        <v>7</v>
      </c>
      <c r="B42" s="31">
        <v>156277</v>
      </c>
      <c r="C42" s="36"/>
      <c r="D42" s="35">
        <v>191664</v>
      </c>
      <c r="E42" s="33"/>
      <c r="F42" s="31">
        <v>7596</v>
      </c>
      <c r="G42" s="35"/>
      <c r="H42" s="33"/>
      <c r="I42" s="36"/>
      <c r="J42" s="31">
        <v>7108</v>
      </c>
      <c r="K42" s="35"/>
      <c r="L42" s="33"/>
      <c r="M42" s="36"/>
      <c r="N42" s="31">
        <v>362645</v>
      </c>
      <c r="O42" s="45">
        <f t="shared" si="0"/>
        <v>191664</v>
      </c>
      <c r="P42" s="46">
        <v>157697</v>
      </c>
      <c r="R42" s="45">
        <f t="shared" si="1"/>
        <v>199260</v>
      </c>
      <c r="S42" s="42">
        <v>137320.27799999999</v>
      </c>
      <c r="U42" s="45">
        <f t="shared" si="2"/>
        <v>0</v>
      </c>
      <c r="V42" s="42">
        <v>50952.701999999997</v>
      </c>
      <c r="X42" s="45">
        <f t="shared" si="3"/>
        <v>7108</v>
      </c>
      <c r="Y42" s="42">
        <v>13567</v>
      </c>
    </row>
    <row r="43" spans="1:25" ht="13" customHeight="1">
      <c r="A43" s="34" t="s">
        <v>6</v>
      </c>
      <c r="B43" s="31">
        <v>235407</v>
      </c>
      <c r="C43" s="36"/>
      <c r="D43" s="35">
        <v>150302</v>
      </c>
      <c r="E43" s="31">
        <v>46151</v>
      </c>
      <c r="F43" s="31">
        <v>8679</v>
      </c>
      <c r="G43" s="35">
        <v>87784</v>
      </c>
      <c r="H43" s="31"/>
      <c r="I43" s="36"/>
      <c r="J43" s="31">
        <v>24766</v>
      </c>
      <c r="K43" s="35"/>
      <c r="L43" s="33"/>
      <c r="M43" s="36"/>
      <c r="N43" s="31">
        <v>553089</v>
      </c>
      <c r="O43" s="45">
        <f t="shared" si="0"/>
        <v>150302</v>
      </c>
      <c r="P43" s="46">
        <v>249909</v>
      </c>
      <c r="R43" s="45">
        <f t="shared" si="1"/>
        <v>158981</v>
      </c>
      <c r="S43" s="42">
        <v>169950.94899999999</v>
      </c>
      <c r="U43" s="45">
        <f t="shared" si="2"/>
        <v>133935</v>
      </c>
      <c r="V43" s="42">
        <v>106069.03</v>
      </c>
      <c r="X43" s="45">
        <f t="shared" si="3"/>
        <v>24766</v>
      </c>
      <c r="Y43" s="42">
        <v>23415</v>
      </c>
    </row>
    <row r="44" spans="1:25" ht="13" customHeight="1">
      <c r="A44" s="34" t="s">
        <v>5</v>
      </c>
      <c r="B44" s="31">
        <v>437323</v>
      </c>
      <c r="C44" s="36"/>
      <c r="D44" s="35">
        <v>113910</v>
      </c>
      <c r="E44" s="31">
        <v>36203</v>
      </c>
      <c r="F44" s="31">
        <v>19469</v>
      </c>
      <c r="G44" s="35"/>
      <c r="H44" s="31"/>
      <c r="I44" s="35">
        <v>36088</v>
      </c>
      <c r="J44" s="31">
        <v>74227</v>
      </c>
      <c r="K44" s="35"/>
      <c r="L44" s="33"/>
      <c r="M44" s="36"/>
      <c r="N44" s="31">
        <v>717220</v>
      </c>
      <c r="O44" s="45">
        <f t="shared" si="0"/>
        <v>113910</v>
      </c>
      <c r="P44" s="46">
        <v>341894</v>
      </c>
      <c r="R44" s="45">
        <f t="shared" si="1"/>
        <v>169467</v>
      </c>
      <c r="S44" s="42">
        <v>239625.299</v>
      </c>
      <c r="U44" s="45">
        <f t="shared" si="2"/>
        <v>36203</v>
      </c>
      <c r="V44" s="42">
        <v>95576.65400000001</v>
      </c>
      <c r="X44" s="45">
        <f t="shared" si="3"/>
        <v>74227</v>
      </c>
      <c r="Y44" s="42">
        <v>40392</v>
      </c>
    </row>
    <row r="45" spans="1:25" ht="13" customHeight="1">
      <c r="A45" s="34" t="s">
        <v>4</v>
      </c>
      <c r="B45" s="31">
        <v>185438</v>
      </c>
      <c r="C45" s="36"/>
      <c r="D45" s="35">
        <v>117441</v>
      </c>
      <c r="E45" s="33"/>
      <c r="F45" s="31">
        <v>24736</v>
      </c>
      <c r="G45" s="35"/>
      <c r="H45" s="33"/>
      <c r="I45" s="36"/>
      <c r="J45" s="31">
        <v>15626</v>
      </c>
      <c r="K45" s="35"/>
      <c r="L45" s="33"/>
      <c r="M45" s="35">
        <v>159643</v>
      </c>
      <c r="N45" s="31">
        <v>502884</v>
      </c>
      <c r="O45" s="45">
        <f t="shared" si="0"/>
        <v>117441</v>
      </c>
      <c r="P45" s="46">
        <v>211474</v>
      </c>
      <c r="R45" s="45">
        <f t="shared" si="1"/>
        <v>142177</v>
      </c>
      <c r="S45" s="42">
        <v>199497.32500000001</v>
      </c>
      <c r="U45" s="45">
        <f t="shared" si="2"/>
        <v>0</v>
      </c>
      <c r="V45" s="42">
        <v>63040.656000000003</v>
      </c>
      <c r="X45" s="45">
        <f t="shared" si="3"/>
        <v>15626</v>
      </c>
      <c r="Y45" s="42">
        <v>21633</v>
      </c>
    </row>
    <row r="46" spans="1:25" ht="13" customHeight="1">
      <c r="A46" s="34" t="s">
        <v>3</v>
      </c>
      <c r="B46" s="31">
        <v>217686</v>
      </c>
      <c r="C46" s="36"/>
      <c r="D46" s="35">
        <v>79605</v>
      </c>
      <c r="E46" s="31">
        <v>24846</v>
      </c>
      <c r="F46" s="31">
        <v>30846</v>
      </c>
      <c r="G46" s="35">
        <v>61603</v>
      </c>
      <c r="H46" s="31"/>
      <c r="I46" s="36"/>
      <c r="J46" s="31">
        <v>17100</v>
      </c>
      <c r="K46" s="35"/>
      <c r="L46" s="33"/>
      <c r="M46" s="36"/>
      <c r="N46" s="31">
        <v>431686</v>
      </c>
      <c r="O46" s="45">
        <f t="shared" si="0"/>
        <v>79605</v>
      </c>
      <c r="P46" s="46">
        <v>203292</v>
      </c>
      <c r="R46" s="45">
        <f t="shared" si="1"/>
        <v>110451</v>
      </c>
      <c r="S46" s="42">
        <v>144366.63099999999</v>
      </c>
      <c r="U46" s="45">
        <f t="shared" si="2"/>
        <v>86449</v>
      </c>
      <c r="V46" s="42">
        <v>69774.34599999999</v>
      </c>
      <c r="X46" s="45">
        <f t="shared" si="3"/>
        <v>17100</v>
      </c>
      <c r="Y46" s="42">
        <v>16391</v>
      </c>
    </row>
    <row r="47" spans="1:25" ht="13" customHeight="1">
      <c r="A47" s="34" t="s">
        <v>2</v>
      </c>
      <c r="B47" s="31">
        <v>318182.42200000002</v>
      </c>
      <c r="C47" s="36"/>
      <c r="D47" s="35">
        <v>183680</v>
      </c>
      <c r="E47" s="31">
        <v>19649</v>
      </c>
      <c r="F47" s="31">
        <v>12255</v>
      </c>
      <c r="G47" s="35"/>
      <c r="H47" s="31"/>
      <c r="I47" s="35">
        <v>43412</v>
      </c>
      <c r="J47" s="31">
        <v>24589.576000000001</v>
      </c>
      <c r="K47" s="35"/>
      <c r="L47" s="33"/>
      <c r="M47" s="35">
        <v>80397</v>
      </c>
      <c r="N47" s="31">
        <v>682164.99800000002</v>
      </c>
      <c r="O47" s="45">
        <f t="shared" si="0"/>
        <v>183680</v>
      </c>
      <c r="P47" s="46">
        <v>322715</v>
      </c>
      <c r="R47" s="45">
        <f t="shared" si="1"/>
        <v>239347</v>
      </c>
      <c r="S47" s="42">
        <v>239278.891</v>
      </c>
      <c r="U47" s="45">
        <f t="shared" si="2"/>
        <v>19649</v>
      </c>
      <c r="V47" s="42">
        <v>86919.065999999992</v>
      </c>
      <c r="X47" s="45">
        <f t="shared" si="3"/>
        <v>24589.576000000001</v>
      </c>
      <c r="Y47" s="42">
        <v>28340</v>
      </c>
    </row>
    <row r="48" spans="1:25" ht="13" customHeight="1">
      <c r="A48" s="37" t="s">
        <v>1</v>
      </c>
      <c r="B48" s="38">
        <v>223891</v>
      </c>
      <c r="C48" s="41"/>
      <c r="D48" s="39">
        <v>118705</v>
      </c>
      <c r="E48" s="38">
        <v>35440.877999999997</v>
      </c>
      <c r="F48" s="38">
        <v>49838</v>
      </c>
      <c r="G48" s="39"/>
      <c r="H48" s="38">
        <v>20284.111000000001</v>
      </c>
      <c r="I48" s="39">
        <v>61216</v>
      </c>
      <c r="J48" s="38">
        <v>33326</v>
      </c>
      <c r="K48" s="39"/>
      <c r="L48" s="40"/>
      <c r="M48" s="39">
        <v>31989</v>
      </c>
      <c r="N48" s="38">
        <v>574689.98899999994</v>
      </c>
      <c r="O48" s="45">
        <f t="shared" si="0"/>
        <v>118705</v>
      </c>
      <c r="P48" s="46">
        <v>205364</v>
      </c>
      <c r="R48" s="45">
        <f t="shared" si="1"/>
        <v>250043.111</v>
      </c>
      <c r="S48" s="42">
        <v>259134.785</v>
      </c>
      <c r="U48" s="45">
        <f t="shared" si="2"/>
        <v>35440.877999999997</v>
      </c>
      <c r="V48" s="42">
        <v>72757.173999999999</v>
      </c>
      <c r="X48" s="45">
        <f t="shared" si="3"/>
        <v>33326</v>
      </c>
      <c r="Y48" s="42">
        <v>28377</v>
      </c>
    </row>
    <row r="49" spans="1:25" ht="13" customHeight="1">
      <c r="A49" s="37" t="s">
        <v>0</v>
      </c>
      <c r="B49" s="38">
        <v>20867762.298999999</v>
      </c>
      <c r="C49" s="39">
        <v>730401</v>
      </c>
      <c r="D49" s="39">
        <v>15740860.278999999</v>
      </c>
      <c r="E49" s="38">
        <v>6048103.6519999998</v>
      </c>
      <c r="F49" s="38">
        <v>3695806.9589999998</v>
      </c>
      <c r="G49" s="39">
        <v>2349583.7450000001</v>
      </c>
      <c r="H49" s="38">
        <v>425445.11099999998</v>
      </c>
      <c r="I49" s="39">
        <v>283287.429</v>
      </c>
      <c r="J49" s="38">
        <v>1357189.159</v>
      </c>
      <c r="K49" s="39">
        <v>29275</v>
      </c>
      <c r="L49" s="38">
        <v>199592.24799999999</v>
      </c>
      <c r="M49" s="39">
        <v>2534571.071</v>
      </c>
      <c r="N49" s="38">
        <v>54261877.952</v>
      </c>
      <c r="O49" s="45">
        <f t="shared" si="0"/>
        <v>16471261.278999999</v>
      </c>
      <c r="P49" s="46">
        <v>20547105</v>
      </c>
      <c r="R49" s="45">
        <f t="shared" si="1"/>
        <v>20145399.778000001</v>
      </c>
      <c r="S49" s="42">
        <v>19667746.619999997</v>
      </c>
      <c r="U49" s="45">
        <f t="shared" si="2"/>
        <v>8397687.3969999999</v>
      </c>
      <c r="V49" s="42">
        <v>11276660.489</v>
      </c>
      <c r="X49" s="45">
        <f t="shared" si="3"/>
        <v>1386464.159</v>
      </c>
      <c r="Y49" s="42">
        <v>3015969</v>
      </c>
    </row>
    <row r="50" spans="1:25" ht="13" customHeight="1"/>
    <row r="51" spans="1:25" ht="13" customHeight="1"/>
    <row r="52" spans="1:25" ht="13" customHeight="1"/>
    <row r="53" spans="1:25" ht="20" customHeight="1"/>
    <row r="54" spans="1:25" ht="13" customHeight="1"/>
    <row r="55" spans="1:25" ht="15" customHeight="1"/>
    <row r="56" spans="1:25" ht="15" customHeight="1"/>
    <row r="57" spans="1:25" ht="15" customHeight="1"/>
    <row r="58" spans="1:25" ht="14" customHeight="1"/>
    <row r="59" spans="1:25" ht="13" customHeight="1"/>
    <row r="60" spans="1:25" ht="13" customHeight="1"/>
    <row r="61" spans="1:25" ht="13" customHeight="1"/>
    <row r="62" spans="1:25" ht="13" customHeight="1"/>
    <row r="63" spans="1:25" ht="13" customHeight="1"/>
    <row r="64" spans="1:25" ht="13" customHeight="1"/>
    <row r="65" ht="13" customHeight="1"/>
    <row r="66" ht="13" customHeight="1"/>
    <row r="67" ht="13" customHeight="1"/>
    <row r="68" ht="13" customHeight="1"/>
    <row r="69" ht="13" customHeight="1"/>
    <row r="70" ht="13" customHeight="1"/>
    <row r="71" ht="13" customHeight="1"/>
    <row r="72" ht="13" customHeight="1"/>
    <row r="73" ht="13" customHeight="1"/>
    <row r="74" ht="13" customHeight="1"/>
    <row r="75" ht="13" customHeight="1"/>
    <row r="76" ht="13" customHeight="1"/>
    <row r="77" ht="13" customHeight="1"/>
    <row r="78" ht="13" customHeight="1"/>
    <row r="79" ht="13" customHeight="1"/>
    <row r="80" ht="13" customHeight="1"/>
    <row r="81" ht="13" customHeight="1"/>
    <row r="82" ht="13" customHeight="1"/>
    <row r="83" ht="13" customHeight="1"/>
    <row r="84" ht="13" customHeight="1"/>
    <row r="85" ht="13" customHeight="1"/>
    <row r="86" ht="13" customHeight="1"/>
    <row r="87" ht="13" customHeight="1"/>
    <row r="88" ht="13" customHeight="1"/>
    <row r="89" ht="13" customHeight="1"/>
    <row r="90" ht="13" customHeight="1"/>
    <row r="91" ht="13" customHeight="1"/>
    <row r="92" ht="13" customHeight="1"/>
    <row r="93" ht="13" customHeight="1"/>
    <row r="94" ht="13" customHeight="1"/>
    <row r="95" ht="13" customHeight="1"/>
    <row r="96" ht="13" customHeight="1"/>
    <row r="97" spans="3:5" ht="13" customHeight="1"/>
    <row r="98" spans="3:5" ht="13" customHeight="1"/>
    <row r="99" spans="3:5" ht="13" customHeight="1"/>
    <row r="100" spans="3:5" ht="13" customHeight="1"/>
    <row r="101" spans="3:5" ht="13" customHeight="1"/>
    <row r="102" spans="3:5" ht="13" customHeight="1"/>
    <row r="103" spans="3:5" ht="13" customHeight="1"/>
    <row r="104" spans="3:5" ht="13" customHeight="1">
      <c r="C104" s="14"/>
      <c r="E104" s="14"/>
    </row>
    <row r="105" spans="3:5" ht="13" customHeight="1">
      <c r="C105" s="12"/>
      <c r="E105" s="12"/>
    </row>
    <row r="106" spans="3:5" ht="20" customHeight="1">
      <c r="C106" s="11"/>
      <c r="E106" s="11"/>
    </row>
    <row r="107" spans="3:5" ht="13" customHeight="1">
      <c r="C107" s="10" t="s">
        <v>0</v>
      </c>
      <c r="E107" s="10" t="s">
        <v>0</v>
      </c>
    </row>
    <row r="108" spans="3:5" ht="15" customHeight="1">
      <c r="C108" s="9"/>
      <c r="E108" s="7"/>
    </row>
    <row r="109" spans="3:5" ht="15" customHeight="1">
      <c r="C109" s="5"/>
      <c r="E109" s="7"/>
    </row>
    <row r="110" spans="3:5" ht="15" customHeight="1">
      <c r="C110" s="5"/>
      <c r="E110" s="6"/>
    </row>
    <row r="111" spans="3:5" ht="14" customHeight="1">
      <c r="C111" s="5"/>
      <c r="E111" s="7"/>
    </row>
    <row r="112" spans="3:5" ht="13" customHeight="1">
      <c r="C112" s="5"/>
      <c r="E112" s="7"/>
    </row>
    <row r="113" spans="3:5" ht="13" customHeight="1">
      <c r="C113" s="5"/>
      <c r="E113" s="6"/>
    </row>
    <row r="114" spans="3:5" ht="13" customHeight="1">
      <c r="C114" s="3"/>
      <c r="E114" s="4"/>
    </row>
    <row r="115" spans="3:5" ht="13" customHeight="1">
      <c r="C115" s="5"/>
      <c r="E115" s="7"/>
    </row>
    <row r="116" spans="3:5" ht="13" customHeight="1">
      <c r="C116" s="5"/>
      <c r="E116" s="7"/>
    </row>
    <row r="117" spans="3:5" ht="13" customHeight="1">
      <c r="C117" s="5"/>
      <c r="E117" s="7"/>
    </row>
    <row r="118" spans="3:5" ht="13" customHeight="1">
      <c r="C118" s="8"/>
      <c r="E118" s="7"/>
    </row>
    <row r="119" spans="3:5" ht="13" customHeight="1">
      <c r="C119" s="5"/>
      <c r="E119" s="7"/>
    </row>
    <row r="120" spans="3:5" ht="13" customHeight="1">
      <c r="C120" s="8"/>
      <c r="E120" s="7"/>
    </row>
    <row r="121" spans="3:5" ht="13" customHeight="1">
      <c r="C121" s="3"/>
      <c r="E121" s="2"/>
    </row>
    <row r="122" spans="3:5" ht="13" customHeight="1">
      <c r="C122" s="5"/>
      <c r="E122" s="7"/>
    </row>
    <row r="123" spans="3:5" ht="13" customHeight="1">
      <c r="C123" s="5"/>
      <c r="E123" s="7"/>
    </row>
    <row r="124" spans="3:5" ht="13" customHeight="1">
      <c r="C124" s="5"/>
      <c r="E124" s="7"/>
    </row>
    <row r="125" spans="3:5" ht="13" customHeight="1">
      <c r="C125" s="3"/>
      <c r="E125" s="2"/>
    </row>
    <row r="126" spans="3:5" ht="13" customHeight="1">
      <c r="C126" s="5"/>
      <c r="E126" s="6"/>
    </row>
    <row r="127" spans="3:5" ht="13" customHeight="1">
      <c r="C127" s="5"/>
      <c r="E127" s="7"/>
    </row>
    <row r="128" spans="3:5" ht="13" customHeight="1">
      <c r="C128" s="5"/>
      <c r="E128" s="7"/>
    </row>
    <row r="129" spans="3:5" ht="13" customHeight="1">
      <c r="C129" s="5"/>
      <c r="E129" s="7"/>
    </row>
    <row r="130" spans="3:5" ht="13" customHeight="1">
      <c r="C130" s="8"/>
      <c r="E130" s="7"/>
    </row>
    <row r="131" spans="3:5" ht="13" customHeight="1">
      <c r="C131" s="3"/>
      <c r="E131" s="2"/>
    </row>
    <row r="132" spans="3:5" ht="13" customHeight="1">
      <c r="C132" s="5"/>
      <c r="E132" s="7"/>
    </row>
    <row r="133" spans="3:5" ht="13" customHeight="1">
      <c r="C133" s="5"/>
      <c r="E133" s="7"/>
    </row>
    <row r="134" spans="3:5" ht="13" customHeight="1">
      <c r="C134" s="8"/>
      <c r="E134" s="7"/>
    </row>
    <row r="135" spans="3:5" ht="13" customHeight="1">
      <c r="C135" s="8"/>
      <c r="E135" s="7"/>
    </row>
    <row r="136" spans="3:5" ht="13" customHeight="1">
      <c r="C136" s="5"/>
      <c r="E136" s="7"/>
    </row>
    <row r="137" spans="3:5" ht="13" customHeight="1">
      <c r="C137" s="3"/>
      <c r="E137" s="2"/>
    </row>
    <row r="138" spans="3:5" ht="13" customHeight="1">
      <c r="C138" s="5"/>
      <c r="E138" s="6"/>
    </row>
    <row r="139" spans="3:5" ht="13" customHeight="1">
      <c r="C139" s="5"/>
      <c r="E139" s="6"/>
    </row>
    <row r="140" spans="3:5" ht="13" customHeight="1">
      <c r="C140" s="5"/>
      <c r="E140" s="7"/>
    </row>
    <row r="141" spans="3:5" ht="13" customHeight="1">
      <c r="C141" s="8"/>
      <c r="E141" s="7"/>
    </row>
    <row r="142" spans="3:5" ht="13" customHeight="1">
      <c r="C142" s="3"/>
      <c r="E142" s="2"/>
    </row>
    <row r="143" spans="3:5" ht="13" customHeight="1">
      <c r="C143" s="5"/>
      <c r="E143" s="7"/>
    </row>
    <row r="144" spans="3:5" ht="13" customHeight="1">
      <c r="C144" s="5"/>
      <c r="E144" s="7"/>
    </row>
    <row r="145" spans="3:5" ht="13" customHeight="1">
      <c r="C145" s="5"/>
      <c r="E145" s="7"/>
    </row>
    <row r="146" spans="3:5" ht="13" customHeight="1">
      <c r="C146" s="3"/>
      <c r="E146" s="4"/>
    </row>
    <row r="147" spans="3:5" ht="13" customHeight="1">
      <c r="C147" s="5"/>
      <c r="E147" s="7"/>
    </row>
    <row r="148" spans="3:5" ht="13" customHeight="1">
      <c r="C148" s="5"/>
      <c r="E148" s="6"/>
    </row>
    <row r="149" spans="3:5" ht="13" customHeight="1">
      <c r="C149" s="5"/>
      <c r="E149" s="7"/>
    </row>
    <row r="150" spans="3:5" ht="13" customHeight="1">
      <c r="C150" s="5"/>
      <c r="E150" s="7"/>
    </row>
    <row r="151" spans="3:5" ht="13" customHeight="1">
      <c r="C151" s="5"/>
      <c r="E151" s="6"/>
    </row>
    <row r="152" spans="3:5" ht="13" customHeight="1">
      <c r="C152" s="5"/>
      <c r="E152" s="7"/>
    </row>
    <row r="153" spans="3:5" ht="13" customHeight="1">
      <c r="C153" s="5"/>
      <c r="E153" s="7"/>
    </row>
    <row r="154" spans="3:5" ht="13" customHeight="1">
      <c r="C154" s="3"/>
      <c r="E154" s="2"/>
    </row>
    <row r="155" spans="3:5" ht="13" customHeight="1">
      <c r="C155" s="1"/>
      <c r="E155" s="2"/>
    </row>
    <row r="156" spans="3:5" ht="13" customHeight="1"/>
    <row r="157" spans="3:5" ht="13" customHeight="1"/>
    <row r="159" spans="3:5" ht="20" customHeight="1"/>
    <row r="161" ht="15" customHeight="1"/>
    <row r="162" ht="15" customHeight="1"/>
    <row r="163" ht="15" customHeight="1"/>
    <row r="164" ht="14" customHeight="1"/>
  </sheetData>
  <phoneticPr fontId="1"/>
  <pageMargins left="0.59055118110236215" right="0.39370078740157477" top="0.59055118110236215" bottom="0.39370078740157477" header="0" footer="0"/>
  <pageSetup paperSize="9" scale="77" orientation="landscape" verticalDpi="0"/>
  <rowBreaks count="3" manualBreakCount="3">
    <brk id="54" max="16383" man="1"/>
    <brk id="107" max="16383" man="1"/>
    <brk id="160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D784-4491-974E-AF66-53F77C98165D}">
  <dimension ref="A1:X49"/>
  <sheetViews>
    <sheetView topLeftCell="G1" workbookViewId="0">
      <selection activeCell="V1" sqref="V1"/>
    </sheetView>
  </sheetViews>
  <sheetFormatPr baseColWidth="10" defaultRowHeight="14"/>
  <cols>
    <col min="2" max="13" width="17.19921875" customWidth="1"/>
    <col min="14" max="14" width="18.796875" customWidth="1"/>
    <col min="15" max="15" width="13.796875" customWidth="1"/>
    <col min="18" max="20" width="18.19921875" customWidth="1"/>
    <col min="21" max="21" width="11.3984375" style="44" bestFit="1" customWidth="1"/>
    <col min="22" max="22" width="18.59765625" style="44" customWidth="1"/>
    <col min="23" max="23" width="18.796875" style="44" customWidth="1"/>
    <col min="24" max="24" width="14.796875" style="44" customWidth="1"/>
  </cols>
  <sheetData>
    <row r="1" spans="1:24">
      <c r="A1" s="17"/>
      <c r="B1" s="13" t="s">
        <v>57</v>
      </c>
      <c r="C1" s="13" t="s">
        <v>54</v>
      </c>
      <c r="D1" s="13" t="s">
        <v>56</v>
      </c>
      <c r="E1" s="13" t="s">
        <v>55</v>
      </c>
      <c r="F1" s="13" t="s">
        <v>53</v>
      </c>
      <c r="G1" s="18" t="s">
        <v>52</v>
      </c>
      <c r="H1" s="13" t="s">
        <v>51</v>
      </c>
      <c r="I1" s="13" t="s">
        <v>50</v>
      </c>
      <c r="J1" s="13" t="s">
        <v>49</v>
      </c>
      <c r="K1" s="13" t="s">
        <v>48</v>
      </c>
      <c r="L1" s="13" t="s">
        <v>62</v>
      </c>
      <c r="M1" s="18" t="s">
        <v>63</v>
      </c>
      <c r="N1" s="13" t="s">
        <v>61</v>
      </c>
      <c r="O1" s="17"/>
      <c r="P1" s="13" t="s">
        <v>69</v>
      </c>
      <c r="Q1" s="13" t="s">
        <v>70</v>
      </c>
      <c r="R1" s="13" t="s">
        <v>66</v>
      </c>
      <c r="S1" s="13" t="s">
        <v>67</v>
      </c>
      <c r="T1" s="13" t="s">
        <v>68</v>
      </c>
      <c r="U1" s="43" t="s">
        <v>65</v>
      </c>
      <c r="V1" s="43" t="s">
        <v>66</v>
      </c>
      <c r="W1" s="43" t="s">
        <v>67</v>
      </c>
      <c r="X1" s="43" t="s">
        <v>68</v>
      </c>
    </row>
    <row r="2" spans="1:24" ht="15">
      <c r="A2" s="17" t="s">
        <v>47</v>
      </c>
      <c r="B2" s="20">
        <v>641127</v>
      </c>
      <c r="C2" s="20">
        <v>253344</v>
      </c>
      <c r="D2" s="20">
        <v>694578.94299999997</v>
      </c>
      <c r="E2" s="20">
        <v>96954</v>
      </c>
      <c r="F2" s="20">
        <v>169799</v>
      </c>
      <c r="G2" s="21">
        <v>192303.87100000001</v>
      </c>
      <c r="H2" s="20">
        <v>177620</v>
      </c>
      <c r="I2" s="20">
        <v>31134</v>
      </c>
      <c r="J2" s="20">
        <v>57002</v>
      </c>
      <c r="K2" s="20" t="s">
        <v>64</v>
      </c>
      <c r="L2" s="20">
        <v>18455</v>
      </c>
      <c r="M2" s="21">
        <v>61903</v>
      </c>
      <c r="N2" s="20">
        <v>2394220.8139999998</v>
      </c>
      <c r="O2" s="17" t="s">
        <v>47</v>
      </c>
      <c r="P2" s="42">
        <f>SUM(B2:C2)</f>
        <v>894471</v>
      </c>
      <c r="Q2" s="42">
        <f>SUM(D2:M2)</f>
        <v>1499749.814</v>
      </c>
      <c r="R2" s="42">
        <f>D2+F2+H2+I2</f>
        <v>1073131.943</v>
      </c>
      <c r="S2" s="42">
        <f>SUM(E2+G2)</f>
        <v>289257.87100000004</v>
      </c>
      <c r="T2" s="42">
        <f>SUM(J2+M2)</f>
        <v>118905</v>
      </c>
      <c r="U2" s="44">
        <f>P2/N2</f>
        <v>0.37359586666762645</v>
      </c>
      <c r="V2" s="44">
        <f>R2/N2</f>
        <v>0.44821761498561596</v>
      </c>
      <c r="W2" s="44">
        <f>S2/N2</f>
        <v>0.12081503481574865</v>
      </c>
      <c r="X2" s="44">
        <f>T2/N2</f>
        <v>4.9663339030683075E-2</v>
      </c>
    </row>
    <row r="3" spans="1:24" ht="15">
      <c r="A3" s="16" t="s">
        <v>46</v>
      </c>
      <c r="B3" s="22">
        <v>175840</v>
      </c>
      <c r="C3" s="22">
        <v>46357</v>
      </c>
      <c r="D3" s="22">
        <v>128030</v>
      </c>
      <c r="E3" s="22">
        <v>19020</v>
      </c>
      <c r="F3" s="22">
        <v>34182</v>
      </c>
      <c r="G3" s="23">
        <v>53931.96</v>
      </c>
      <c r="H3" s="22">
        <v>36933</v>
      </c>
      <c r="I3" s="22">
        <v>9036</v>
      </c>
      <c r="J3" s="22">
        <v>13136</v>
      </c>
      <c r="K3" s="22" t="s">
        <v>64</v>
      </c>
      <c r="L3" s="22" t="s">
        <v>64</v>
      </c>
      <c r="M3" s="23" t="s">
        <v>64</v>
      </c>
      <c r="N3" s="22">
        <v>516465.96</v>
      </c>
      <c r="O3" s="16" t="s">
        <v>46</v>
      </c>
      <c r="P3" s="42">
        <f t="shared" ref="P3:P49" si="0">SUM(B3:C3)</f>
        <v>222197</v>
      </c>
      <c r="Q3" s="42">
        <f t="shared" ref="Q3:Q49" si="1">SUM(D3:M3)</f>
        <v>294268.95999999996</v>
      </c>
      <c r="R3" s="42">
        <f t="shared" ref="R3:R49" si="2">D3+F3+H3+I3</f>
        <v>208181</v>
      </c>
      <c r="S3" s="42">
        <f t="shared" ref="S3:S49" si="3">SUM(E3+G3)</f>
        <v>72951.959999999992</v>
      </c>
      <c r="T3" s="42">
        <f>SUM(J3)</f>
        <v>13136</v>
      </c>
      <c r="U3" s="44">
        <f t="shared" ref="U3:U49" si="4">P3/N3</f>
        <v>0.43022583714907364</v>
      </c>
      <c r="V3" s="44">
        <f t="shared" ref="V3:V49" si="5">R3/N3</f>
        <v>0.40308755295315107</v>
      </c>
      <c r="W3" s="44">
        <f t="shared" ref="W3:W49" si="6">S3/N3</f>
        <v>0.14125221340821761</v>
      </c>
      <c r="X3" s="44">
        <f t="shared" ref="X3:X49" si="7">T3/N3</f>
        <v>2.5434396489557608E-2</v>
      </c>
    </row>
    <row r="4" spans="1:24" ht="15">
      <c r="A4" s="17" t="s">
        <v>45</v>
      </c>
      <c r="B4" s="20">
        <v>144856</v>
      </c>
      <c r="C4" s="20">
        <v>42404</v>
      </c>
      <c r="D4" s="20">
        <v>173405.421</v>
      </c>
      <c r="E4" s="20">
        <v>21963</v>
      </c>
      <c r="F4" s="20">
        <v>33300</v>
      </c>
      <c r="G4" s="21">
        <v>44419.546999999999</v>
      </c>
      <c r="H4" s="20">
        <v>39199</v>
      </c>
      <c r="I4" s="20">
        <v>13764</v>
      </c>
      <c r="J4" s="20">
        <v>18274</v>
      </c>
      <c r="K4" s="20" t="s">
        <v>64</v>
      </c>
      <c r="L4" s="20" t="s">
        <v>64</v>
      </c>
      <c r="M4" s="21" t="s">
        <v>64</v>
      </c>
      <c r="N4" s="20">
        <v>531584.96799999999</v>
      </c>
      <c r="O4" s="17" t="s">
        <v>45</v>
      </c>
      <c r="P4" s="42">
        <f t="shared" si="0"/>
        <v>187260</v>
      </c>
      <c r="Q4" s="42">
        <f t="shared" si="1"/>
        <v>344324.96799999999</v>
      </c>
      <c r="R4" s="42">
        <f t="shared" si="2"/>
        <v>259668.421</v>
      </c>
      <c r="S4" s="42">
        <f t="shared" si="3"/>
        <v>66382.546999999991</v>
      </c>
      <c r="T4" s="42">
        <f t="shared" ref="T4:T8" si="8">SUM(J4)</f>
        <v>18274</v>
      </c>
      <c r="U4" s="44">
        <f t="shared" si="4"/>
        <v>0.3522672973702296</v>
      </c>
      <c r="V4" s="44">
        <f t="shared" si="5"/>
        <v>0.48847961592473021</v>
      </c>
      <c r="W4" s="44">
        <f t="shared" si="6"/>
        <v>0.12487664436741558</v>
      </c>
      <c r="X4" s="44">
        <f t="shared" si="7"/>
        <v>3.4376442337624567E-2</v>
      </c>
    </row>
    <row r="5" spans="1:24" ht="15">
      <c r="A5" s="17" t="s">
        <v>44</v>
      </c>
      <c r="B5" s="20">
        <v>275135</v>
      </c>
      <c r="C5" s="20">
        <v>103542</v>
      </c>
      <c r="D5" s="20">
        <v>249392.98800000001</v>
      </c>
      <c r="E5" s="20">
        <v>60722</v>
      </c>
      <c r="F5" s="20">
        <v>56060</v>
      </c>
      <c r="G5" s="21">
        <v>103186.973</v>
      </c>
      <c r="H5" s="20">
        <v>73055</v>
      </c>
      <c r="I5" s="20">
        <v>16703</v>
      </c>
      <c r="J5" s="20">
        <v>26677</v>
      </c>
      <c r="K5" s="20" t="s">
        <v>64</v>
      </c>
      <c r="L5" s="20" t="s">
        <v>64</v>
      </c>
      <c r="M5" s="21" t="s">
        <v>64</v>
      </c>
      <c r="N5" s="20">
        <v>964473.96100000001</v>
      </c>
      <c r="O5" s="17" t="s">
        <v>44</v>
      </c>
      <c r="P5" s="42">
        <f t="shared" si="0"/>
        <v>378677</v>
      </c>
      <c r="Q5" s="42">
        <f t="shared" si="1"/>
        <v>585796.96100000001</v>
      </c>
      <c r="R5" s="42">
        <f t="shared" si="2"/>
        <v>395210.98800000001</v>
      </c>
      <c r="S5" s="42">
        <f t="shared" si="3"/>
        <v>163908.973</v>
      </c>
      <c r="T5" s="42">
        <f t="shared" si="8"/>
        <v>26677</v>
      </c>
      <c r="U5" s="44">
        <f t="shared" si="4"/>
        <v>0.39262542620370444</v>
      </c>
      <c r="V5" s="44">
        <f t="shared" si="5"/>
        <v>0.40976843749128444</v>
      </c>
      <c r="W5" s="44">
        <f t="shared" si="6"/>
        <v>0.16994649894959682</v>
      </c>
      <c r="X5" s="44">
        <f t="shared" si="7"/>
        <v>2.7659637355414306E-2</v>
      </c>
    </row>
    <row r="6" spans="1:24" ht="15">
      <c r="A6" s="17" t="s">
        <v>43</v>
      </c>
      <c r="B6" s="20">
        <v>169066</v>
      </c>
      <c r="C6" s="20">
        <v>45495</v>
      </c>
      <c r="D6" s="20">
        <v>100995.106</v>
      </c>
      <c r="E6" s="20">
        <v>20441</v>
      </c>
      <c r="F6" s="20">
        <v>20738</v>
      </c>
      <c r="G6" s="21">
        <v>64350.87</v>
      </c>
      <c r="H6" s="20">
        <v>25156</v>
      </c>
      <c r="I6" s="20">
        <v>8143</v>
      </c>
      <c r="J6" s="20">
        <v>7883</v>
      </c>
      <c r="K6" s="20" t="s">
        <v>64</v>
      </c>
      <c r="L6" s="20" t="s">
        <v>64</v>
      </c>
      <c r="M6" s="21" t="s">
        <v>64</v>
      </c>
      <c r="N6" s="20">
        <v>462267.97600000002</v>
      </c>
      <c r="O6" s="17" t="s">
        <v>43</v>
      </c>
      <c r="P6" s="42">
        <f t="shared" si="0"/>
        <v>214561</v>
      </c>
      <c r="Q6" s="42">
        <f t="shared" si="1"/>
        <v>247706.976</v>
      </c>
      <c r="R6" s="42">
        <f t="shared" si="2"/>
        <v>155032.106</v>
      </c>
      <c r="S6" s="42">
        <f t="shared" si="3"/>
        <v>84791.87</v>
      </c>
      <c r="T6" s="42">
        <f t="shared" si="8"/>
        <v>7883</v>
      </c>
      <c r="U6" s="44">
        <f t="shared" si="4"/>
        <v>0.46414852669785628</v>
      </c>
      <c r="V6" s="44">
        <f t="shared" si="5"/>
        <v>0.33537280116501084</v>
      </c>
      <c r="W6" s="44">
        <f t="shared" si="6"/>
        <v>0.18342579283493346</v>
      </c>
      <c r="X6" s="44">
        <f t="shared" si="7"/>
        <v>1.705287930219938E-2</v>
      </c>
    </row>
    <row r="7" spans="1:24" ht="15">
      <c r="A7" s="17" t="s">
        <v>42</v>
      </c>
      <c r="B7" s="20">
        <v>174526</v>
      </c>
      <c r="C7" s="20">
        <v>52975</v>
      </c>
      <c r="D7" s="20">
        <v>112595.29700000001</v>
      </c>
      <c r="E7" s="20">
        <v>16706</v>
      </c>
      <c r="F7" s="20">
        <v>24782</v>
      </c>
      <c r="G7" s="21">
        <v>62792.669000000002</v>
      </c>
      <c r="H7" s="20">
        <v>43200</v>
      </c>
      <c r="I7" s="20">
        <v>15041</v>
      </c>
      <c r="J7" s="20">
        <v>10724</v>
      </c>
      <c r="K7" s="20" t="s">
        <v>64</v>
      </c>
      <c r="L7" s="20" t="s">
        <v>64</v>
      </c>
      <c r="M7" s="21" t="s">
        <v>64</v>
      </c>
      <c r="N7" s="20">
        <v>513341.96600000001</v>
      </c>
      <c r="O7" s="17" t="s">
        <v>42</v>
      </c>
      <c r="P7" s="42">
        <f t="shared" si="0"/>
        <v>227501</v>
      </c>
      <c r="Q7" s="42">
        <f t="shared" si="1"/>
        <v>285840.96600000001</v>
      </c>
      <c r="R7" s="42">
        <f t="shared" si="2"/>
        <v>195618.29700000002</v>
      </c>
      <c r="S7" s="42">
        <f t="shared" si="3"/>
        <v>79498.668999999994</v>
      </c>
      <c r="T7" s="42">
        <f t="shared" si="8"/>
        <v>10724</v>
      </c>
      <c r="U7" s="44">
        <f t="shared" si="4"/>
        <v>0.44317631338950375</v>
      </c>
      <c r="V7" s="44">
        <f t="shared" si="5"/>
        <v>0.38106819616614007</v>
      </c>
      <c r="W7" s="44">
        <f t="shared" si="6"/>
        <v>0.15486493266751541</v>
      </c>
      <c r="X7" s="44">
        <f t="shared" si="7"/>
        <v>2.089055777684071E-2</v>
      </c>
    </row>
    <row r="8" spans="1:24" ht="15">
      <c r="A8" s="17" t="s">
        <v>41</v>
      </c>
      <c r="B8" s="20">
        <v>249552</v>
      </c>
      <c r="C8" s="20">
        <v>76568</v>
      </c>
      <c r="D8" s="20">
        <v>228589.06</v>
      </c>
      <c r="E8" s="20">
        <v>26845</v>
      </c>
      <c r="F8" s="20">
        <v>54347</v>
      </c>
      <c r="G8" s="21">
        <v>68309.883000000002</v>
      </c>
      <c r="H8" s="20">
        <v>54312</v>
      </c>
      <c r="I8" s="20">
        <v>16797</v>
      </c>
      <c r="J8" s="20">
        <v>17660</v>
      </c>
      <c r="K8" s="20" t="s">
        <v>64</v>
      </c>
      <c r="L8" s="20" t="s">
        <v>64</v>
      </c>
      <c r="M8" s="21" t="s">
        <v>64</v>
      </c>
      <c r="N8" s="20">
        <v>792979.94299999997</v>
      </c>
      <c r="O8" s="17" t="s">
        <v>41</v>
      </c>
      <c r="P8" s="42">
        <f t="shared" si="0"/>
        <v>326120</v>
      </c>
      <c r="Q8" s="42">
        <f t="shared" si="1"/>
        <v>466859.94299999997</v>
      </c>
      <c r="R8" s="42">
        <f t="shared" si="2"/>
        <v>354045.06</v>
      </c>
      <c r="S8" s="42">
        <f t="shared" si="3"/>
        <v>95154.883000000002</v>
      </c>
      <c r="T8" s="42">
        <f t="shared" si="8"/>
        <v>17660</v>
      </c>
      <c r="U8" s="44">
        <f t="shared" si="4"/>
        <v>0.41125882549591802</v>
      </c>
      <c r="V8" s="44">
        <f t="shared" si="5"/>
        <v>0.4464741676322575</v>
      </c>
      <c r="W8" s="44">
        <f t="shared" si="6"/>
        <v>0.11999658230952255</v>
      </c>
      <c r="X8" s="44">
        <f t="shared" si="7"/>
        <v>2.2270424562301952E-2</v>
      </c>
    </row>
    <row r="9" spans="1:24" ht="15">
      <c r="A9" s="16" t="s">
        <v>40</v>
      </c>
      <c r="B9" s="22">
        <v>389468</v>
      </c>
      <c r="C9" s="22">
        <v>142759</v>
      </c>
      <c r="D9" s="22">
        <v>231434.981</v>
      </c>
      <c r="E9" s="22">
        <v>78268</v>
      </c>
      <c r="F9" s="22">
        <v>61674</v>
      </c>
      <c r="G9" s="23">
        <v>146789.976</v>
      </c>
      <c r="H9" s="22">
        <v>85474</v>
      </c>
      <c r="I9" s="22">
        <v>16120</v>
      </c>
      <c r="J9" s="22">
        <v>30828</v>
      </c>
      <c r="K9" s="22" t="s">
        <v>64</v>
      </c>
      <c r="L9" s="22" t="s">
        <v>64</v>
      </c>
      <c r="M9" s="23">
        <v>26963</v>
      </c>
      <c r="N9" s="22">
        <v>1209778.9569999999</v>
      </c>
      <c r="O9" s="16" t="s">
        <v>40</v>
      </c>
      <c r="P9" s="42">
        <f t="shared" si="0"/>
        <v>532227</v>
      </c>
      <c r="Q9" s="42">
        <f t="shared" si="1"/>
        <v>677551.95700000005</v>
      </c>
      <c r="R9" s="42">
        <f t="shared" si="2"/>
        <v>394702.98100000003</v>
      </c>
      <c r="S9" s="42">
        <f t="shared" si="3"/>
        <v>225057.976</v>
      </c>
      <c r="T9" s="42">
        <f t="shared" ref="T9:T49" si="9">SUM(J9+M9)</f>
        <v>57791</v>
      </c>
      <c r="U9" s="44">
        <f t="shared" si="4"/>
        <v>0.43993739262899084</v>
      </c>
      <c r="V9" s="44">
        <f t="shared" si="5"/>
        <v>0.32626041204980227</v>
      </c>
      <c r="W9" s="44">
        <f t="shared" si="6"/>
        <v>0.18603231168617526</v>
      </c>
      <c r="X9" s="44">
        <f t="shared" si="7"/>
        <v>4.7769883635031686E-2</v>
      </c>
    </row>
    <row r="10" spans="1:24" ht="15">
      <c r="A10" s="17" t="s">
        <v>39</v>
      </c>
      <c r="B10" s="20">
        <v>234312</v>
      </c>
      <c r="C10" s="20">
        <v>89651</v>
      </c>
      <c r="D10" s="20">
        <v>186998.51800000001</v>
      </c>
      <c r="E10" s="20">
        <v>48116</v>
      </c>
      <c r="F10" s="20">
        <v>31726</v>
      </c>
      <c r="G10" s="21">
        <v>76705.455000000002</v>
      </c>
      <c r="H10" s="20">
        <v>57491</v>
      </c>
      <c r="I10" s="20">
        <v>11087</v>
      </c>
      <c r="J10" s="20">
        <v>21715</v>
      </c>
      <c r="K10" s="20" t="s">
        <v>64</v>
      </c>
      <c r="L10" s="20" t="s">
        <v>64</v>
      </c>
      <c r="M10" s="21">
        <v>17148</v>
      </c>
      <c r="N10" s="20">
        <v>774949.973</v>
      </c>
      <c r="O10" s="17" t="s">
        <v>39</v>
      </c>
      <c r="P10" s="42">
        <f t="shared" si="0"/>
        <v>323963</v>
      </c>
      <c r="Q10" s="42">
        <f t="shared" si="1"/>
        <v>450986.97300000006</v>
      </c>
      <c r="R10" s="42">
        <f t="shared" si="2"/>
        <v>287302.51800000004</v>
      </c>
      <c r="S10" s="42">
        <f t="shared" si="3"/>
        <v>124821.455</v>
      </c>
      <c r="T10" s="42">
        <f t="shared" si="9"/>
        <v>38863</v>
      </c>
      <c r="U10" s="44">
        <f t="shared" si="4"/>
        <v>0.41804375932277116</v>
      </c>
      <c r="V10" s="44">
        <f t="shared" si="5"/>
        <v>0.37073685787456634</v>
      </c>
      <c r="W10" s="44">
        <f t="shared" si="6"/>
        <v>0.16107033918175256</v>
      </c>
      <c r="X10" s="44">
        <f t="shared" si="7"/>
        <v>5.0149043620909967E-2</v>
      </c>
    </row>
    <row r="11" spans="1:24" ht="15">
      <c r="A11" s="17" t="s">
        <v>38</v>
      </c>
      <c r="B11" s="20">
        <v>233680</v>
      </c>
      <c r="C11" s="20">
        <v>93120</v>
      </c>
      <c r="D11" s="20">
        <v>161244.745</v>
      </c>
      <c r="E11" s="20">
        <v>42852</v>
      </c>
      <c r="F11" s="20">
        <v>49098</v>
      </c>
      <c r="G11" s="21">
        <v>67567.218999999997</v>
      </c>
      <c r="H11" s="20">
        <v>57259</v>
      </c>
      <c r="I11" s="20">
        <v>15460</v>
      </c>
      <c r="J11" s="20">
        <v>24507</v>
      </c>
      <c r="K11" s="20" t="s">
        <v>64</v>
      </c>
      <c r="L11" s="20" t="s">
        <v>64</v>
      </c>
      <c r="M11" s="21">
        <v>21182</v>
      </c>
      <c r="N11" s="20">
        <v>765969.96400000004</v>
      </c>
      <c r="O11" s="17" t="s">
        <v>38</v>
      </c>
      <c r="P11" s="42">
        <f t="shared" si="0"/>
        <v>326800</v>
      </c>
      <c r="Q11" s="42">
        <f t="shared" si="1"/>
        <v>439169.96399999998</v>
      </c>
      <c r="R11" s="42">
        <f t="shared" si="2"/>
        <v>283061.745</v>
      </c>
      <c r="S11" s="42">
        <f t="shared" si="3"/>
        <v>110419.219</v>
      </c>
      <c r="T11" s="42">
        <f>SUM(J11+M11)</f>
        <v>45689</v>
      </c>
      <c r="U11" s="44">
        <f t="shared" si="4"/>
        <v>0.42664858331181243</v>
      </c>
      <c r="V11" s="44">
        <f t="shared" si="5"/>
        <v>0.36954679465734241</v>
      </c>
      <c r="W11" s="44">
        <f t="shared" si="6"/>
        <v>0.14415606902309291</v>
      </c>
      <c r="X11" s="44">
        <f t="shared" si="7"/>
        <v>5.9648553007752139E-2</v>
      </c>
    </row>
    <row r="12" spans="1:24" ht="15">
      <c r="A12" s="17" t="s">
        <v>37</v>
      </c>
      <c r="B12" s="20">
        <v>746184</v>
      </c>
      <c r="C12" s="20">
        <v>349164</v>
      </c>
      <c r="D12" s="20">
        <v>704233.049</v>
      </c>
      <c r="E12" s="20">
        <v>221900</v>
      </c>
      <c r="F12" s="20">
        <v>212417</v>
      </c>
      <c r="G12" s="21">
        <v>395017.87800000003</v>
      </c>
      <c r="H12" s="20">
        <v>219287</v>
      </c>
      <c r="I12" s="20">
        <v>44580</v>
      </c>
      <c r="J12" s="20">
        <v>98509</v>
      </c>
      <c r="K12" s="20" t="s">
        <v>64</v>
      </c>
      <c r="L12" s="20" t="s">
        <v>64</v>
      </c>
      <c r="M12" s="21">
        <v>81435</v>
      </c>
      <c r="N12" s="20">
        <v>3072726.9270000001</v>
      </c>
      <c r="O12" s="17" t="s">
        <v>37</v>
      </c>
      <c r="P12" s="42">
        <f t="shared" si="0"/>
        <v>1095348</v>
      </c>
      <c r="Q12" s="42">
        <f t="shared" si="1"/>
        <v>1977378.9270000001</v>
      </c>
      <c r="R12" s="42">
        <f t="shared" si="2"/>
        <v>1180517.0490000001</v>
      </c>
      <c r="S12" s="42">
        <f t="shared" si="3"/>
        <v>616917.87800000003</v>
      </c>
      <c r="T12" s="42">
        <f t="shared" si="9"/>
        <v>179944</v>
      </c>
      <c r="U12" s="44">
        <f t="shared" si="4"/>
        <v>0.35647424129205735</v>
      </c>
      <c r="V12" s="44">
        <f t="shared" si="5"/>
        <v>0.38419198225094997</v>
      </c>
      <c r="W12" s="44">
        <f t="shared" si="6"/>
        <v>0.2007721130632055</v>
      </c>
      <c r="X12" s="44">
        <f t="shared" si="7"/>
        <v>5.8561663393787156E-2</v>
      </c>
    </row>
    <row r="13" spans="1:24" ht="15">
      <c r="A13" s="16" t="s">
        <v>36</v>
      </c>
      <c r="B13" s="22">
        <v>683738</v>
      </c>
      <c r="C13" s="22">
        <v>276382</v>
      </c>
      <c r="D13" s="22">
        <v>678365.228</v>
      </c>
      <c r="E13" s="22">
        <v>176104</v>
      </c>
      <c r="F13" s="22">
        <v>154119</v>
      </c>
      <c r="G13" s="23">
        <v>339467.71100000001</v>
      </c>
      <c r="H13" s="22">
        <v>173634</v>
      </c>
      <c r="I13" s="22">
        <v>36630</v>
      </c>
      <c r="J13" s="22">
        <v>97067</v>
      </c>
      <c r="K13" s="22" t="s">
        <v>64</v>
      </c>
      <c r="L13" s="22" t="s">
        <v>64</v>
      </c>
      <c r="M13" s="23">
        <v>70621</v>
      </c>
      <c r="N13" s="22">
        <v>2686127.9389999998</v>
      </c>
      <c r="O13" s="16" t="s">
        <v>36</v>
      </c>
      <c r="P13" s="42">
        <f t="shared" si="0"/>
        <v>960120</v>
      </c>
      <c r="Q13" s="42">
        <f t="shared" si="1"/>
        <v>1726007.939</v>
      </c>
      <c r="R13" s="42">
        <f t="shared" si="2"/>
        <v>1042748.228</v>
      </c>
      <c r="S13" s="42">
        <f t="shared" si="3"/>
        <v>515571.71100000001</v>
      </c>
      <c r="T13" s="42">
        <f t="shared" si="9"/>
        <v>167688</v>
      </c>
      <c r="U13" s="44">
        <f t="shared" si="4"/>
        <v>0.35743643705870409</v>
      </c>
      <c r="V13" s="44">
        <f t="shared" si="5"/>
        <v>0.38819752881472863</v>
      </c>
      <c r="W13" s="44">
        <f t="shared" si="6"/>
        <v>0.19193862790911542</v>
      </c>
      <c r="X13" s="44">
        <f t="shared" si="7"/>
        <v>6.2427406217451957E-2</v>
      </c>
    </row>
    <row r="14" spans="1:24" ht="15">
      <c r="A14" s="17" t="s">
        <v>34</v>
      </c>
      <c r="B14" s="20">
        <v>1024345</v>
      </c>
      <c r="C14" s="20">
        <v>412320</v>
      </c>
      <c r="D14" s="20">
        <v>931848.79700000002</v>
      </c>
      <c r="E14" s="20">
        <v>345014</v>
      </c>
      <c r="F14" s="20">
        <v>261682</v>
      </c>
      <c r="G14" s="21">
        <v>535141.14500000002</v>
      </c>
      <c r="H14" s="20">
        <v>271670</v>
      </c>
      <c r="I14" s="20">
        <v>68080</v>
      </c>
      <c r="J14" s="20">
        <v>156115</v>
      </c>
      <c r="K14" s="20" t="s">
        <v>64</v>
      </c>
      <c r="L14" s="20" t="s">
        <v>64</v>
      </c>
      <c r="M14" s="21">
        <v>111416</v>
      </c>
      <c r="N14" s="20">
        <v>4117631.9419999998</v>
      </c>
      <c r="O14" s="17" t="s">
        <v>34</v>
      </c>
      <c r="P14" s="42">
        <f t="shared" si="0"/>
        <v>1436665</v>
      </c>
      <c r="Q14" s="42">
        <f t="shared" si="1"/>
        <v>2680966.9419999998</v>
      </c>
      <c r="R14" s="42">
        <f t="shared" si="2"/>
        <v>1533280.797</v>
      </c>
      <c r="S14" s="42">
        <f t="shared" si="3"/>
        <v>880155.14500000002</v>
      </c>
      <c r="T14" s="42">
        <f t="shared" si="9"/>
        <v>267531</v>
      </c>
      <c r="U14" s="44">
        <f t="shared" si="4"/>
        <v>0.3489056380552043</v>
      </c>
      <c r="V14" s="44">
        <f t="shared" si="5"/>
        <v>0.37236956061091292</v>
      </c>
      <c r="W14" s="44">
        <f t="shared" si="6"/>
        <v>0.21375274852091189</v>
      </c>
      <c r="X14" s="44">
        <f t="shared" si="7"/>
        <v>6.4972052812970915E-2</v>
      </c>
    </row>
    <row r="15" spans="1:24" ht="15">
      <c r="A15" s="17" t="s">
        <v>29</v>
      </c>
      <c r="B15" s="20">
        <v>114147</v>
      </c>
      <c r="C15" s="20">
        <v>41278</v>
      </c>
      <c r="D15" s="20">
        <v>90321.176999999996</v>
      </c>
      <c r="E15" s="20">
        <v>15043</v>
      </c>
      <c r="F15" s="20">
        <v>21923</v>
      </c>
      <c r="G15" s="21">
        <v>32514.797999999999</v>
      </c>
      <c r="H15" s="20">
        <v>27215</v>
      </c>
      <c r="I15" s="20">
        <v>5249</v>
      </c>
      <c r="J15" s="20">
        <v>13963</v>
      </c>
      <c r="K15" s="20" t="s">
        <v>64</v>
      </c>
      <c r="L15" s="20" t="s">
        <v>64</v>
      </c>
      <c r="M15" s="21">
        <v>9132</v>
      </c>
      <c r="N15" s="20">
        <v>370785.97499999998</v>
      </c>
      <c r="O15" s="17" t="s">
        <v>29</v>
      </c>
      <c r="P15" s="42">
        <f t="shared" si="0"/>
        <v>155425</v>
      </c>
      <c r="Q15" s="42">
        <f t="shared" si="1"/>
        <v>215360.97500000001</v>
      </c>
      <c r="R15" s="42">
        <f t="shared" si="2"/>
        <v>144708.177</v>
      </c>
      <c r="S15" s="42">
        <f t="shared" si="3"/>
        <v>47557.797999999995</v>
      </c>
      <c r="T15" s="42">
        <f t="shared" si="9"/>
        <v>23095</v>
      </c>
      <c r="U15" s="44">
        <f t="shared" si="4"/>
        <v>0.41917712772172683</v>
      </c>
      <c r="V15" s="44">
        <f t="shared" si="5"/>
        <v>0.39027413860516164</v>
      </c>
      <c r="W15" s="44">
        <f t="shared" si="6"/>
        <v>0.12826212749821511</v>
      </c>
      <c r="X15" s="44">
        <f t="shared" si="7"/>
        <v>6.2286606174896453E-2</v>
      </c>
    </row>
    <row r="16" spans="1:24" ht="15">
      <c r="A16" s="19" t="s">
        <v>35</v>
      </c>
      <c r="B16" s="24">
        <v>1498632</v>
      </c>
      <c r="C16" s="24">
        <v>573191</v>
      </c>
      <c r="D16" s="24">
        <v>1298166.0120000001</v>
      </c>
      <c r="E16" s="24">
        <v>516610</v>
      </c>
      <c r="F16" s="24">
        <v>498565</v>
      </c>
      <c r="G16" s="25">
        <v>945460.91799999995</v>
      </c>
      <c r="H16" s="24">
        <v>451865</v>
      </c>
      <c r="I16" s="24">
        <v>96302</v>
      </c>
      <c r="J16" s="24">
        <v>237271</v>
      </c>
      <c r="K16" s="24">
        <v>23784</v>
      </c>
      <c r="L16" s="24" t="s">
        <v>64</v>
      </c>
      <c r="M16" s="25">
        <v>201770</v>
      </c>
      <c r="N16" s="24">
        <v>6341616.9299999997</v>
      </c>
      <c r="O16" s="19" t="s">
        <v>35</v>
      </c>
      <c r="P16" s="42">
        <f t="shared" si="0"/>
        <v>2071823</v>
      </c>
      <c r="Q16" s="42">
        <f t="shared" si="1"/>
        <v>4269793.93</v>
      </c>
      <c r="R16" s="42">
        <f t="shared" si="2"/>
        <v>2344898.0120000001</v>
      </c>
      <c r="S16" s="42">
        <f t="shared" si="3"/>
        <v>1462070.9180000001</v>
      </c>
      <c r="T16" s="42">
        <f t="shared" si="9"/>
        <v>439041</v>
      </c>
      <c r="U16" s="44">
        <f t="shared" si="4"/>
        <v>0.32670264111963637</v>
      </c>
      <c r="V16" s="44">
        <f t="shared" si="5"/>
        <v>0.3697634275112231</v>
      </c>
      <c r="W16" s="44">
        <f t="shared" si="6"/>
        <v>0.23055175582798884</v>
      </c>
      <c r="X16" s="44">
        <f t="shared" si="7"/>
        <v>6.923171248692879E-2</v>
      </c>
    </row>
    <row r="17" spans="1:24" ht="15">
      <c r="A17" s="17" t="s">
        <v>33</v>
      </c>
      <c r="B17" s="20">
        <v>351499</v>
      </c>
      <c r="C17" s="20">
        <v>72559</v>
      </c>
      <c r="D17" s="20">
        <v>285953.592</v>
      </c>
      <c r="E17" s="20">
        <v>59123</v>
      </c>
      <c r="F17" s="20">
        <v>51477</v>
      </c>
      <c r="G17" s="21">
        <v>104160.37300000001</v>
      </c>
      <c r="H17" s="20">
        <v>62458</v>
      </c>
      <c r="I17" s="20">
        <v>22031</v>
      </c>
      <c r="J17" s="20">
        <v>24876</v>
      </c>
      <c r="K17" s="20" t="s">
        <v>64</v>
      </c>
      <c r="L17" s="20" t="s">
        <v>64</v>
      </c>
      <c r="M17" s="21" t="s">
        <v>64</v>
      </c>
      <c r="N17" s="20">
        <v>1034136.965</v>
      </c>
      <c r="O17" s="17" t="s">
        <v>33</v>
      </c>
      <c r="P17" s="42">
        <f t="shared" si="0"/>
        <v>424058</v>
      </c>
      <c r="Q17" s="42">
        <f t="shared" si="1"/>
        <v>610078.96500000008</v>
      </c>
      <c r="R17" s="42">
        <f t="shared" si="2"/>
        <v>421919.592</v>
      </c>
      <c r="S17" s="42">
        <f t="shared" si="3"/>
        <v>163283.37300000002</v>
      </c>
      <c r="T17" s="42">
        <f>SUM(J17)</f>
        <v>24876</v>
      </c>
      <c r="U17" s="44">
        <f t="shared" si="4"/>
        <v>0.41005980286179983</v>
      </c>
      <c r="V17" s="44">
        <f t="shared" si="5"/>
        <v>0.40799198392448915</v>
      </c>
      <c r="W17" s="44">
        <f t="shared" si="6"/>
        <v>0.15789337247025109</v>
      </c>
      <c r="X17" s="44">
        <f t="shared" si="7"/>
        <v>2.4054840743459933E-2</v>
      </c>
    </row>
    <row r="18" spans="1:24" ht="15">
      <c r="A18" s="17" t="s">
        <v>32</v>
      </c>
      <c r="B18" s="20">
        <v>177406</v>
      </c>
      <c r="C18" s="20">
        <v>32103</v>
      </c>
      <c r="D18" s="20">
        <v>79405.880999999994</v>
      </c>
      <c r="E18" s="20">
        <v>34227</v>
      </c>
      <c r="F18" s="20">
        <v>19341</v>
      </c>
      <c r="G18" s="21">
        <v>57374.103000000003</v>
      </c>
      <c r="H18" s="20">
        <v>28557</v>
      </c>
      <c r="I18" s="20">
        <v>8562</v>
      </c>
      <c r="J18" s="20">
        <v>13158</v>
      </c>
      <c r="K18" s="20" t="s">
        <v>64</v>
      </c>
      <c r="L18" s="20" t="s">
        <v>64</v>
      </c>
      <c r="M18" s="21" t="s">
        <v>64</v>
      </c>
      <c r="N18" s="20">
        <v>450133.984</v>
      </c>
      <c r="O18" s="17" t="s">
        <v>32</v>
      </c>
      <c r="P18" s="42">
        <f t="shared" si="0"/>
        <v>209509</v>
      </c>
      <c r="Q18" s="42">
        <f t="shared" si="1"/>
        <v>240624.984</v>
      </c>
      <c r="R18" s="42">
        <f t="shared" si="2"/>
        <v>135865.88099999999</v>
      </c>
      <c r="S18" s="42">
        <f t="shared" si="3"/>
        <v>91601.103000000003</v>
      </c>
      <c r="T18" s="42">
        <f t="shared" ref="T18:T21" si="10">SUM(J18)</f>
        <v>13158</v>
      </c>
      <c r="U18" s="44">
        <f t="shared" si="4"/>
        <v>0.46543697531622052</v>
      </c>
      <c r="V18" s="44">
        <f t="shared" si="5"/>
        <v>0.30183431118144594</v>
      </c>
      <c r="W18" s="44">
        <f t="shared" si="6"/>
        <v>0.20349741689354431</v>
      </c>
      <c r="X18" s="44">
        <f t="shared" si="7"/>
        <v>2.9231296608789262E-2</v>
      </c>
    </row>
    <row r="19" spans="1:24" ht="15">
      <c r="A19" s="17" t="s">
        <v>31</v>
      </c>
      <c r="B19" s="20">
        <v>174964</v>
      </c>
      <c r="C19" s="20">
        <v>37106</v>
      </c>
      <c r="D19" s="20">
        <v>110260.68</v>
      </c>
      <c r="E19" s="20">
        <v>38710</v>
      </c>
      <c r="F19" s="20">
        <v>19283</v>
      </c>
      <c r="G19" s="21">
        <v>55741.300999999999</v>
      </c>
      <c r="H19" s="20">
        <v>33190</v>
      </c>
      <c r="I19" s="20">
        <v>6155</v>
      </c>
      <c r="J19" s="20">
        <v>17875</v>
      </c>
      <c r="K19" s="20" t="s">
        <v>64</v>
      </c>
      <c r="L19" s="20" t="s">
        <v>64</v>
      </c>
      <c r="M19" s="21" t="s">
        <v>64</v>
      </c>
      <c r="N19" s="20">
        <v>493284.98100000003</v>
      </c>
      <c r="O19" s="17" t="s">
        <v>31</v>
      </c>
      <c r="P19" s="42">
        <f t="shared" si="0"/>
        <v>212070</v>
      </c>
      <c r="Q19" s="42">
        <f t="shared" si="1"/>
        <v>281214.98100000003</v>
      </c>
      <c r="R19" s="42">
        <f t="shared" si="2"/>
        <v>168888.68</v>
      </c>
      <c r="S19" s="42">
        <f t="shared" si="3"/>
        <v>94451.301000000007</v>
      </c>
      <c r="T19" s="42">
        <f t="shared" si="10"/>
        <v>17875</v>
      </c>
      <c r="U19" s="44">
        <f t="shared" si="4"/>
        <v>0.42991375810811477</v>
      </c>
      <c r="V19" s="44">
        <f t="shared" si="5"/>
        <v>0.34237547564822368</v>
      </c>
      <c r="W19" s="44">
        <f t="shared" si="6"/>
        <v>0.19147410652666921</v>
      </c>
      <c r="X19" s="44">
        <f t="shared" si="7"/>
        <v>3.6236659716992276E-2</v>
      </c>
    </row>
    <row r="20" spans="1:24" ht="15">
      <c r="A20" s="17" t="s">
        <v>30</v>
      </c>
      <c r="B20" s="20">
        <v>115562</v>
      </c>
      <c r="C20" s="20">
        <v>27979</v>
      </c>
      <c r="D20" s="20">
        <v>76657.054000000004</v>
      </c>
      <c r="E20" s="20">
        <v>29588</v>
      </c>
      <c r="F20" s="20">
        <v>13779</v>
      </c>
      <c r="G20" s="21">
        <v>34069.928999999996</v>
      </c>
      <c r="H20" s="20">
        <v>23915</v>
      </c>
      <c r="I20" s="20">
        <v>5820</v>
      </c>
      <c r="J20" s="20">
        <v>18234</v>
      </c>
      <c r="K20" s="20" t="s">
        <v>64</v>
      </c>
      <c r="L20" s="20" t="s">
        <v>64</v>
      </c>
      <c r="M20" s="21" t="s">
        <v>64</v>
      </c>
      <c r="N20" s="20">
        <v>345603.98300000001</v>
      </c>
      <c r="O20" s="17" t="s">
        <v>30</v>
      </c>
      <c r="P20" s="42">
        <f t="shared" si="0"/>
        <v>143541</v>
      </c>
      <c r="Q20" s="42">
        <f t="shared" si="1"/>
        <v>202062.98300000001</v>
      </c>
      <c r="R20" s="42">
        <f t="shared" si="2"/>
        <v>120171.054</v>
      </c>
      <c r="S20" s="42">
        <f t="shared" si="3"/>
        <v>63657.928999999996</v>
      </c>
      <c r="T20" s="42">
        <f t="shared" si="10"/>
        <v>18234</v>
      </c>
      <c r="U20" s="44">
        <f t="shared" si="4"/>
        <v>0.4153337549932114</v>
      </c>
      <c r="V20" s="44">
        <f t="shared" si="5"/>
        <v>0.34771316278493236</v>
      </c>
      <c r="W20" s="44">
        <f t="shared" si="6"/>
        <v>0.18419327360587739</v>
      </c>
      <c r="X20" s="44">
        <f t="shared" si="7"/>
        <v>5.2759808615978829E-2</v>
      </c>
    </row>
    <row r="21" spans="1:24" ht="15">
      <c r="A21" s="17" t="s">
        <v>28</v>
      </c>
      <c r="B21" s="20">
        <v>234085</v>
      </c>
      <c r="C21" s="20">
        <v>88887</v>
      </c>
      <c r="D21" s="20">
        <v>266496.09000000003</v>
      </c>
      <c r="E21" s="20">
        <v>66969</v>
      </c>
      <c r="F21" s="20">
        <v>78030</v>
      </c>
      <c r="G21" s="21">
        <v>89768.834000000003</v>
      </c>
      <c r="H21" s="20">
        <v>68539</v>
      </c>
      <c r="I21" s="20">
        <v>19360</v>
      </c>
      <c r="J21" s="20">
        <v>25907</v>
      </c>
      <c r="K21" s="20" t="s">
        <v>64</v>
      </c>
      <c r="L21" s="20" t="s">
        <v>64</v>
      </c>
      <c r="M21" s="21" t="s">
        <v>64</v>
      </c>
      <c r="N21" s="20">
        <v>938041.924</v>
      </c>
      <c r="O21" s="17" t="s">
        <v>28</v>
      </c>
      <c r="P21" s="42">
        <f t="shared" si="0"/>
        <v>322972</v>
      </c>
      <c r="Q21" s="42">
        <f t="shared" si="1"/>
        <v>615069.924</v>
      </c>
      <c r="R21" s="42">
        <f t="shared" si="2"/>
        <v>432425.09</v>
      </c>
      <c r="S21" s="42">
        <f t="shared" si="3"/>
        <v>156737.834</v>
      </c>
      <c r="T21" s="42">
        <f t="shared" si="10"/>
        <v>25907</v>
      </c>
      <c r="U21" s="44">
        <f t="shared" si="4"/>
        <v>0.34430444070429417</v>
      </c>
      <c r="V21" s="44">
        <f t="shared" si="5"/>
        <v>0.46098695477921947</v>
      </c>
      <c r="W21" s="44">
        <f t="shared" si="6"/>
        <v>0.16709043592810677</v>
      </c>
      <c r="X21" s="44">
        <f t="shared" si="7"/>
        <v>2.7618168588379639E-2</v>
      </c>
    </row>
    <row r="22" spans="1:24" ht="15">
      <c r="A22" s="16" t="s">
        <v>27</v>
      </c>
      <c r="B22" s="22">
        <v>262052</v>
      </c>
      <c r="C22" s="22">
        <v>87117</v>
      </c>
      <c r="D22" s="22">
        <v>185395.35500000001</v>
      </c>
      <c r="E22" s="22">
        <v>55152</v>
      </c>
      <c r="F22" s="22">
        <v>44210</v>
      </c>
      <c r="G22" s="23">
        <v>95612.604000000007</v>
      </c>
      <c r="H22" s="22">
        <v>76291</v>
      </c>
      <c r="I22" s="22">
        <v>12840</v>
      </c>
      <c r="J22" s="22">
        <v>23584</v>
      </c>
      <c r="K22" s="22" t="s">
        <v>64</v>
      </c>
      <c r="L22" s="22" t="s">
        <v>64</v>
      </c>
      <c r="M22" s="23">
        <v>27009</v>
      </c>
      <c r="N22" s="22">
        <v>869262.95900000003</v>
      </c>
      <c r="O22" s="16" t="s">
        <v>27</v>
      </c>
      <c r="P22" s="42">
        <f t="shared" si="0"/>
        <v>349169</v>
      </c>
      <c r="Q22" s="42">
        <f t="shared" si="1"/>
        <v>520093.95899999997</v>
      </c>
      <c r="R22" s="42">
        <f t="shared" si="2"/>
        <v>318736.35499999998</v>
      </c>
      <c r="S22" s="42">
        <f t="shared" si="3"/>
        <v>150764.60399999999</v>
      </c>
      <c r="T22" s="42">
        <f t="shared" si="9"/>
        <v>50593</v>
      </c>
      <c r="U22" s="44">
        <f t="shared" si="4"/>
        <v>0.4016839742046342</v>
      </c>
      <c r="V22" s="44">
        <f t="shared" si="5"/>
        <v>0.36667426317885926</v>
      </c>
      <c r="W22" s="44">
        <f t="shared" si="6"/>
        <v>0.1734395817042976</v>
      </c>
      <c r="X22" s="44">
        <f t="shared" si="7"/>
        <v>5.8202180912208863E-2</v>
      </c>
    </row>
    <row r="23" spans="1:24" ht="15">
      <c r="A23" s="17" t="s">
        <v>26</v>
      </c>
      <c r="B23" s="20">
        <v>464926</v>
      </c>
      <c r="C23" s="20">
        <v>177829</v>
      </c>
      <c r="D23" s="20">
        <v>383270.32</v>
      </c>
      <c r="E23" s="20">
        <v>91040</v>
      </c>
      <c r="F23" s="20">
        <v>74876</v>
      </c>
      <c r="G23" s="21">
        <v>184408.639</v>
      </c>
      <c r="H23" s="20">
        <v>119627</v>
      </c>
      <c r="I23" s="20">
        <v>25876</v>
      </c>
      <c r="J23" s="20">
        <v>46319</v>
      </c>
      <c r="K23" s="20" t="s">
        <v>64</v>
      </c>
      <c r="L23" s="20" t="s">
        <v>64</v>
      </c>
      <c r="M23" s="21">
        <v>40870</v>
      </c>
      <c r="N23" s="20">
        <v>1609041.959</v>
      </c>
      <c r="O23" s="17" t="s">
        <v>26</v>
      </c>
      <c r="P23" s="42">
        <f t="shared" si="0"/>
        <v>642755</v>
      </c>
      <c r="Q23" s="42">
        <f t="shared" si="1"/>
        <v>966286.95900000003</v>
      </c>
      <c r="R23" s="42">
        <f t="shared" si="2"/>
        <v>603649.32000000007</v>
      </c>
      <c r="S23" s="42">
        <f t="shared" si="3"/>
        <v>275448.63899999997</v>
      </c>
      <c r="T23" s="42">
        <f t="shared" si="9"/>
        <v>87189</v>
      </c>
      <c r="U23" s="44">
        <f t="shared" si="4"/>
        <v>0.39946441197808441</v>
      </c>
      <c r="V23" s="44">
        <f t="shared" si="5"/>
        <v>0.37516070766430526</v>
      </c>
      <c r="W23" s="44">
        <f t="shared" si="6"/>
        <v>0.17118797770269953</v>
      </c>
      <c r="X23" s="44">
        <f t="shared" si="7"/>
        <v>5.4186902654910815E-2</v>
      </c>
    </row>
    <row r="24" spans="1:24" ht="15">
      <c r="A24" s="17" t="s">
        <v>25</v>
      </c>
      <c r="B24" s="20">
        <v>785372</v>
      </c>
      <c r="C24" s="20">
        <v>305274</v>
      </c>
      <c r="D24" s="20">
        <v>694588.18</v>
      </c>
      <c r="E24" s="20">
        <v>229378</v>
      </c>
      <c r="F24" s="20">
        <v>178900</v>
      </c>
      <c r="G24" s="21">
        <v>498192.75199999998</v>
      </c>
      <c r="H24" s="20">
        <v>250109</v>
      </c>
      <c r="I24" s="20">
        <v>42679</v>
      </c>
      <c r="J24" s="20">
        <v>89423</v>
      </c>
      <c r="K24" s="20" t="s">
        <v>64</v>
      </c>
      <c r="L24" s="20" t="s">
        <v>64</v>
      </c>
      <c r="M24" s="21">
        <v>164805</v>
      </c>
      <c r="N24" s="20">
        <v>3238720.932</v>
      </c>
      <c r="O24" s="17" t="s">
        <v>25</v>
      </c>
      <c r="P24" s="42">
        <f t="shared" si="0"/>
        <v>1090646</v>
      </c>
      <c r="Q24" s="42">
        <f t="shared" si="1"/>
        <v>2148074.932</v>
      </c>
      <c r="R24" s="42">
        <f t="shared" si="2"/>
        <v>1166276.1800000002</v>
      </c>
      <c r="S24" s="42">
        <f t="shared" si="3"/>
        <v>727570.75199999998</v>
      </c>
      <c r="T24" s="42">
        <f t="shared" si="9"/>
        <v>254228</v>
      </c>
      <c r="U24" s="44">
        <f t="shared" si="4"/>
        <v>0.33675207679177716</v>
      </c>
      <c r="V24" s="44">
        <f t="shared" si="5"/>
        <v>0.3601039436515428</v>
      </c>
      <c r="W24" s="44">
        <f t="shared" si="6"/>
        <v>0.22464755910621323</v>
      </c>
      <c r="X24" s="44">
        <f t="shared" si="7"/>
        <v>7.8496420450466897E-2</v>
      </c>
    </row>
    <row r="25" spans="1:24" ht="15">
      <c r="A25" s="17" t="s">
        <v>24</v>
      </c>
      <c r="B25" s="20">
        <v>205387</v>
      </c>
      <c r="C25" s="20">
        <v>95719</v>
      </c>
      <c r="D25" s="20">
        <v>210837.503</v>
      </c>
      <c r="E25" s="20">
        <v>51798</v>
      </c>
      <c r="F25" s="20">
        <v>36613</v>
      </c>
      <c r="G25" s="21">
        <v>78695.467000000004</v>
      </c>
      <c r="H25" s="20">
        <v>60085</v>
      </c>
      <c r="I25" s="20">
        <v>9313</v>
      </c>
      <c r="J25" s="20">
        <v>19743</v>
      </c>
      <c r="K25" s="20" t="s">
        <v>64</v>
      </c>
      <c r="L25" s="20" t="s">
        <v>64</v>
      </c>
      <c r="M25" s="21">
        <v>23042</v>
      </c>
      <c r="N25" s="20">
        <v>791232.97</v>
      </c>
      <c r="O25" s="17" t="s">
        <v>24</v>
      </c>
      <c r="P25" s="42">
        <f t="shared" si="0"/>
        <v>301106</v>
      </c>
      <c r="Q25" s="42">
        <f t="shared" si="1"/>
        <v>490126.97000000003</v>
      </c>
      <c r="R25" s="42">
        <f t="shared" si="2"/>
        <v>316848.50300000003</v>
      </c>
      <c r="S25" s="42">
        <f t="shared" si="3"/>
        <v>130493.467</v>
      </c>
      <c r="T25" s="42">
        <f t="shared" si="9"/>
        <v>42785</v>
      </c>
      <c r="U25" s="44">
        <f t="shared" si="4"/>
        <v>0.38055289834547718</v>
      </c>
      <c r="V25" s="44">
        <f t="shared" si="5"/>
        <v>0.40044906495744237</v>
      </c>
      <c r="W25" s="44">
        <f t="shared" si="6"/>
        <v>0.16492420304477454</v>
      </c>
      <c r="X25" s="44">
        <f t="shared" si="7"/>
        <v>5.4073833652305975E-2</v>
      </c>
    </row>
    <row r="26" spans="1:24" ht="15">
      <c r="A26" s="16" t="s">
        <v>23</v>
      </c>
      <c r="B26" s="22">
        <v>162857</v>
      </c>
      <c r="C26" s="22">
        <v>45958</v>
      </c>
      <c r="D26" s="22">
        <v>101874.493</v>
      </c>
      <c r="E26" s="22">
        <v>112702</v>
      </c>
      <c r="F26" s="22">
        <v>44909</v>
      </c>
      <c r="G26" s="23">
        <v>59599.487999999998</v>
      </c>
      <c r="H26" s="22">
        <v>42348</v>
      </c>
      <c r="I26" s="22">
        <v>7367</v>
      </c>
      <c r="J26" s="22">
        <v>23223</v>
      </c>
      <c r="K26" s="22" t="s">
        <v>64</v>
      </c>
      <c r="L26" s="22" t="s">
        <v>64</v>
      </c>
      <c r="M26" s="23">
        <v>17322</v>
      </c>
      <c r="N26" s="22">
        <v>618159.98100000003</v>
      </c>
      <c r="O26" s="16" t="s">
        <v>23</v>
      </c>
      <c r="P26" s="42">
        <f t="shared" si="0"/>
        <v>208815</v>
      </c>
      <c r="Q26" s="42">
        <f t="shared" si="1"/>
        <v>409344.98100000003</v>
      </c>
      <c r="R26" s="42">
        <f t="shared" si="2"/>
        <v>196498.49300000002</v>
      </c>
      <c r="S26" s="42">
        <f t="shared" si="3"/>
        <v>172301.48800000001</v>
      </c>
      <c r="T26" s="42">
        <f t="shared" si="9"/>
        <v>40545</v>
      </c>
      <c r="U26" s="44">
        <f t="shared" si="4"/>
        <v>0.33780090335546969</v>
      </c>
      <c r="V26" s="44">
        <f t="shared" si="5"/>
        <v>0.31787643820313888</v>
      </c>
      <c r="W26" s="44">
        <f t="shared" si="6"/>
        <v>0.27873284149075317</v>
      </c>
      <c r="X26" s="44">
        <f t="shared" si="7"/>
        <v>6.5589816950638216E-2</v>
      </c>
    </row>
    <row r="27" spans="1:24" ht="15">
      <c r="A27" s="17" t="s">
        <v>22</v>
      </c>
      <c r="B27" s="20">
        <v>228401</v>
      </c>
      <c r="C27" s="20">
        <v>97363</v>
      </c>
      <c r="D27" s="20">
        <v>193727.027</v>
      </c>
      <c r="E27" s="20">
        <v>168030</v>
      </c>
      <c r="F27" s="20">
        <v>127282</v>
      </c>
      <c r="G27" s="21">
        <v>103519.939</v>
      </c>
      <c r="H27" s="20">
        <v>68077</v>
      </c>
      <c r="I27" s="20">
        <v>10912</v>
      </c>
      <c r="J27" s="20">
        <v>43123</v>
      </c>
      <c r="K27" s="20" t="s">
        <v>64</v>
      </c>
      <c r="L27" s="20" t="s">
        <v>64</v>
      </c>
      <c r="M27" s="21">
        <v>33198</v>
      </c>
      <c r="N27" s="20">
        <v>1073632.966</v>
      </c>
      <c r="O27" s="17" t="s">
        <v>22</v>
      </c>
      <c r="P27" s="42">
        <f t="shared" si="0"/>
        <v>325764</v>
      </c>
      <c r="Q27" s="42">
        <f t="shared" si="1"/>
        <v>747868.96600000001</v>
      </c>
      <c r="R27" s="42">
        <f t="shared" si="2"/>
        <v>399998.027</v>
      </c>
      <c r="S27" s="42">
        <f t="shared" si="3"/>
        <v>271549.93900000001</v>
      </c>
      <c r="T27" s="42">
        <f t="shared" si="9"/>
        <v>76321</v>
      </c>
      <c r="U27" s="44">
        <f t="shared" si="4"/>
        <v>0.30342212871283986</v>
      </c>
      <c r="V27" s="44">
        <f t="shared" si="5"/>
        <v>0.37256496369542363</v>
      </c>
      <c r="W27" s="44">
        <f t="shared" si="6"/>
        <v>0.25292623047120555</v>
      </c>
      <c r="X27" s="44">
        <f t="shared" si="7"/>
        <v>7.1086677120530961E-2</v>
      </c>
    </row>
    <row r="28" spans="1:24" ht="15">
      <c r="A28" s="17" t="s">
        <v>21</v>
      </c>
      <c r="B28" s="20">
        <v>632027</v>
      </c>
      <c r="C28" s="20">
        <v>478676</v>
      </c>
      <c r="D28" s="20">
        <v>374591.73100000003</v>
      </c>
      <c r="E28" s="20">
        <v>1152221</v>
      </c>
      <c r="F28" s="20">
        <v>266051</v>
      </c>
      <c r="G28" s="21">
        <v>299044.19799999997</v>
      </c>
      <c r="H28" s="20">
        <v>240175</v>
      </c>
      <c r="I28" s="20">
        <v>38594</v>
      </c>
      <c r="J28" s="20">
        <v>148639</v>
      </c>
      <c r="K28" s="20" t="s">
        <v>64</v>
      </c>
      <c r="L28" s="20" t="s">
        <v>64</v>
      </c>
      <c r="M28" s="21">
        <v>126090</v>
      </c>
      <c r="N28" s="20">
        <v>3756108.929</v>
      </c>
      <c r="O28" s="17" t="s">
        <v>21</v>
      </c>
      <c r="P28" s="42">
        <f t="shared" si="0"/>
        <v>1110703</v>
      </c>
      <c r="Q28" s="42">
        <f t="shared" si="1"/>
        <v>2645405.929</v>
      </c>
      <c r="R28" s="42">
        <f t="shared" si="2"/>
        <v>919411.73100000003</v>
      </c>
      <c r="S28" s="42">
        <f t="shared" si="3"/>
        <v>1451265.1979999999</v>
      </c>
      <c r="T28" s="42">
        <f t="shared" si="9"/>
        <v>274729</v>
      </c>
      <c r="U28" s="44">
        <f t="shared" si="4"/>
        <v>0.29570574788833554</v>
      </c>
      <c r="V28" s="44">
        <f t="shared" si="5"/>
        <v>0.24477770703119031</v>
      </c>
      <c r="W28" s="44">
        <f t="shared" si="6"/>
        <v>0.38637463008464307</v>
      </c>
      <c r="X28" s="44">
        <f t="shared" si="7"/>
        <v>7.3141914995831045E-2</v>
      </c>
    </row>
    <row r="29" spans="1:24" ht="15">
      <c r="A29" s="17" t="s">
        <v>20</v>
      </c>
      <c r="B29" s="20">
        <v>532662</v>
      </c>
      <c r="C29" s="20">
        <v>280346</v>
      </c>
      <c r="D29" s="20">
        <v>411706.71899999998</v>
      </c>
      <c r="E29" s="20">
        <v>446210</v>
      </c>
      <c r="F29" s="20">
        <v>141554</v>
      </c>
      <c r="G29" s="21">
        <v>198941.22899999999</v>
      </c>
      <c r="H29" s="20">
        <v>146780</v>
      </c>
      <c r="I29" s="20">
        <v>31034</v>
      </c>
      <c r="J29" s="20">
        <v>96491</v>
      </c>
      <c r="K29" s="20" t="s">
        <v>64</v>
      </c>
      <c r="L29" s="20" t="s">
        <v>64</v>
      </c>
      <c r="M29" s="21">
        <v>78411</v>
      </c>
      <c r="N29" s="20">
        <v>2364135.9479999999</v>
      </c>
      <c r="O29" s="17" t="s">
        <v>20</v>
      </c>
      <c r="P29" s="42">
        <f t="shared" si="0"/>
        <v>813008</v>
      </c>
      <c r="Q29" s="42">
        <f t="shared" si="1"/>
        <v>1551127.9480000001</v>
      </c>
      <c r="R29" s="42">
        <f t="shared" si="2"/>
        <v>731074.71900000004</v>
      </c>
      <c r="S29" s="42">
        <f t="shared" si="3"/>
        <v>645151.22900000005</v>
      </c>
      <c r="T29" s="42">
        <f t="shared" si="9"/>
        <v>174902</v>
      </c>
      <c r="U29" s="44">
        <f t="shared" si="4"/>
        <v>0.34389223711427613</v>
      </c>
      <c r="V29" s="44">
        <f t="shared" si="5"/>
        <v>0.30923548183363608</v>
      </c>
      <c r="W29" s="44">
        <f t="shared" si="6"/>
        <v>0.27289091794648357</v>
      </c>
      <c r="X29" s="44">
        <f t="shared" si="7"/>
        <v>7.3981363105604284E-2</v>
      </c>
    </row>
    <row r="30" spans="1:24" ht="15">
      <c r="A30" s="17" t="s">
        <v>19</v>
      </c>
      <c r="B30" s="20">
        <v>158862</v>
      </c>
      <c r="C30" s="20">
        <v>64133</v>
      </c>
      <c r="D30" s="20">
        <v>109702.024</v>
      </c>
      <c r="E30" s="20">
        <v>120087</v>
      </c>
      <c r="F30" s="20">
        <v>39541</v>
      </c>
      <c r="G30" s="21">
        <v>53088.938000000002</v>
      </c>
      <c r="H30" s="20">
        <v>35147</v>
      </c>
      <c r="I30" s="20">
        <v>7091</v>
      </c>
      <c r="J30" s="20">
        <v>23022</v>
      </c>
      <c r="K30" s="20" t="s">
        <v>64</v>
      </c>
      <c r="L30" s="20" t="s">
        <v>64</v>
      </c>
      <c r="M30" s="21">
        <v>22198</v>
      </c>
      <c r="N30" s="20">
        <v>632871.96200000006</v>
      </c>
      <c r="O30" s="17" t="s">
        <v>19</v>
      </c>
      <c r="P30" s="42">
        <f t="shared" si="0"/>
        <v>222995</v>
      </c>
      <c r="Q30" s="42">
        <f t="shared" si="1"/>
        <v>409876.962</v>
      </c>
      <c r="R30" s="42">
        <f t="shared" si="2"/>
        <v>191481.024</v>
      </c>
      <c r="S30" s="42">
        <f t="shared" si="3"/>
        <v>173175.93799999999</v>
      </c>
      <c r="T30" s="42">
        <f t="shared" si="9"/>
        <v>45220</v>
      </c>
      <c r="U30" s="44">
        <f t="shared" si="4"/>
        <v>0.35235405167151329</v>
      </c>
      <c r="V30" s="44">
        <f t="shared" si="5"/>
        <v>0.30255886734953819</v>
      </c>
      <c r="W30" s="44">
        <f t="shared" si="6"/>
        <v>0.27363502951328406</v>
      </c>
      <c r="X30" s="44">
        <f t="shared" si="7"/>
        <v>7.1452051465664385E-2</v>
      </c>
    </row>
    <row r="31" spans="1:24" ht="15">
      <c r="A31" s="17" t="s">
        <v>18</v>
      </c>
      <c r="B31" s="20">
        <v>123050</v>
      </c>
      <c r="C31" s="20">
        <v>63848</v>
      </c>
      <c r="D31" s="20">
        <v>55726.224000000002</v>
      </c>
      <c r="E31" s="20">
        <v>70546</v>
      </c>
      <c r="F31" s="20">
        <v>29858</v>
      </c>
      <c r="G31" s="21">
        <v>25247.745999999999</v>
      </c>
      <c r="H31" s="20">
        <v>25372</v>
      </c>
      <c r="I31" s="20">
        <v>4163</v>
      </c>
      <c r="J31" s="20">
        <v>15713</v>
      </c>
      <c r="K31" s="20" t="s">
        <v>64</v>
      </c>
      <c r="L31" s="20" t="s">
        <v>64</v>
      </c>
      <c r="M31" s="21">
        <v>11107</v>
      </c>
      <c r="N31" s="20">
        <v>424630.97</v>
      </c>
      <c r="O31" s="17" t="s">
        <v>18</v>
      </c>
      <c r="P31" s="42">
        <f t="shared" si="0"/>
        <v>186898</v>
      </c>
      <c r="Q31" s="42">
        <f t="shared" si="1"/>
        <v>237732.96999999997</v>
      </c>
      <c r="R31" s="42">
        <f t="shared" si="2"/>
        <v>115119.224</v>
      </c>
      <c r="S31" s="42">
        <f t="shared" si="3"/>
        <v>95793.745999999999</v>
      </c>
      <c r="T31" s="42">
        <f t="shared" si="9"/>
        <v>26820</v>
      </c>
      <c r="U31" s="44">
        <f t="shared" si="4"/>
        <v>0.44014217804226574</v>
      </c>
      <c r="V31" s="44">
        <f t="shared" si="5"/>
        <v>0.27110416369300622</v>
      </c>
      <c r="W31" s="44">
        <f t="shared" si="6"/>
        <v>0.22559293308257758</v>
      </c>
      <c r="X31" s="44">
        <f t="shared" si="7"/>
        <v>6.3160725182150518E-2</v>
      </c>
    </row>
    <row r="32" spans="1:24" ht="15">
      <c r="A32" s="16" t="s">
        <v>17</v>
      </c>
      <c r="B32" s="22">
        <v>123578</v>
      </c>
      <c r="C32" s="22">
        <v>33259</v>
      </c>
      <c r="D32" s="22">
        <v>40988.413</v>
      </c>
      <c r="E32" s="22">
        <v>7827</v>
      </c>
      <c r="F32" s="22">
        <v>10826</v>
      </c>
      <c r="G32" s="23">
        <v>16647.567999999999</v>
      </c>
      <c r="H32" s="22">
        <v>12787</v>
      </c>
      <c r="I32" s="22">
        <v>3112</v>
      </c>
      <c r="J32" s="22">
        <v>6239</v>
      </c>
      <c r="K32" s="22" t="s">
        <v>64</v>
      </c>
      <c r="L32" s="22" t="s">
        <v>64</v>
      </c>
      <c r="M32" s="23" t="s">
        <v>64</v>
      </c>
      <c r="N32" s="22">
        <v>255263.981</v>
      </c>
      <c r="O32" s="16" t="s">
        <v>17</v>
      </c>
      <c r="P32" s="42">
        <f t="shared" si="0"/>
        <v>156837</v>
      </c>
      <c r="Q32" s="42">
        <f t="shared" si="1"/>
        <v>98426.981</v>
      </c>
      <c r="R32" s="42">
        <f t="shared" si="2"/>
        <v>67713.413</v>
      </c>
      <c r="S32" s="42">
        <f t="shared" si="3"/>
        <v>24474.567999999999</v>
      </c>
      <c r="T32" s="42">
        <f>SUM(J32)</f>
        <v>6239</v>
      </c>
      <c r="U32" s="44">
        <f t="shared" si="4"/>
        <v>0.61441100850025532</v>
      </c>
      <c r="V32" s="44">
        <f t="shared" si="5"/>
        <v>0.2652681852517218</v>
      </c>
      <c r="W32" s="44">
        <f t="shared" si="6"/>
        <v>9.5879441761115528E-2</v>
      </c>
      <c r="X32" s="44">
        <f t="shared" si="7"/>
        <v>2.4441364486907379E-2</v>
      </c>
    </row>
    <row r="33" spans="1:24" ht="15">
      <c r="A33" s="17" t="s">
        <v>16</v>
      </c>
      <c r="B33" s="20">
        <v>128475</v>
      </c>
      <c r="C33" s="20">
        <v>31511</v>
      </c>
      <c r="D33" s="20">
        <v>67982.725999999995</v>
      </c>
      <c r="E33" s="20">
        <v>10927</v>
      </c>
      <c r="F33" s="20">
        <v>15657</v>
      </c>
      <c r="G33" s="21">
        <v>23736.255000000001</v>
      </c>
      <c r="H33" s="20">
        <v>16048</v>
      </c>
      <c r="I33" s="20">
        <v>6015</v>
      </c>
      <c r="J33" s="20">
        <v>6954</v>
      </c>
      <c r="K33" s="20" t="s">
        <v>64</v>
      </c>
      <c r="L33" s="20" t="s">
        <v>64</v>
      </c>
      <c r="M33" s="21" t="s">
        <v>64</v>
      </c>
      <c r="N33" s="20">
        <v>307305.98100000003</v>
      </c>
      <c r="O33" s="17" t="s">
        <v>16</v>
      </c>
      <c r="P33" s="42">
        <f t="shared" si="0"/>
        <v>159986</v>
      </c>
      <c r="Q33" s="42">
        <f t="shared" si="1"/>
        <v>147319.981</v>
      </c>
      <c r="R33" s="42">
        <f t="shared" si="2"/>
        <v>105702.726</v>
      </c>
      <c r="S33" s="42">
        <f t="shared" si="3"/>
        <v>34663.255000000005</v>
      </c>
      <c r="T33" s="42">
        <f t="shared" ref="T33:T48" si="11">SUM(J33)</f>
        <v>6954</v>
      </c>
      <c r="U33" s="44">
        <f t="shared" si="4"/>
        <v>0.52060815568701857</v>
      </c>
      <c r="V33" s="44">
        <f t="shared" si="5"/>
        <v>0.34396572971353911</v>
      </c>
      <c r="W33" s="44">
        <f t="shared" si="6"/>
        <v>0.11279720260309545</v>
      </c>
      <c r="X33" s="44">
        <f t="shared" si="7"/>
        <v>2.2628911996346725E-2</v>
      </c>
    </row>
    <row r="34" spans="1:24" ht="15">
      <c r="A34" s="17" t="s">
        <v>15</v>
      </c>
      <c r="B34" s="20">
        <v>249004</v>
      </c>
      <c r="C34" s="20">
        <v>94316</v>
      </c>
      <c r="D34" s="20">
        <v>157461.49</v>
      </c>
      <c r="E34" s="20">
        <v>51166</v>
      </c>
      <c r="F34" s="20">
        <v>42686</v>
      </c>
      <c r="G34" s="21">
        <v>77204.481</v>
      </c>
      <c r="H34" s="20">
        <v>45739</v>
      </c>
      <c r="I34" s="20">
        <v>8570</v>
      </c>
      <c r="J34" s="20">
        <v>23288</v>
      </c>
      <c r="K34" s="20" t="s">
        <v>64</v>
      </c>
      <c r="L34" s="20" t="s">
        <v>64</v>
      </c>
      <c r="M34" s="21" t="s">
        <v>64</v>
      </c>
      <c r="N34" s="20">
        <v>749434.97100000002</v>
      </c>
      <c r="O34" s="17" t="s">
        <v>15</v>
      </c>
      <c r="P34" s="42">
        <f t="shared" si="0"/>
        <v>343320</v>
      </c>
      <c r="Q34" s="42">
        <f t="shared" si="1"/>
        <v>406114.97100000002</v>
      </c>
      <c r="R34" s="42">
        <f t="shared" si="2"/>
        <v>254456.49</v>
      </c>
      <c r="S34" s="42">
        <f t="shared" si="3"/>
        <v>128370.481</v>
      </c>
      <c r="T34" s="42">
        <f t="shared" si="11"/>
        <v>23288</v>
      </c>
      <c r="U34" s="44">
        <f t="shared" si="4"/>
        <v>0.45810512357315653</v>
      </c>
      <c r="V34" s="44">
        <f t="shared" si="5"/>
        <v>0.33953111323383917</v>
      </c>
      <c r="W34" s="44">
        <f t="shared" si="6"/>
        <v>0.17128968618679524</v>
      </c>
      <c r="X34" s="44">
        <f t="shared" si="7"/>
        <v>3.1074077006208987E-2</v>
      </c>
    </row>
    <row r="35" spans="1:24" ht="15">
      <c r="A35" s="17" t="s">
        <v>14</v>
      </c>
      <c r="B35" s="20">
        <v>342216</v>
      </c>
      <c r="C35" s="20">
        <v>127717</v>
      </c>
      <c r="D35" s="20">
        <v>207928.50399999999</v>
      </c>
      <c r="E35" s="20">
        <v>86855</v>
      </c>
      <c r="F35" s="20">
        <v>53521</v>
      </c>
      <c r="G35" s="21">
        <v>129471.466</v>
      </c>
      <c r="H35" s="20">
        <v>66166</v>
      </c>
      <c r="I35" s="20">
        <v>24834</v>
      </c>
      <c r="J35" s="20">
        <v>34987</v>
      </c>
      <c r="K35" s="20" t="s">
        <v>64</v>
      </c>
      <c r="L35" s="20" t="s">
        <v>64</v>
      </c>
      <c r="M35" s="21" t="s">
        <v>64</v>
      </c>
      <c r="N35" s="20">
        <v>1073695.97</v>
      </c>
      <c r="O35" s="17" t="s">
        <v>14</v>
      </c>
      <c r="P35" s="42">
        <f t="shared" si="0"/>
        <v>469933</v>
      </c>
      <c r="Q35" s="42">
        <f t="shared" si="1"/>
        <v>603762.97</v>
      </c>
      <c r="R35" s="42">
        <f t="shared" si="2"/>
        <v>352449.50399999996</v>
      </c>
      <c r="S35" s="42">
        <f t="shared" si="3"/>
        <v>216326.46600000001</v>
      </c>
      <c r="T35" s="42">
        <f t="shared" si="11"/>
        <v>34987</v>
      </c>
      <c r="U35" s="44">
        <f t="shared" si="4"/>
        <v>0.4376779024326598</v>
      </c>
      <c r="V35" s="44">
        <f t="shared" si="5"/>
        <v>0.3282581977093571</v>
      </c>
      <c r="W35" s="44">
        <f t="shared" si="6"/>
        <v>0.20147832537734126</v>
      </c>
      <c r="X35" s="44">
        <f t="shared" si="7"/>
        <v>3.2585574480641852E-2</v>
      </c>
    </row>
    <row r="36" spans="1:24" ht="15">
      <c r="A36" s="17" t="s">
        <v>13</v>
      </c>
      <c r="B36" s="20">
        <v>213047</v>
      </c>
      <c r="C36" s="20">
        <v>67488</v>
      </c>
      <c r="D36" s="20">
        <v>98238.023000000001</v>
      </c>
      <c r="E36" s="20">
        <v>30742</v>
      </c>
      <c r="F36" s="20">
        <v>26528</v>
      </c>
      <c r="G36" s="21">
        <v>60620.957999999999</v>
      </c>
      <c r="H36" s="20">
        <v>32882</v>
      </c>
      <c r="I36" s="20">
        <v>11089</v>
      </c>
      <c r="J36" s="20">
        <v>16890</v>
      </c>
      <c r="K36" s="20" t="s">
        <v>64</v>
      </c>
      <c r="L36" s="20" t="s">
        <v>64</v>
      </c>
      <c r="M36" s="21" t="s">
        <v>64</v>
      </c>
      <c r="N36" s="20">
        <v>557524.98100000003</v>
      </c>
      <c r="O36" s="17" t="s">
        <v>13</v>
      </c>
      <c r="P36" s="42">
        <f t="shared" si="0"/>
        <v>280535</v>
      </c>
      <c r="Q36" s="42">
        <f t="shared" si="1"/>
        <v>276989.98099999997</v>
      </c>
      <c r="R36" s="42">
        <f t="shared" si="2"/>
        <v>168737.02299999999</v>
      </c>
      <c r="S36" s="42">
        <f t="shared" si="3"/>
        <v>91362.957999999999</v>
      </c>
      <c r="T36" s="42">
        <f t="shared" si="11"/>
        <v>16890</v>
      </c>
      <c r="U36" s="44">
        <f t="shared" si="4"/>
        <v>0.50317924677889903</v>
      </c>
      <c r="V36" s="44">
        <f t="shared" si="5"/>
        <v>0.3026537442274716</v>
      </c>
      <c r="W36" s="44">
        <f t="shared" si="6"/>
        <v>0.16387240233814743</v>
      </c>
      <c r="X36" s="44">
        <f t="shared" si="7"/>
        <v>3.0294606655481861E-2</v>
      </c>
    </row>
    <row r="37" spans="1:24" ht="15">
      <c r="A37" s="16" t="s">
        <v>12</v>
      </c>
      <c r="B37" s="22">
        <v>86234</v>
      </c>
      <c r="C37" s="22">
        <v>42202</v>
      </c>
      <c r="D37" s="22">
        <v>51200.902000000002</v>
      </c>
      <c r="E37" s="22">
        <v>33249</v>
      </c>
      <c r="F37" s="22">
        <v>16927</v>
      </c>
      <c r="G37" s="23">
        <v>32436.074000000001</v>
      </c>
      <c r="H37" s="22">
        <v>19931</v>
      </c>
      <c r="I37" s="22">
        <v>3999</v>
      </c>
      <c r="J37" s="22">
        <v>8487</v>
      </c>
      <c r="K37" s="22" t="s">
        <v>64</v>
      </c>
      <c r="L37" s="22" t="s">
        <v>64</v>
      </c>
      <c r="M37" s="23" t="s">
        <v>64</v>
      </c>
      <c r="N37" s="22">
        <v>294665.97600000002</v>
      </c>
      <c r="O37" s="16" t="s">
        <v>12</v>
      </c>
      <c r="P37" s="42">
        <f t="shared" si="0"/>
        <v>128436</v>
      </c>
      <c r="Q37" s="42">
        <f t="shared" si="1"/>
        <v>166229.976</v>
      </c>
      <c r="R37" s="42">
        <f t="shared" si="2"/>
        <v>92057.902000000002</v>
      </c>
      <c r="S37" s="42">
        <f t="shared" si="3"/>
        <v>65685.073999999993</v>
      </c>
      <c r="T37" s="42">
        <f t="shared" si="11"/>
        <v>8487</v>
      </c>
      <c r="U37" s="44">
        <f t="shared" si="4"/>
        <v>0.43586979991201968</v>
      </c>
      <c r="V37" s="44">
        <f t="shared" si="5"/>
        <v>0.31241442683562487</v>
      </c>
      <c r="W37" s="44">
        <f t="shared" si="6"/>
        <v>0.22291366954425709</v>
      </c>
      <c r="X37" s="44">
        <f t="shared" si="7"/>
        <v>2.880210370809828E-2</v>
      </c>
    </row>
    <row r="38" spans="1:24" ht="15">
      <c r="A38" s="17" t="s">
        <v>11</v>
      </c>
      <c r="B38" s="20">
        <v>123212</v>
      </c>
      <c r="C38" s="20">
        <v>42250</v>
      </c>
      <c r="D38" s="20">
        <v>60081.517</v>
      </c>
      <c r="E38" s="20">
        <v>21396</v>
      </c>
      <c r="F38" s="20">
        <v>16165</v>
      </c>
      <c r="G38" s="21">
        <v>105518.465</v>
      </c>
      <c r="H38" s="20">
        <v>20528</v>
      </c>
      <c r="I38" s="20">
        <v>7452</v>
      </c>
      <c r="J38" s="20">
        <v>11844</v>
      </c>
      <c r="K38" s="20" t="s">
        <v>64</v>
      </c>
      <c r="L38" s="20" t="s">
        <v>64</v>
      </c>
      <c r="M38" s="21" t="s">
        <v>64</v>
      </c>
      <c r="N38" s="20">
        <v>408446.98200000002</v>
      </c>
      <c r="O38" s="17" t="s">
        <v>11</v>
      </c>
      <c r="P38" s="42">
        <f t="shared" si="0"/>
        <v>165462</v>
      </c>
      <c r="Q38" s="42">
        <f t="shared" si="1"/>
        <v>242984.98199999999</v>
      </c>
      <c r="R38" s="42">
        <f t="shared" si="2"/>
        <v>104226.51699999999</v>
      </c>
      <c r="S38" s="42">
        <f t="shared" si="3"/>
        <v>126914.465</v>
      </c>
      <c r="T38" s="42">
        <f t="shared" si="11"/>
        <v>11844</v>
      </c>
      <c r="U38" s="44">
        <f t="shared" si="4"/>
        <v>0.40510031238277089</v>
      </c>
      <c r="V38" s="44">
        <f t="shared" si="5"/>
        <v>0.25517759120080852</v>
      </c>
      <c r="W38" s="44">
        <f t="shared" si="6"/>
        <v>0.31072445284954997</v>
      </c>
      <c r="X38" s="44">
        <f t="shared" si="7"/>
        <v>2.8997643566870571E-2</v>
      </c>
    </row>
    <row r="39" spans="1:24" ht="15">
      <c r="A39" s="17" t="s">
        <v>10</v>
      </c>
      <c r="B39" s="20">
        <v>176978</v>
      </c>
      <c r="C39" s="20">
        <v>70870</v>
      </c>
      <c r="D39" s="20">
        <v>118252.836</v>
      </c>
      <c r="E39" s="20">
        <v>35861</v>
      </c>
      <c r="F39" s="20">
        <v>23345</v>
      </c>
      <c r="G39" s="21">
        <v>71340.145999999993</v>
      </c>
      <c r="H39" s="20">
        <v>36978</v>
      </c>
      <c r="I39" s="20">
        <v>7747</v>
      </c>
      <c r="J39" s="20">
        <v>15672</v>
      </c>
      <c r="K39" s="20" t="s">
        <v>64</v>
      </c>
      <c r="L39" s="20" t="s">
        <v>64</v>
      </c>
      <c r="M39" s="21" t="s">
        <v>64</v>
      </c>
      <c r="N39" s="20">
        <v>557043.98199999996</v>
      </c>
      <c r="O39" s="17" t="s">
        <v>10</v>
      </c>
      <c r="P39" s="42">
        <f t="shared" si="0"/>
        <v>247848</v>
      </c>
      <c r="Q39" s="42">
        <f t="shared" si="1"/>
        <v>309195.98200000002</v>
      </c>
      <c r="R39" s="42">
        <f t="shared" si="2"/>
        <v>186322.83600000001</v>
      </c>
      <c r="S39" s="42">
        <f t="shared" si="3"/>
        <v>107201.14599999999</v>
      </c>
      <c r="T39" s="42">
        <f t="shared" si="11"/>
        <v>15672</v>
      </c>
      <c r="U39" s="44">
        <f t="shared" si="4"/>
        <v>0.4449343463152251</v>
      </c>
      <c r="V39" s="44">
        <f t="shared" si="5"/>
        <v>0.33448496352304191</v>
      </c>
      <c r="W39" s="44">
        <f t="shared" si="6"/>
        <v>0.19244646646231967</v>
      </c>
      <c r="X39" s="44">
        <f t="shared" si="7"/>
        <v>2.8134223699413381E-2</v>
      </c>
    </row>
    <row r="40" spans="1:24" ht="15">
      <c r="A40" s="17" t="s">
        <v>9</v>
      </c>
      <c r="B40" s="20">
        <v>93411</v>
      </c>
      <c r="C40" s="20">
        <v>41443</v>
      </c>
      <c r="D40" s="20">
        <v>51674.362000000001</v>
      </c>
      <c r="E40" s="20">
        <v>12731</v>
      </c>
      <c r="F40" s="20">
        <v>31787</v>
      </c>
      <c r="G40" s="21">
        <v>24220.603999999999</v>
      </c>
      <c r="H40" s="20">
        <v>18536</v>
      </c>
      <c r="I40" s="20">
        <v>5163</v>
      </c>
      <c r="J40" s="20">
        <v>8124</v>
      </c>
      <c r="K40" s="20" t="s">
        <v>64</v>
      </c>
      <c r="L40" s="20" t="s">
        <v>64</v>
      </c>
      <c r="M40" s="21" t="s">
        <v>64</v>
      </c>
      <c r="N40" s="20">
        <v>287089.96600000001</v>
      </c>
      <c r="O40" s="17" t="s">
        <v>9</v>
      </c>
      <c r="P40" s="42">
        <f t="shared" si="0"/>
        <v>134854</v>
      </c>
      <c r="Q40" s="42">
        <f t="shared" si="1"/>
        <v>152235.96599999999</v>
      </c>
      <c r="R40" s="42">
        <f t="shared" si="2"/>
        <v>107160.36199999999</v>
      </c>
      <c r="S40" s="42">
        <f t="shared" si="3"/>
        <v>36951.603999999999</v>
      </c>
      <c r="T40" s="42">
        <f t="shared" si="11"/>
        <v>8124</v>
      </c>
      <c r="U40" s="44">
        <f t="shared" si="4"/>
        <v>0.46972731885725322</v>
      </c>
      <c r="V40" s="44">
        <f t="shared" si="5"/>
        <v>0.37326404504154626</v>
      </c>
      <c r="W40" s="44">
        <f t="shared" si="6"/>
        <v>0.12871088639858627</v>
      </c>
      <c r="X40" s="44">
        <f t="shared" si="7"/>
        <v>2.8297749702614127E-2</v>
      </c>
    </row>
    <row r="41" spans="1:24" ht="15">
      <c r="A41" s="16" t="s">
        <v>8</v>
      </c>
      <c r="B41" s="22">
        <v>532379</v>
      </c>
      <c r="C41" s="22">
        <v>318003</v>
      </c>
      <c r="D41" s="22">
        <v>414604.49400000001</v>
      </c>
      <c r="E41" s="22">
        <v>166686</v>
      </c>
      <c r="F41" s="22">
        <v>110535</v>
      </c>
      <c r="G41" s="23">
        <v>235169.43100000001</v>
      </c>
      <c r="H41" s="22">
        <v>172347</v>
      </c>
      <c r="I41" s="22">
        <v>51788</v>
      </c>
      <c r="J41" s="22">
        <v>105086</v>
      </c>
      <c r="K41" s="22" t="s">
        <v>64</v>
      </c>
      <c r="L41" s="22" t="s">
        <v>64</v>
      </c>
      <c r="M41" s="23" t="s">
        <v>64</v>
      </c>
      <c r="N41" s="22">
        <v>2106597.9249999998</v>
      </c>
      <c r="O41" s="16" t="s">
        <v>8</v>
      </c>
      <c r="P41" s="42">
        <f t="shared" si="0"/>
        <v>850382</v>
      </c>
      <c r="Q41" s="42">
        <f t="shared" si="1"/>
        <v>1256215.9249999998</v>
      </c>
      <c r="R41" s="42">
        <f t="shared" si="2"/>
        <v>749274.49399999995</v>
      </c>
      <c r="S41" s="42">
        <f t="shared" si="3"/>
        <v>401855.43099999998</v>
      </c>
      <c r="T41" s="42">
        <f t="shared" si="11"/>
        <v>105086</v>
      </c>
      <c r="U41" s="44">
        <f t="shared" si="4"/>
        <v>0.40367551392133838</v>
      </c>
      <c r="V41" s="44">
        <f t="shared" si="5"/>
        <v>0.35567987849413646</v>
      </c>
      <c r="W41" s="44">
        <f t="shared" si="6"/>
        <v>0.19076038489879363</v>
      </c>
      <c r="X41" s="44">
        <f t="shared" si="7"/>
        <v>4.9884222685731547E-2</v>
      </c>
    </row>
    <row r="42" spans="1:24" ht="15">
      <c r="A42" s="17" t="s">
        <v>7</v>
      </c>
      <c r="B42" s="20">
        <v>115107</v>
      </c>
      <c r="C42" s="20">
        <v>42590</v>
      </c>
      <c r="D42" s="20">
        <v>93820.278000000006</v>
      </c>
      <c r="E42" s="20">
        <v>14692</v>
      </c>
      <c r="F42" s="20">
        <v>11822</v>
      </c>
      <c r="G42" s="21">
        <v>36260.701999999997</v>
      </c>
      <c r="H42" s="20">
        <v>23647</v>
      </c>
      <c r="I42" s="20">
        <v>8031</v>
      </c>
      <c r="J42" s="20">
        <v>13567</v>
      </c>
      <c r="K42" s="20" t="s">
        <v>64</v>
      </c>
      <c r="L42" s="20" t="s">
        <v>64</v>
      </c>
      <c r="M42" s="21" t="s">
        <v>64</v>
      </c>
      <c r="N42" s="20">
        <v>359536.98</v>
      </c>
      <c r="O42" s="17" t="s">
        <v>7</v>
      </c>
      <c r="P42" s="42">
        <f t="shared" si="0"/>
        <v>157697</v>
      </c>
      <c r="Q42" s="42">
        <f t="shared" si="1"/>
        <v>201839.98</v>
      </c>
      <c r="R42" s="42">
        <f t="shared" si="2"/>
        <v>137320.27799999999</v>
      </c>
      <c r="S42" s="42">
        <f t="shared" si="3"/>
        <v>50952.701999999997</v>
      </c>
      <c r="T42" s="42">
        <f t="shared" si="11"/>
        <v>13567</v>
      </c>
      <c r="U42" s="44">
        <f t="shared" si="4"/>
        <v>0.43861134951959602</v>
      </c>
      <c r="V42" s="44">
        <f t="shared" si="5"/>
        <v>0.38193645059821107</v>
      </c>
      <c r="W42" s="44">
        <f t="shared" si="6"/>
        <v>0.14171755572959421</v>
      </c>
      <c r="X42" s="44">
        <f t="shared" si="7"/>
        <v>3.7734644152598716E-2</v>
      </c>
    </row>
    <row r="43" spans="1:24" ht="15">
      <c r="A43" s="17" t="s">
        <v>6</v>
      </c>
      <c r="B43" s="20">
        <v>165231</v>
      </c>
      <c r="C43" s="20">
        <v>84678</v>
      </c>
      <c r="D43" s="20">
        <v>107014.94899999999</v>
      </c>
      <c r="E43" s="20">
        <v>40712</v>
      </c>
      <c r="F43" s="20">
        <v>19523</v>
      </c>
      <c r="G43" s="21">
        <v>65357.03</v>
      </c>
      <c r="H43" s="20">
        <v>30312</v>
      </c>
      <c r="I43" s="20">
        <v>13101</v>
      </c>
      <c r="J43" s="20">
        <v>23415</v>
      </c>
      <c r="K43" s="20" t="s">
        <v>64</v>
      </c>
      <c r="L43" s="20" t="s">
        <v>64</v>
      </c>
      <c r="M43" s="21" t="s">
        <v>64</v>
      </c>
      <c r="N43" s="20">
        <v>549343.97900000005</v>
      </c>
      <c r="O43" s="17" t="s">
        <v>6</v>
      </c>
      <c r="P43" s="42">
        <f t="shared" si="0"/>
        <v>249909</v>
      </c>
      <c r="Q43" s="42">
        <f t="shared" si="1"/>
        <v>299434.97899999999</v>
      </c>
      <c r="R43" s="42">
        <f t="shared" si="2"/>
        <v>169950.94899999999</v>
      </c>
      <c r="S43" s="42">
        <f t="shared" si="3"/>
        <v>106069.03</v>
      </c>
      <c r="T43" s="42">
        <f t="shared" si="11"/>
        <v>23415</v>
      </c>
      <c r="U43" s="44">
        <f t="shared" si="4"/>
        <v>0.45492261598083333</v>
      </c>
      <c r="V43" s="44">
        <f t="shared" si="5"/>
        <v>0.30937073217653299</v>
      </c>
      <c r="W43" s="44">
        <f t="shared" si="6"/>
        <v>0.19308308465141108</v>
      </c>
      <c r="X43" s="44">
        <f t="shared" si="7"/>
        <v>4.2623567191222456E-2</v>
      </c>
    </row>
    <row r="44" spans="1:24" ht="15">
      <c r="A44" s="17" t="s">
        <v>5</v>
      </c>
      <c r="B44" s="20">
        <v>241040</v>
      </c>
      <c r="C44" s="20">
        <v>100854</v>
      </c>
      <c r="D44" s="20">
        <v>140133.299</v>
      </c>
      <c r="E44" s="20">
        <v>41516</v>
      </c>
      <c r="F44" s="20">
        <v>24694</v>
      </c>
      <c r="G44" s="21">
        <v>54060.654000000002</v>
      </c>
      <c r="H44" s="20">
        <v>51290</v>
      </c>
      <c r="I44" s="20">
        <v>23508</v>
      </c>
      <c r="J44" s="20">
        <v>40392</v>
      </c>
      <c r="K44" s="20" t="s">
        <v>64</v>
      </c>
      <c r="L44" s="20" t="s">
        <v>64</v>
      </c>
      <c r="M44" s="21" t="s">
        <v>64</v>
      </c>
      <c r="N44" s="20">
        <v>717487.95299999998</v>
      </c>
      <c r="O44" s="17" t="s">
        <v>5</v>
      </c>
      <c r="P44" s="42">
        <f t="shared" si="0"/>
        <v>341894</v>
      </c>
      <c r="Q44" s="42">
        <f t="shared" si="1"/>
        <v>375593.95299999998</v>
      </c>
      <c r="R44" s="42">
        <f t="shared" si="2"/>
        <v>239625.299</v>
      </c>
      <c r="S44" s="42">
        <f t="shared" si="3"/>
        <v>95576.65400000001</v>
      </c>
      <c r="T44" s="42">
        <f t="shared" si="11"/>
        <v>40392</v>
      </c>
      <c r="U44" s="44">
        <f t="shared" si="4"/>
        <v>0.47651531788158125</v>
      </c>
      <c r="V44" s="44">
        <f t="shared" si="5"/>
        <v>0.33397814973487089</v>
      </c>
      <c r="W44" s="44">
        <f t="shared" si="6"/>
        <v>0.13321011676972366</v>
      </c>
      <c r="X44" s="44">
        <f t="shared" si="7"/>
        <v>5.6296415613824251E-2</v>
      </c>
    </row>
    <row r="45" spans="1:24" ht="15">
      <c r="A45" s="17" t="s">
        <v>4</v>
      </c>
      <c r="B45" s="20">
        <v>141626</v>
      </c>
      <c r="C45" s="20">
        <v>69848</v>
      </c>
      <c r="D45" s="20">
        <v>116150.325</v>
      </c>
      <c r="E45" s="20">
        <v>22352</v>
      </c>
      <c r="F45" s="20">
        <v>22303</v>
      </c>
      <c r="G45" s="21">
        <v>40688.656000000003</v>
      </c>
      <c r="H45" s="20">
        <v>35534</v>
      </c>
      <c r="I45" s="20">
        <v>25510</v>
      </c>
      <c r="J45" s="20">
        <v>21633</v>
      </c>
      <c r="K45" s="20" t="s">
        <v>64</v>
      </c>
      <c r="L45" s="20" t="s">
        <v>64</v>
      </c>
      <c r="M45" s="21" t="s">
        <v>64</v>
      </c>
      <c r="N45" s="20">
        <v>495644.98100000003</v>
      </c>
      <c r="O45" s="17" t="s">
        <v>4</v>
      </c>
      <c r="P45" s="42">
        <f t="shared" si="0"/>
        <v>211474</v>
      </c>
      <c r="Q45" s="42">
        <f t="shared" si="1"/>
        <v>284170.98100000003</v>
      </c>
      <c r="R45" s="42">
        <f t="shared" si="2"/>
        <v>199497.32500000001</v>
      </c>
      <c r="S45" s="42">
        <f t="shared" si="3"/>
        <v>63040.656000000003</v>
      </c>
      <c r="T45" s="42">
        <f t="shared" si="11"/>
        <v>21633</v>
      </c>
      <c r="U45" s="44">
        <f t="shared" si="4"/>
        <v>0.42666426193469309</v>
      </c>
      <c r="V45" s="44">
        <f t="shared" si="5"/>
        <v>0.40250044416368258</v>
      </c>
      <c r="W45" s="44">
        <f t="shared" si="6"/>
        <v>0.12718913419199943</v>
      </c>
      <c r="X45" s="44">
        <f t="shared" si="7"/>
        <v>4.3646159709624897E-2</v>
      </c>
    </row>
    <row r="46" spans="1:24" ht="15">
      <c r="A46" s="17" t="s">
        <v>3</v>
      </c>
      <c r="B46" s="20">
        <v>139807</v>
      </c>
      <c r="C46" s="20">
        <v>63485</v>
      </c>
      <c r="D46" s="20">
        <v>84958.630999999994</v>
      </c>
      <c r="E46" s="20">
        <v>24267</v>
      </c>
      <c r="F46" s="20">
        <v>16563</v>
      </c>
      <c r="G46" s="21">
        <v>45507.345999999998</v>
      </c>
      <c r="H46" s="20">
        <v>30440</v>
      </c>
      <c r="I46" s="20">
        <v>12405</v>
      </c>
      <c r="J46" s="20">
        <v>16391</v>
      </c>
      <c r="K46" s="20" t="s">
        <v>64</v>
      </c>
      <c r="L46" s="20" t="s">
        <v>64</v>
      </c>
      <c r="M46" s="21" t="s">
        <v>64</v>
      </c>
      <c r="N46" s="20">
        <v>433823.97700000001</v>
      </c>
      <c r="O46" s="17" t="s">
        <v>3</v>
      </c>
      <c r="P46" s="42">
        <f t="shared" si="0"/>
        <v>203292</v>
      </c>
      <c r="Q46" s="42">
        <f t="shared" si="1"/>
        <v>230531.97699999998</v>
      </c>
      <c r="R46" s="42">
        <f t="shared" si="2"/>
        <v>144366.63099999999</v>
      </c>
      <c r="S46" s="42">
        <f t="shared" si="3"/>
        <v>69774.34599999999</v>
      </c>
      <c r="T46" s="42">
        <f t="shared" si="11"/>
        <v>16391</v>
      </c>
      <c r="U46" s="44">
        <f t="shared" si="4"/>
        <v>0.46860480466251409</v>
      </c>
      <c r="V46" s="44">
        <f t="shared" si="5"/>
        <v>0.33277697557966002</v>
      </c>
      <c r="W46" s="44">
        <f t="shared" si="6"/>
        <v>0.16083561467143156</v>
      </c>
      <c r="X46" s="44">
        <f t="shared" si="7"/>
        <v>3.7782605086394291E-2</v>
      </c>
    </row>
    <row r="47" spans="1:24" ht="15">
      <c r="A47" s="17" t="s">
        <v>2</v>
      </c>
      <c r="B47" s="20">
        <v>237968</v>
      </c>
      <c r="C47" s="20">
        <v>84747</v>
      </c>
      <c r="D47" s="20">
        <v>145806.891</v>
      </c>
      <c r="E47" s="20">
        <v>38226</v>
      </c>
      <c r="F47" s="20">
        <v>23323</v>
      </c>
      <c r="G47" s="21">
        <v>48693.065999999999</v>
      </c>
      <c r="H47" s="20">
        <v>49674</v>
      </c>
      <c r="I47" s="20">
        <v>20475</v>
      </c>
      <c r="J47" s="20">
        <v>28340</v>
      </c>
      <c r="K47" s="20" t="s">
        <v>64</v>
      </c>
      <c r="L47" s="20" t="s">
        <v>64</v>
      </c>
      <c r="M47" s="21" t="s">
        <v>64</v>
      </c>
      <c r="N47" s="20">
        <v>677252.95700000005</v>
      </c>
      <c r="O47" s="17" t="s">
        <v>2</v>
      </c>
      <c r="P47" s="42">
        <f t="shared" si="0"/>
        <v>322715</v>
      </c>
      <c r="Q47" s="42">
        <f t="shared" si="1"/>
        <v>354537.95699999999</v>
      </c>
      <c r="R47" s="42">
        <f t="shared" si="2"/>
        <v>239278.891</v>
      </c>
      <c r="S47" s="42">
        <f t="shared" si="3"/>
        <v>86919.065999999992</v>
      </c>
      <c r="T47" s="42">
        <f t="shared" si="11"/>
        <v>28340</v>
      </c>
      <c r="U47" s="44">
        <f t="shared" si="4"/>
        <v>0.47650585599436518</v>
      </c>
      <c r="V47" s="44">
        <f t="shared" si="5"/>
        <v>0.35330800482573599</v>
      </c>
      <c r="W47" s="44">
        <f t="shared" si="6"/>
        <v>0.12834062236512314</v>
      </c>
      <c r="X47" s="44">
        <f t="shared" si="7"/>
        <v>4.18455168147756E-2</v>
      </c>
    </row>
    <row r="48" spans="1:24" ht="15">
      <c r="A48" s="17" t="s">
        <v>1</v>
      </c>
      <c r="B48" s="20">
        <v>109657</v>
      </c>
      <c r="C48" s="20">
        <v>95707</v>
      </c>
      <c r="D48" s="20">
        <v>98432.785000000003</v>
      </c>
      <c r="E48" s="20">
        <v>33583</v>
      </c>
      <c r="F48" s="20">
        <v>46645</v>
      </c>
      <c r="G48" s="21">
        <v>39174.173999999999</v>
      </c>
      <c r="H48" s="20">
        <v>68181</v>
      </c>
      <c r="I48" s="20">
        <v>45876</v>
      </c>
      <c r="J48" s="20">
        <v>28377</v>
      </c>
      <c r="K48" s="20" t="s">
        <v>64</v>
      </c>
      <c r="L48" s="20" t="s">
        <v>64</v>
      </c>
      <c r="M48" s="21" t="s">
        <v>64</v>
      </c>
      <c r="N48" s="20">
        <v>565632.95900000003</v>
      </c>
      <c r="O48" s="17" t="s">
        <v>1</v>
      </c>
      <c r="P48" s="42">
        <f t="shared" si="0"/>
        <v>205364</v>
      </c>
      <c r="Q48" s="42">
        <f t="shared" si="1"/>
        <v>360268.95900000003</v>
      </c>
      <c r="R48" s="42">
        <f t="shared" si="2"/>
        <v>259134.785</v>
      </c>
      <c r="S48" s="42">
        <f t="shared" si="3"/>
        <v>72757.173999999999</v>
      </c>
      <c r="T48" s="42">
        <f t="shared" si="11"/>
        <v>28377</v>
      </c>
      <c r="U48" s="44">
        <f t="shared" si="4"/>
        <v>0.36306936633089654</v>
      </c>
      <c r="V48" s="44">
        <f t="shared" si="5"/>
        <v>0.45813239995443755</v>
      </c>
      <c r="W48" s="44">
        <f t="shared" si="6"/>
        <v>0.12862965787677871</v>
      </c>
      <c r="X48" s="44">
        <f t="shared" si="7"/>
        <v>5.0168575837887128E-2</v>
      </c>
    </row>
    <row r="49" spans="1:24" ht="15">
      <c r="A49" s="19" t="s">
        <v>61</v>
      </c>
      <c r="B49" s="24">
        <v>14582690</v>
      </c>
      <c r="C49" s="24">
        <v>5964415</v>
      </c>
      <c r="D49" s="24">
        <v>11565122.619999999</v>
      </c>
      <c r="E49" s="24">
        <v>5105127</v>
      </c>
      <c r="F49" s="24">
        <v>3362966</v>
      </c>
      <c r="G49" s="25">
        <v>6171533.4890000001</v>
      </c>
      <c r="H49" s="24">
        <v>3805060</v>
      </c>
      <c r="I49" s="24">
        <v>934598</v>
      </c>
      <c r="J49" s="24">
        <v>1870347</v>
      </c>
      <c r="K49" s="24">
        <v>23784</v>
      </c>
      <c r="L49" s="24">
        <v>18455</v>
      </c>
      <c r="M49" s="25">
        <v>1145622</v>
      </c>
      <c r="N49" s="24">
        <v>54549720.108999997</v>
      </c>
      <c r="O49" s="19" t="s">
        <v>61</v>
      </c>
      <c r="P49" s="42">
        <f t="shared" si="0"/>
        <v>20547105</v>
      </c>
      <c r="Q49" s="42">
        <f t="shared" si="1"/>
        <v>34002615.108999997</v>
      </c>
      <c r="R49" s="42">
        <f t="shared" si="2"/>
        <v>19667746.619999997</v>
      </c>
      <c r="S49" s="42">
        <f t="shared" si="3"/>
        <v>11276660.489</v>
      </c>
      <c r="T49" s="42">
        <f t="shared" si="9"/>
        <v>3015969</v>
      </c>
      <c r="U49" s="44">
        <f t="shared" si="4"/>
        <v>0.3766674688512287</v>
      </c>
      <c r="V49" s="44">
        <f t="shared" si="5"/>
        <v>0.36054715919165775</v>
      </c>
      <c r="W49" s="44">
        <f t="shared" si="6"/>
        <v>0.20672260951050228</v>
      </c>
      <c r="X49" s="44">
        <f t="shared" si="7"/>
        <v>5.5288441333402993E-2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まとめ</vt:lpstr>
      <vt:lpstr>合計</vt:lpstr>
      <vt:lpstr>小選挙区</vt:lpstr>
      <vt:lpstr>比例</vt:lpstr>
      <vt:lpstr>小選挙区!Print_Area</vt:lpstr>
      <vt:lpstr>小選挙区!Print_Titles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senkyo</dc:creator>
  <cp:lastModifiedBy>呉本　謙勝</cp:lastModifiedBy>
  <cp:lastPrinted>2024-10-31T10:27:53Z</cp:lastPrinted>
  <dcterms:created xsi:type="dcterms:W3CDTF">2024-10-31T10:27:37Z</dcterms:created>
  <dcterms:modified xsi:type="dcterms:W3CDTF">2025-07-05T21:40:52Z</dcterms:modified>
</cp:coreProperties>
</file>