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/>
  <xr:revisionPtr revIDLastSave="0" documentId="13_ncr:1_{4D07A206-ADE9-4B8A-AA9A-25F7383FF4D7}" xr6:coauthVersionLast="44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反復１" sheetId="1" r:id="rId1"/>
    <sheet name="反復2" sheetId="3" r:id="rId2"/>
    <sheet name="反復3" sheetId="5" r:id="rId3"/>
    <sheet name="Sheet1" sheetId="2" r:id="rId4"/>
  </sheets>
  <definedNames>
    <definedName name="_xlnm._FilterDatabase" localSheetId="0" hidden="1">反復１!$A$2:$K$84</definedName>
    <definedName name="_xlnm._FilterDatabase" localSheetId="1" hidden="1">反復2!$A$2:$K$86</definedName>
    <definedName name="_xlnm._FilterDatabase" localSheetId="2" hidden="1">反復3!$A$2:$K$84</definedName>
    <definedName name="Z_06B4DFBD_5C79_4F68_BC65_4B644EFEC328_.wvu.FilterData" localSheetId="0">反復１!$A$2:$K$84</definedName>
    <definedName name="Z_06B4DFBD_5C79_4F68_BC65_4B644EFEC328_.wvu.FilterData" localSheetId="1">反復2!$A$2:$K$86</definedName>
    <definedName name="Z_06B4DFBD_5C79_4F68_BC65_4B644EFEC328_.wvu.FilterData" localSheetId="2">反復3!$A$2:$K$84</definedName>
    <definedName name="Z_13300026_52A2_4B1C_AF85_0E595E74FA6A_.wvu.FilterData" localSheetId="0">反復１!$A$2:$K$76</definedName>
    <definedName name="Z_13300026_52A2_4B1C_AF85_0E595E74FA6A_.wvu.FilterData" localSheetId="1">反復2!$A$2:$K$78</definedName>
    <definedName name="Z_13300026_52A2_4B1C_AF85_0E595E74FA6A_.wvu.FilterData" localSheetId="2">反復3!$A$2:$K$76</definedName>
    <definedName name="Z_13C6CEA1_A12C_4A33_89F7_C42E7D2D6F4C_.wvu.FilterData" localSheetId="0">反復１!$A$2:$K$84</definedName>
    <definedName name="Z_13C6CEA1_A12C_4A33_89F7_C42E7D2D6F4C_.wvu.FilterData" localSheetId="1">反復2!$A$2:$K$86</definedName>
    <definedName name="Z_13C6CEA1_A12C_4A33_89F7_C42E7D2D6F4C_.wvu.FilterData" localSheetId="2">反復3!$A$2:$K$84</definedName>
    <definedName name="Z_1E55FDE8_1C28_486A_8B3E_42FD0F6C2C5B_.wvu.FilterData" localSheetId="0">反復１!$A$2:$K$84</definedName>
    <definedName name="Z_1E55FDE8_1C28_486A_8B3E_42FD0F6C2C5B_.wvu.FilterData" localSheetId="1">反復2!$A$2:$K$86</definedName>
    <definedName name="Z_1E55FDE8_1C28_486A_8B3E_42FD0F6C2C5B_.wvu.FilterData" localSheetId="2">反復3!$A$2:$K$84</definedName>
    <definedName name="Z_21FBC5F9_AF3B_4473_989A_86C5A84F6064_.wvu.FilterData" localSheetId="0">反復１!$A$2:$K$84</definedName>
    <definedName name="Z_21FBC5F9_AF3B_4473_989A_86C5A84F6064_.wvu.FilterData" localSheetId="1">反復2!$A$2:$K$86</definedName>
    <definedName name="Z_21FBC5F9_AF3B_4473_989A_86C5A84F6064_.wvu.FilterData" localSheetId="2">反復3!$A$2:$K$84</definedName>
    <definedName name="Z_2A20DDA5_C3AD_45D2_BBAE_7EF4CAD0D0A5_.wvu.FilterData" localSheetId="0">反復１!$A$2:$K$84</definedName>
    <definedName name="Z_2A20DDA5_C3AD_45D2_BBAE_7EF4CAD0D0A5_.wvu.FilterData" localSheetId="1">反復2!$A$2:$K$86</definedName>
    <definedName name="Z_2A20DDA5_C3AD_45D2_BBAE_7EF4CAD0D0A5_.wvu.FilterData" localSheetId="2">反復3!$A$2:$K$84</definedName>
    <definedName name="Z_2BF0F97D_4AD0_498E_8187_CCDEB4673F6D_.wvu.FilterData" localSheetId="0">反復１!$A$2:$K$84</definedName>
    <definedName name="Z_2BF0F97D_4AD0_498E_8187_CCDEB4673F6D_.wvu.FilterData" localSheetId="1">反復2!$A$2:$K$86</definedName>
    <definedName name="Z_2BF0F97D_4AD0_498E_8187_CCDEB4673F6D_.wvu.FilterData" localSheetId="2">反復3!$A$2:$K$84</definedName>
    <definedName name="Z_343C42DD_9251_44B2_B0A9_CFBACE255501_.wvu.FilterData" localSheetId="0">反復１!$A$2:$K$84</definedName>
    <definedName name="Z_343C42DD_9251_44B2_B0A9_CFBACE255501_.wvu.FilterData" localSheetId="1">反復2!$A$2:$K$86</definedName>
    <definedName name="Z_343C42DD_9251_44B2_B0A9_CFBACE255501_.wvu.FilterData" localSheetId="2">反復3!$A$2:$K$84</definedName>
    <definedName name="Z_350595A1_4547_4664_AC00_794421130F85_.wvu.FilterData" localSheetId="0">反復１!$A$2:$K$84</definedName>
    <definedName name="Z_350595A1_4547_4664_AC00_794421130F85_.wvu.FilterData" localSheetId="1">反復2!$A$2:$K$86</definedName>
    <definedName name="Z_350595A1_4547_4664_AC00_794421130F85_.wvu.FilterData" localSheetId="2">反復3!$A$2:$K$84</definedName>
    <definedName name="Z_3CA9D375_79FE_4C19_8F1E_68AB9CB3823D_.wvu.FilterData" localSheetId="0">反復１!$A$2:$K$84</definedName>
    <definedName name="Z_3CA9D375_79FE_4C19_8F1E_68AB9CB3823D_.wvu.FilterData" localSheetId="1">反復2!$A$2:$K$86</definedName>
    <definedName name="Z_3CA9D375_79FE_4C19_8F1E_68AB9CB3823D_.wvu.FilterData" localSheetId="2">反復3!$A$2:$K$84</definedName>
    <definedName name="Z_408C9ACA_7488_4C10_BEC8_7E0F9F73D3C5_.wvu.FilterData" localSheetId="0">反復１!$A$2:$K$84</definedName>
    <definedName name="Z_408C9ACA_7488_4C10_BEC8_7E0F9F73D3C5_.wvu.FilterData" localSheetId="1">反復2!$A$2:$K$86</definedName>
    <definedName name="Z_408C9ACA_7488_4C10_BEC8_7E0F9F73D3C5_.wvu.FilterData" localSheetId="2">反復3!$A$2:$K$84</definedName>
    <definedName name="Z_433F3EDA_51A7_4B49_958B_0F012875F8AF_.wvu.FilterData" localSheetId="0">反復１!$A$2:$K$84</definedName>
    <definedName name="Z_433F3EDA_51A7_4B49_958B_0F012875F8AF_.wvu.FilterData" localSheetId="1">反復2!$A$2:$K$86</definedName>
    <definedName name="Z_433F3EDA_51A7_4B49_958B_0F012875F8AF_.wvu.FilterData" localSheetId="2">反復3!$A$2:$K$84</definedName>
    <definedName name="Z_49C0C027_3D46_416E_A323_D42EDEBD532E_.wvu.FilterData" localSheetId="0">反復１!$A$2:$K$84</definedName>
    <definedName name="Z_49C0C027_3D46_416E_A323_D42EDEBD532E_.wvu.FilterData" localSheetId="1">反復2!$A$2:$K$86</definedName>
    <definedName name="Z_49C0C027_3D46_416E_A323_D42EDEBD532E_.wvu.FilterData" localSheetId="2">反復3!$A$2:$K$84</definedName>
    <definedName name="Z_4A2E4620_325F_4662_9CE6_35123314BFF4_.wvu.FilterData" localSheetId="0">反復１!$A$2:$K$84</definedName>
    <definedName name="Z_4A2E4620_325F_4662_9CE6_35123314BFF4_.wvu.FilterData" localSheetId="1">反復2!$A$2:$K$86</definedName>
    <definedName name="Z_4A2E4620_325F_4662_9CE6_35123314BFF4_.wvu.FilterData" localSheetId="2">反復3!$A$2:$K$84</definedName>
    <definedName name="Z_51ABB13D_24EE_492B_9521_A374D8294F91_.wvu.FilterData" localSheetId="0">反復１!$A$2:$K$84</definedName>
    <definedName name="Z_51ABB13D_24EE_492B_9521_A374D8294F91_.wvu.FilterData" localSheetId="1">反復2!$A$2:$K$86</definedName>
    <definedName name="Z_51ABB13D_24EE_492B_9521_A374D8294F91_.wvu.FilterData" localSheetId="2">反復3!$A$2:$K$84</definedName>
    <definedName name="Z_56E77848_89DE_4B72_90E9_E70847C5962A_.wvu.FilterData" localSheetId="0">反復１!$A$2:$K$84</definedName>
    <definedName name="Z_56E77848_89DE_4B72_90E9_E70847C5962A_.wvu.FilterData" localSheetId="1">反復2!$A$2:$K$86</definedName>
    <definedName name="Z_56E77848_89DE_4B72_90E9_E70847C5962A_.wvu.FilterData" localSheetId="2">反復3!$A$2:$K$84</definedName>
    <definedName name="Z_5E0394B4_808B_4DAA_BA0F_DD6C2B48C4D4_.wvu.FilterData" localSheetId="0">反復１!$A$2:$K$84</definedName>
    <definedName name="Z_5E0394B4_808B_4DAA_BA0F_DD6C2B48C4D4_.wvu.FilterData" localSheetId="1">反復2!$A$2:$K$86</definedName>
    <definedName name="Z_5E0394B4_808B_4DAA_BA0F_DD6C2B48C4D4_.wvu.FilterData" localSheetId="2">反復3!$A$2:$K$84</definedName>
    <definedName name="Z_60BF0A44_7051_4FB3_B37F_E5E315AEAC61_.wvu.FilterData" localSheetId="0">反復１!$A$2:$K$84</definedName>
    <definedName name="Z_60BF0A44_7051_4FB3_B37F_E5E315AEAC61_.wvu.FilterData" localSheetId="1">反復2!$A$2:$K$86</definedName>
    <definedName name="Z_60BF0A44_7051_4FB3_B37F_E5E315AEAC61_.wvu.FilterData" localSheetId="2">反復3!$A$2:$K$84</definedName>
    <definedName name="Z_65B35576_6CD8_4479_932B_8D8438F861BA_.wvu.FilterData" localSheetId="0">反復１!$A$2:$K$84</definedName>
    <definedName name="Z_65B35576_6CD8_4479_932B_8D8438F861BA_.wvu.FilterData" localSheetId="1">反復2!$A$2:$K$86</definedName>
    <definedName name="Z_65B35576_6CD8_4479_932B_8D8438F861BA_.wvu.FilterData" localSheetId="2">反復3!$A$2:$K$84</definedName>
    <definedName name="Z_6A99DAE4_A408_4B3C_9280_F3C47F95A0B1_.wvu.FilterData" localSheetId="0">反復１!$A$2:$K$84</definedName>
    <definedName name="Z_6A99DAE4_A408_4B3C_9280_F3C47F95A0B1_.wvu.FilterData" localSheetId="1">反復2!$A$2:$K$86</definedName>
    <definedName name="Z_6A99DAE4_A408_4B3C_9280_F3C47F95A0B1_.wvu.FilterData" localSheetId="2">反復3!$A$2:$K$84</definedName>
    <definedName name="Z_6AF7E15C_8C49_48EA_9BDC_7A0EEE79AE24_.wvu.FilterData" localSheetId="0">反復１!$A$2:$K$84</definedName>
    <definedName name="Z_6AF7E15C_8C49_48EA_9BDC_7A0EEE79AE24_.wvu.FilterData" localSheetId="1">反復2!$A$2:$K$86</definedName>
    <definedName name="Z_6AF7E15C_8C49_48EA_9BDC_7A0EEE79AE24_.wvu.FilterData" localSheetId="2">反復3!$A$2:$K$84</definedName>
    <definedName name="Z_73FF8A18_079E_4A14_99B3_579F6590DC13_.wvu.FilterData" localSheetId="0">反復１!$A$2:$K$84</definedName>
    <definedName name="Z_73FF8A18_079E_4A14_99B3_579F6590DC13_.wvu.FilterData" localSheetId="1">反復2!$A$2:$K$86</definedName>
    <definedName name="Z_73FF8A18_079E_4A14_99B3_579F6590DC13_.wvu.FilterData" localSheetId="2">反復3!$A$2:$K$84</definedName>
    <definedName name="Z_7AE0FA4E_81C9_45EC_B2DB_C6247E14F5E0_.wvu.FilterData" localSheetId="0">反復１!$A$2:$K$84</definedName>
    <definedName name="Z_7AE0FA4E_81C9_45EC_B2DB_C6247E14F5E0_.wvu.FilterData" localSheetId="1">反復2!$A$2:$K$86</definedName>
    <definedName name="Z_7AE0FA4E_81C9_45EC_B2DB_C6247E14F5E0_.wvu.FilterData" localSheetId="2">反復3!$A$2:$K$84</definedName>
    <definedName name="Z_8A4B12B4_91D3_4448_8425_504FF29E5A65_.wvu.FilterData" localSheetId="0">反復１!$A$2:$K$84</definedName>
    <definedName name="Z_8A4B12B4_91D3_4448_8425_504FF29E5A65_.wvu.FilterData" localSheetId="1">反復2!$A$2:$K$86</definedName>
    <definedName name="Z_8A4B12B4_91D3_4448_8425_504FF29E5A65_.wvu.FilterData" localSheetId="2">反復3!$A$2:$K$84</definedName>
    <definedName name="Z_8E7AE198_3EE8_4BDE_ADE2_A63493790568_.wvu.FilterData" localSheetId="0">反復１!$A$2:$K$84</definedName>
    <definedName name="Z_8E7AE198_3EE8_4BDE_ADE2_A63493790568_.wvu.FilterData" localSheetId="1">反復2!$A$2:$K$86</definedName>
    <definedName name="Z_8E7AE198_3EE8_4BDE_ADE2_A63493790568_.wvu.FilterData" localSheetId="2">反復3!$A$2:$K$84</definedName>
    <definedName name="Z_8FA1161B_E5C7_4B98_A276_09F3AC74935B_.wvu.FilterData" localSheetId="0">反復１!$A$2:$K$84</definedName>
    <definedName name="Z_8FA1161B_E5C7_4B98_A276_09F3AC74935B_.wvu.FilterData" localSheetId="1">反復2!$A$2:$K$86</definedName>
    <definedName name="Z_8FA1161B_E5C7_4B98_A276_09F3AC74935B_.wvu.FilterData" localSheetId="2">反復3!$A$2:$K$84</definedName>
    <definedName name="Z_945DB674_08BC_4253_A681_8916477CFC31_.wvu.FilterData" localSheetId="0">反復１!$A$2:$K$84</definedName>
    <definedName name="Z_945DB674_08BC_4253_A681_8916477CFC31_.wvu.FilterData" localSheetId="1">反復2!$A$2:$K$86</definedName>
    <definedName name="Z_945DB674_08BC_4253_A681_8916477CFC31_.wvu.FilterData" localSheetId="2">反復3!$A$2:$K$84</definedName>
    <definedName name="Z_AF8318F2_2F54_4A3D_B99D_64D1544042E4_.wvu.FilterData" localSheetId="0">反復１!$A$2:$K$84</definedName>
    <definedName name="Z_AF8318F2_2F54_4A3D_B99D_64D1544042E4_.wvu.FilterData" localSheetId="1">反復2!$A$2:$K$86</definedName>
    <definedName name="Z_AF8318F2_2F54_4A3D_B99D_64D1544042E4_.wvu.FilterData" localSheetId="2">反復3!$A$2:$K$84</definedName>
    <definedName name="Z_C20D0F0B_6490_48F9_9B43_65E5CF186637_.wvu.FilterData" localSheetId="0">反復１!$A$2:$K$84</definedName>
    <definedName name="Z_C20D0F0B_6490_48F9_9B43_65E5CF186637_.wvu.FilterData" localSheetId="1">反復2!$A$2:$K$86</definedName>
    <definedName name="Z_C20D0F0B_6490_48F9_9B43_65E5CF186637_.wvu.FilterData" localSheetId="2">反復3!$A$2:$K$84</definedName>
    <definedName name="Z_C2BF16E1_7AFA_43D9_AD3E_7077A0E61F43_.wvu.FilterData" localSheetId="0">反復１!$A$2:$K$84</definedName>
    <definedName name="Z_C2BF16E1_7AFA_43D9_AD3E_7077A0E61F43_.wvu.FilterData" localSheetId="1">反復2!$A$2:$K$86</definedName>
    <definedName name="Z_C2BF16E1_7AFA_43D9_AD3E_7077A0E61F43_.wvu.FilterData" localSheetId="2">反復3!$A$2:$K$84</definedName>
    <definedName name="Z_C44183A6_D8EF_40F3_8BE1_8B99DF4211BA_.wvu.FilterData" localSheetId="0">反復１!$A$2:$K$84</definedName>
    <definedName name="Z_C44183A6_D8EF_40F3_8BE1_8B99DF4211BA_.wvu.FilterData" localSheetId="1">反復2!$A$2:$K$86</definedName>
    <definedName name="Z_C44183A6_D8EF_40F3_8BE1_8B99DF4211BA_.wvu.FilterData" localSheetId="2">反復3!$A$2:$K$84</definedName>
    <definedName name="Z_C4CDCC8E_83D2_43EC_AE5F_18F8961A982A_.wvu.FilterData" localSheetId="0">反復１!$A$2:$K$84</definedName>
    <definedName name="Z_C4CDCC8E_83D2_43EC_AE5F_18F8961A982A_.wvu.FilterData" localSheetId="1">反復2!$A$2:$K$86</definedName>
    <definedName name="Z_C4CDCC8E_83D2_43EC_AE5F_18F8961A982A_.wvu.FilterData" localSheetId="2">反復3!$A$2:$K$84</definedName>
    <definedName name="Z_C8D5D480_2A49_40BE_B7A6_454EA23640FF_.wvu.FilterData" localSheetId="0">反復１!$A$2:$K$84</definedName>
    <definedName name="Z_C8D5D480_2A49_40BE_B7A6_454EA23640FF_.wvu.FilterData" localSheetId="1">反復2!$A$2:$K$86</definedName>
    <definedName name="Z_C8D5D480_2A49_40BE_B7A6_454EA23640FF_.wvu.FilterData" localSheetId="2">反復3!$A$2:$K$84</definedName>
    <definedName name="Z_D1EAD80E_E4BF_4EBC_BAEB_CAB23319AEE9_.wvu.FilterData" localSheetId="0">反復１!$A$2:$K$84</definedName>
    <definedName name="Z_D1EAD80E_E4BF_4EBC_BAEB_CAB23319AEE9_.wvu.FilterData" localSheetId="1">反復2!$A$2:$K$86</definedName>
    <definedName name="Z_D1EAD80E_E4BF_4EBC_BAEB_CAB23319AEE9_.wvu.FilterData" localSheetId="2">反復3!$A$2:$K$84</definedName>
    <definedName name="Z_D5EBC936_A13E_4C94_82B6_E58FEDF178A0_.wvu.FilterData" localSheetId="0">反復１!$A$2:$K$84</definedName>
    <definedName name="Z_D5EBC936_A13E_4C94_82B6_E58FEDF178A0_.wvu.FilterData" localSheetId="1">反復2!$A$2:$K$86</definedName>
    <definedName name="Z_D5EBC936_A13E_4C94_82B6_E58FEDF178A0_.wvu.FilterData" localSheetId="2">反復3!$A$2:$K$84</definedName>
    <definedName name="Z_DDCCCC0A_A081_4F8C_9525_39840C27F342_.wvu.FilterData" localSheetId="0">反復１!$A$2:$K$84</definedName>
    <definedName name="Z_DDCCCC0A_A081_4F8C_9525_39840C27F342_.wvu.FilterData" localSheetId="1">反復2!$A$2:$K$86</definedName>
    <definedName name="Z_DDCCCC0A_A081_4F8C_9525_39840C27F342_.wvu.FilterData" localSheetId="2">反復3!$A$2:$K$84</definedName>
    <definedName name="Z_DF660335_9F5E_4A1D_B503_E1BBFDACAE7F_.wvu.FilterData" localSheetId="0">反復１!$A$2:$K$84</definedName>
    <definedName name="Z_DF660335_9F5E_4A1D_B503_E1BBFDACAE7F_.wvu.FilterData" localSheetId="1">反復2!$A$2:$K$86</definedName>
    <definedName name="Z_DF660335_9F5E_4A1D_B503_E1BBFDACAE7F_.wvu.FilterData" localSheetId="2">反復3!$A$2:$K$84</definedName>
    <definedName name="Z_E065FE35_0834_4DD0_B998_91253A3BB47D_.wvu.FilterData" localSheetId="0">反復１!$A$2:$K$84</definedName>
    <definedName name="Z_E065FE35_0834_4DD0_B998_91253A3BB47D_.wvu.FilterData" localSheetId="1">反復2!$A$2:$K$86</definedName>
    <definedName name="Z_E065FE35_0834_4DD0_B998_91253A3BB47D_.wvu.FilterData" localSheetId="2">反復3!$A$2:$K$84</definedName>
    <definedName name="Z_E7CD2CEA_4573_49C3_BCAB_C3B229B6682B_.wvu.FilterData" localSheetId="0">反復１!$A$2:$K$84</definedName>
    <definedName name="Z_E7CD2CEA_4573_49C3_BCAB_C3B229B6682B_.wvu.FilterData" localSheetId="1">反復2!$A$2:$K$86</definedName>
    <definedName name="Z_E7CD2CEA_4573_49C3_BCAB_C3B229B6682B_.wvu.FilterData" localSheetId="2">反復3!$A$2:$K$84</definedName>
    <definedName name="Z_EDE81CA1_484F_45F9_B8CA_0958EC6CFEE2_.wvu.FilterData" localSheetId="0">反復１!$A$2:$K$84</definedName>
    <definedName name="Z_EDE81CA1_484F_45F9_B8CA_0958EC6CFEE2_.wvu.FilterData" localSheetId="1">反復2!$A$2:$K$86</definedName>
    <definedName name="Z_EDE81CA1_484F_45F9_B8CA_0958EC6CFEE2_.wvu.FilterData" localSheetId="2">反復3!$A$2:$K$84</definedName>
    <definedName name="Z_F55870F9_E82A_4267_AED3_94CF07AEF80F_.wvu.FilterData" localSheetId="0">反復１!$A$2:$K$84</definedName>
    <definedName name="Z_F55870F9_E82A_4267_AED3_94CF07AEF80F_.wvu.FilterData" localSheetId="1">反復2!$A$2:$K$86</definedName>
    <definedName name="Z_F55870F9_E82A_4267_AED3_94CF07AEF80F_.wvu.FilterData" localSheetId="2">反復3!$A$2:$K$84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102" i="3" l="1" a="1"/>
  <c r="S102" i="3" s="1"/>
  <c r="R102" i="3" a="1"/>
  <c r="R102" i="3" s="1"/>
  <c r="S101" i="3" a="1"/>
  <c r="S101" i="3" s="1"/>
  <c r="R101" i="3" a="1"/>
  <c r="R101" i="3" s="1"/>
  <c r="S88" i="3" a="1"/>
  <c r="S88" i="3" s="1"/>
  <c r="R88" i="3" a="1"/>
  <c r="R88" i="3" s="1"/>
  <c r="S87" i="3" a="1"/>
  <c r="S87" i="3" s="1"/>
  <c r="S80" i="3"/>
  <c r="R80" i="3"/>
  <c r="R79" i="3"/>
  <c r="S62" i="3"/>
  <c r="R62" i="3"/>
  <c r="S61" i="3"/>
  <c r="R61" i="3"/>
  <c r="S46" i="3"/>
  <c r="S45" i="3"/>
  <c r="R45" i="3"/>
  <c r="S24" i="3"/>
  <c r="R24" i="3"/>
  <c r="S23" i="3"/>
  <c r="R23" i="3"/>
  <c r="S8" i="3"/>
  <c r="R8" i="3"/>
  <c r="S7" i="3"/>
  <c r="R7" i="3"/>
  <c r="M6" i="3" l="1"/>
  <c r="H35" i="3" l="1"/>
  <c r="K35" i="3"/>
  <c r="H36" i="3"/>
  <c r="K36" i="3"/>
  <c r="H37" i="3" l="1"/>
  <c r="H38" i="3"/>
  <c r="K110" i="5" l="1"/>
  <c r="H110" i="5"/>
  <c r="K109" i="5"/>
  <c r="H109" i="5"/>
  <c r="K108" i="5"/>
  <c r="H108" i="5"/>
  <c r="K107" i="5"/>
  <c r="H107" i="5"/>
  <c r="H106" i="5"/>
  <c r="K104" i="5"/>
  <c r="H104" i="5"/>
  <c r="K103" i="5"/>
  <c r="H103" i="5"/>
  <c r="H102" i="5"/>
  <c r="H101" i="5"/>
  <c r="Q100" i="5" a="1"/>
  <c r="Q100" i="5" s="1"/>
  <c r="P100" i="5" a="1"/>
  <c r="P100" i="5" s="1"/>
  <c r="O100" i="5"/>
  <c r="N100" i="5"/>
  <c r="M100" i="5"/>
  <c r="L100" i="5"/>
  <c r="P99" i="5" a="1"/>
  <c r="P99" i="5" s="1"/>
  <c r="O99" i="5" a="1"/>
  <c r="O99" i="5" s="1"/>
  <c r="N99" i="5"/>
  <c r="M99" i="5"/>
  <c r="L99" i="5"/>
  <c r="K98" i="5"/>
  <c r="H98" i="5"/>
  <c r="K97" i="5"/>
  <c r="H97" i="5"/>
  <c r="K96" i="5"/>
  <c r="H96" i="5"/>
  <c r="K95" i="5"/>
  <c r="H95" i="5"/>
  <c r="H94" i="5"/>
  <c r="H93" i="5"/>
  <c r="K92" i="5"/>
  <c r="H92" i="5"/>
  <c r="K91" i="5"/>
  <c r="H91" i="5"/>
  <c r="K90" i="5"/>
  <c r="H90" i="5"/>
  <c r="K89" i="5"/>
  <c r="H89" i="5"/>
  <c r="H88" i="5"/>
  <c r="H87" i="5"/>
  <c r="Q86" i="5" a="1"/>
  <c r="Q86" i="5" s="1"/>
  <c r="P86" i="5" a="1"/>
  <c r="P86" i="5" s="1"/>
  <c r="O86" i="5"/>
  <c r="N86" i="5"/>
  <c r="M86" i="5"/>
  <c r="L86" i="5"/>
  <c r="P85" i="5" a="1"/>
  <c r="P85" i="5" s="1"/>
  <c r="O85" i="5"/>
  <c r="N85" i="5"/>
  <c r="M85" i="5"/>
  <c r="L85" i="5"/>
  <c r="K84" i="5"/>
  <c r="H84" i="5"/>
  <c r="K83" i="5"/>
  <c r="K77" i="5" s="1"/>
  <c r="H83" i="5"/>
  <c r="K82" i="5"/>
  <c r="H82" i="5"/>
  <c r="K81" i="5"/>
  <c r="H81" i="5"/>
  <c r="H80" i="5"/>
  <c r="H79" i="5"/>
  <c r="Q78" i="5"/>
  <c r="P78" i="5"/>
  <c r="O78" i="5"/>
  <c r="N78" i="5"/>
  <c r="M78" i="5"/>
  <c r="L78" i="5"/>
  <c r="P77" i="5"/>
  <c r="O77" i="5"/>
  <c r="N77" i="5"/>
  <c r="M77" i="5"/>
  <c r="L77" i="5"/>
  <c r="K76" i="5"/>
  <c r="H76" i="5"/>
  <c r="K75" i="5"/>
  <c r="H75" i="5"/>
  <c r="H74" i="5"/>
  <c r="K73" i="5"/>
  <c r="H73" i="5"/>
  <c r="K72" i="5"/>
  <c r="H72" i="5"/>
  <c r="K71" i="5"/>
  <c r="H71" i="5"/>
  <c r="H70" i="5"/>
  <c r="H69" i="5"/>
  <c r="K68" i="5"/>
  <c r="H68" i="5"/>
  <c r="K67" i="5"/>
  <c r="H67" i="5"/>
  <c r="K66" i="5"/>
  <c r="H66" i="5"/>
  <c r="K65" i="5"/>
  <c r="H65" i="5"/>
  <c r="K64" i="5"/>
  <c r="H64" i="5"/>
  <c r="K63" i="5"/>
  <c r="K60" i="5" s="1"/>
  <c r="H63" i="5"/>
  <c r="H62" i="5"/>
  <c r="H61" i="5"/>
  <c r="Q60" i="5"/>
  <c r="P60" i="5"/>
  <c r="O60" i="5"/>
  <c r="N60" i="5"/>
  <c r="M60" i="5"/>
  <c r="L60" i="5"/>
  <c r="Q59" i="5"/>
  <c r="P59" i="5"/>
  <c r="O59" i="5"/>
  <c r="N59" i="5"/>
  <c r="M59" i="5"/>
  <c r="L59" i="5"/>
  <c r="K58" i="5"/>
  <c r="H58" i="5"/>
  <c r="K57" i="5"/>
  <c r="H57" i="5"/>
  <c r="H56" i="5"/>
  <c r="H55" i="5"/>
  <c r="K54" i="5"/>
  <c r="H54" i="5"/>
  <c r="K53" i="5"/>
  <c r="H53" i="5"/>
  <c r="H52" i="5"/>
  <c r="H51" i="5"/>
  <c r="K50" i="5"/>
  <c r="H50" i="5"/>
  <c r="K49" i="5"/>
  <c r="H49" i="5"/>
  <c r="K48" i="5"/>
  <c r="H48" i="5"/>
  <c r="K47" i="5"/>
  <c r="H47" i="5"/>
  <c r="H46" i="5"/>
  <c r="H45" i="5"/>
  <c r="Q44" i="5"/>
  <c r="N44" i="5"/>
  <c r="M44" i="5"/>
  <c r="L44" i="5"/>
  <c r="Q43" i="5"/>
  <c r="P43" i="5"/>
  <c r="O43" i="5"/>
  <c r="N43" i="5"/>
  <c r="M43" i="5"/>
  <c r="L43" i="5"/>
  <c r="K42" i="5"/>
  <c r="H42" i="5"/>
  <c r="K41" i="5"/>
  <c r="H41" i="5"/>
  <c r="H40" i="5"/>
  <c r="H39" i="5"/>
  <c r="K38" i="5"/>
  <c r="H38" i="5"/>
  <c r="K37" i="5"/>
  <c r="H37" i="5"/>
  <c r="H36" i="5"/>
  <c r="H35" i="5"/>
  <c r="K34" i="5"/>
  <c r="H34" i="5"/>
  <c r="K33" i="5"/>
  <c r="H33" i="5"/>
  <c r="K32" i="5"/>
  <c r="H32" i="5"/>
  <c r="K31" i="5"/>
  <c r="H31" i="5"/>
  <c r="K30" i="5"/>
  <c r="H30" i="5"/>
  <c r="K29" i="5"/>
  <c r="H29" i="5"/>
  <c r="K28" i="5"/>
  <c r="H28" i="5"/>
  <c r="H27" i="5"/>
  <c r="H26" i="5"/>
  <c r="H25" i="5"/>
  <c r="Q24" i="5"/>
  <c r="P24" i="5"/>
  <c r="O24" i="5"/>
  <c r="N24" i="5"/>
  <c r="M24" i="5"/>
  <c r="L24" i="5"/>
  <c r="Q23" i="5"/>
  <c r="P23" i="5"/>
  <c r="O23" i="5"/>
  <c r="N23" i="5"/>
  <c r="M23" i="5"/>
  <c r="L23" i="5"/>
  <c r="K23" i="5"/>
  <c r="K22" i="5"/>
  <c r="H22" i="5"/>
  <c r="K21" i="5"/>
  <c r="H21" i="5"/>
  <c r="K20" i="5"/>
  <c r="H20" i="5"/>
  <c r="K19" i="5"/>
  <c r="H19" i="5"/>
  <c r="K18" i="5"/>
  <c r="H18" i="5"/>
  <c r="K17" i="5"/>
  <c r="H17" i="5"/>
  <c r="K16" i="5"/>
  <c r="H16" i="5"/>
  <c r="K15" i="5"/>
  <c r="H15" i="5"/>
  <c r="K14" i="5"/>
  <c r="H14" i="5"/>
  <c r="K13" i="5"/>
  <c r="H13" i="5"/>
  <c r="K12" i="5"/>
  <c r="H12" i="5"/>
  <c r="K11" i="5"/>
  <c r="H11" i="5"/>
  <c r="H10" i="5"/>
  <c r="H9" i="5"/>
  <c r="Q8" i="5"/>
  <c r="P8" i="5"/>
  <c r="O8" i="5"/>
  <c r="N8" i="5"/>
  <c r="M8" i="5"/>
  <c r="Q7" i="5"/>
  <c r="P7" i="5"/>
  <c r="O7" i="5"/>
  <c r="N7" i="5"/>
  <c r="K7" i="5"/>
  <c r="M6" i="5"/>
  <c r="K112" i="3"/>
  <c r="H112" i="3"/>
  <c r="K111" i="3"/>
  <c r="H111" i="3"/>
  <c r="K110" i="3"/>
  <c r="H110" i="3"/>
  <c r="K109" i="3"/>
  <c r="H109" i="3"/>
  <c r="H108" i="3"/>
  <c r="K106" i="3"/>
  <c r="H106" i="3"/>
  <c r="K105" i="3"/>
  <c r="H105" i="3"/>
  <c r="H104" i="3"/>
  <c r="H103" i="3"/>
  <c r="Q102" i="3" a="1"/>
  <c r="Q102" i="3" s="1"/>
  <c r="P102" i="3" a="1"/>
  <c r="P102" i="3" s="1"/>
  <c r="O102" i="3"/>
  <c r="N102" i="3"/>
  <c r="M102" i="3"/>
  <c r="L102" i="3"/>
  <c r="Q101" i="3" a="1"/>
  <c r="Q101" i="3" s="1"/>
  <c r="P101" i="3" a="1"/>
  <c r="P101" i="3" s="1"/>
  <c r="O101" i="3" a="1"/>
  <c r="O101" i="3" s="1"/>
  <c r="N101" i="3"/>
  <c r="M101" i="3"/>
  <c r="L101" i="3"/>
  <c r="K100" i="3"/>
  <c r="H100" i="3"/>
  <c r="K99" i="3"/>
  <c r="H99" i="3"/>
  <c r="K98" i="3"/>
  <c r="H98" i="3"/>
  <c r="K97" i="3"/>
  <c r="H97" i="3"/>
  <c r="H96" i="3"/>
  <c r="H95" i="3"/>
  <c r="K94" i="3"/>
  <c r="H94" i="3"/>
  <c r="K93" i="3"/>
  <c r="H93" i="3"/>
  <c r="K92" i="3"/>
  <c r="H92" i="3"/>
  <c r="K91" i="3"/>
  <c r="H91" i="3"/>
  <c r="H90" i="3"/>
  <c r="H89" i="3"/>
  <c r="Q88" i="3" a="1"/>
  <c r="Q88" i="3" s="1"/>
  <c r="P88" i="3" a="1"/>
  <c r="P88" i="3" s="1"/>
  <c r="O88" i="3"/>
  <c r="N88" i="3"/>
  <c r="M88" i="3"/>
  <c r="L88" i="3"/>
  <c r="Q87" i="3" a="1"/>
  <c r="Q87" i="3" s="1"/>
  <c r="O87" i="3"/>
  <c r="N87" i="3"/>
  <c r="M87" i="3"/>
  <c r="L87" i="3"/>
  <c r="K87" i="3" a="1"/>
  <c r="K87" i="3" s="1"/>
  <c r="K86" i="3"/>
  <c r="H86" i="3"/>
  <c r="K85" i="3"/>
  <c r="H85" i="3"/>
  <c r="K84" i="3"/>
  <c r="K79" i="3" s="1"/>
  <c r="H84" i="3"/>
  <c r="K83" i="3"/>
  <c r="H83" i="3"/>
  <c r="H82" i="3"/>
  <c r="H81" i="3"/>
  <c r="Q80" i="3"/>
  <c r="P80" i="3"/>
  <c r="O80" i="3"/>
  <c r="N80" i="3"/>
  <c r="M80" i="3"/>
  <c r="L80" i="3"/>
  <c r="P79" i="3"/>
  <c r="O79" i="3"/>
  <c r="N79" i="3"/>
  <c r="M79" i="3"/>
  <c r="L79" i="3"/>
  <c r="K78" i="3"/>
  <c r="H78" i="3"/>
  <c r="K77" i="3"/>
  <c r="H77" i="3"/>
  <c r="H76" i="3"/>
  <c r="K75" i="3"/>
  <c r="H75" i="3"/>
  <c r="K74" i="3"/>
  <c r="H74" i="3"/>
  <c r="K73" i="3"/>
  <c r="H73" i="3"/>
  <c r="H72" i="3"/>
  <c r="H71" i="3"/>
  <c r="K70" i="3"/>
  <c r="H70" i="3"/>
  <c r="K69" i="3"/>
  <c r="H69" i="3"/>
  <c r="K68" i="3"/>
  <c r="H68" i="3"/>
  <c r="K67" i="3"/>
  <c r="H67" i="3"/>
  <c r="K66" i="3"/>
  <c r="H66" i="3"/>
  <c r="K65" i="3"/>
  <c r="H65" i="3"/>
  <c r="H64" i="3"/>
  <c r="H63" i="3"/>
  <c r="Q62" i="3"/>
  <c r="P62" i="3"/>
  <c r="N62" i="3"/>
  <c r="M62" i="3"/>
  <c r="L62" i="3"/>
  <c r="Q61" i="3"/>
  <c r="P61" i="3"/>
  <c r="O61" i="3"/>
  <c r="N61" i="3"/>
  <c r="M61" i="3"/>
  <c r="L61" i="3"/>
  <c r="K60" i="3"/>
  <c r="H60" i="3"/>
  <c r="K59" i="3"/>
  <c r="H59" i="3"/>
  <c r="H58" i="3"/>
  <c r="H57" i="3"/>
  <c r="K56" i="3"/>
  <c r="H56" i="3"/>
  <c r="K55" i="3"/>
  <c r="H55" i="3"/>
  <c r="H54" i="3"/>
  <c r="H53" i="3"/>
  <c r="K52" i="3"/>
  <c r="H52" i="3"/>
  <c r="K51" i="3"/>
  <c r="H51" i="3"/>
  <c r="K50" i="3"/>
  <c r="H50" i="3"/>
  <c r="K49" i="3"/>
  <c r="H49" i="3"/>
  <c r="H48" i="3"/>
  <c r="H47" i="3"/>
  <c r="Q46" i="3"/>
  <c r="M46" i="3"/>
  <c r="L46" i="3"/>
  <c r="Q45" i="3"/>
  <c r="P45" i="3"/>
  <c r="O45" i="3"/>
  <c r="N45" i="3"/>
  <c r="L45" i="3"/>
  <c r="K44" i="3"/>
  <c r="H44" i="3"/>
  <c r="K43" i="3"/>
  <c r="H43" i="3"/>
  <c r="H42" i="3"/>
  <c r="H41" i="3"/>
  <c r="K40" i="3"/>
  <c r="H40" i="3"/>
  <c r="K39" i="3"/>
  <c r="H39" i="3"/>
  <c r="K34" i="3"/>
  <c r="H34" i="3"/>
  <c r="K33" i="3"/>
  <c r="H33" i="3"/>
  <c r="K32" i="3"/>
  <c r="H32" i="3"/>
  <c r="K31" i="3"/>
  <c r="H31" i="3"/>
  <c r="K30" i="3"/>
  <c r="H30" i="3"/>
  <c r="K29" i="3"/>
  <c r="H29" i="3"/>
  <c r="K28" i="3"/>
  <c r="H28" i="3"/>
  <c r="H27" i="3"/>
  <c r="H26" i="3"/>
  <c r="H25" i="3"/>
  <c r="Q24" i="3"/>
  <c r="P24" i="3"/>
  <c r="O24" i="3"/>
  <c r="M24" i="3"/>
  <c r="L24" i="3"/>
  <c r="Q23" i="3"/>
  <c r="P23" i="3"/>
  <c r="O23" i="3"/>
  <c r="N23" i="3"/>
  <c r="M23" i="3"/>
  <c r="L23" i="3"/>
  <c r="K22" i="3"/>
  <c r="H22" i="3"/>
  <c r="K21" i="3"/>
  <c r="H21" i="3"/>
  <c r="K20" i="3"/>
  <c r="H20" i="3"/>
  <c r="K19" i="3"/>
  <c r="H19" i="3"/>
  <c r="K18" i="3"/>
  <c r="H18" i="3"/>
  <c r="K17" i="3"/>
  <c r="H17" i="3"/>
  <c r="K16" i="3"/>
  <c r="H16" i="3"/>
  <c r="K15" i="3"/>
  <c r="H15" i="3"/>
  <c r="K14" i="3"/>
  <c r="H14" i="3"/>
  <c r="K13" i="3"/>
  <c r="H13" i="3"/>
  <c r="K12" i="3"/>
  <c r="H12" i="3"/>
  <c r="K11" i="3"/>
  <c r="H11" i="3"/>
  <c r="H10" i="3"/>
  <c r="H9" i="3"/>
  <c r="Q8" i="3"/>
  <c r="P8" i="3"/>
  <c r="O8" i="3"/>
  <c r="N8" i="3"/>
  <c r="Q7" i="3"/>
  <c r="P7" i="3"/>
  <c r="O7" i="3"/>
  <c r="N7" i="3"/>
  <c r="K78" i="5" l="1"/>
  <c r="K6" i="5" s="1"/>
  <c r="K80" i="3"/>
  <c r="K88" i="3" a="1"/>
  <c r="K88" i="3" s="1"/>
  <c r="Q6" i="5"/>
  <c r="K44" i="5"/>
  <c r="K43" i="5"/>
  <c r="K24" i="5"/>
  <c r="O5" i="5"/>
  <c r="N6" i="5"/>
  <c r="K85" i="5" a="1"/>
  <c r="K85" i="5" s="1"/>
  <c r="K86" i="5" a="1"/>
  <c r="K86" i="5" s="1"/>
  <c r="K99" i="5" a="1"/>
  <c r="K99" i="5" s="1"/>
  <c r="K8" i="5"/>
  <c r="K100" i="5" a="1"/>
  <c r="K100" i="5" s="1"/>
  <c r="K59" i="5"/>
  <c r="K5" i="5" s="1"/>
  <c r="K45" i="3"/>
  <c r="P5" i="3"/>
  <c r="O5" i="3"/>
  <c r="K46" i="3"/>
  <c r="K8" i="3"/>
  <c r="K62" i="3"/>
  <c r="K102" i="3" a="1"/>
  <c r="K102" i="3" s="1"/>
  <c r="K23" i="3"/>
  <c r="K7" i="3"/>
  <c r="K24" i="3"/>
  <c r="K61" i="3"/>
  <c r="K101" i="3" a="1"/>
  <c r="K101" i="3" s="1"/>
  <c r="U100" i="1" a="1"/>
  <c r="U100" i="1" s="1"/>
  <c r="T100" i="1" a="1"/>
  <c r="T100" i="1" s="1"/>
  <c r="U99" i="1" a="1"/>
  <c r="U99" i="1" s="1"/>
  <c r="T99" i="1" a="1"/>
  <c r="T99" i="1" s="1"/>
  <c r="U86" i="1" a="1"/>
  <c r="U86" i="1" s="1"/>
  <c r="T86" i="1" a="1"/>
  <c r="T86" i="1" s="1"/>
  <c r="U85" i="1" a="1"/>
  <c r="U85" i="1" s="1"/>
  <c r="U78" i="1"/>
  <c r="T78" i="1"/>
  <c r="U77" i="1"/>
  <c r="T60" i="1"/>
  <c r="U59" i="1"/>
  <c r="U44" i="1"/>
  <c r="U43" i="1"/>
  <c r="T43" i="1"/>
  <c r="U24" i="1"/>
  <c r="T24" i="1"/>
  <c r="U23" i="1"/>
  <c r="T23" i="1"/>
  <c r="U8" i="1"/>
  <c r="T8" i="1"/>
  <c r="U7" i="1"/>
  <c r="T7" i="1"/>
  <c r="K6" i="3" l="1"/>
  <c r="K5" i="3"/>
  <c r="T6" i="1"/>
  <c r="U5" i="1"/>
  <c r="U6" i="1"/>
  <c r="S100" i="1" a="1"/>
  <c r="S100" i="1" s="1"/>
  <c r="R100" i="1" a="1"/>
  <c r="R100" i="1" s="1"/>
  <c r="S99" i="1" a="1"/>
  <c r="S99" i="1" s="1"/>
  <c r="R99" i="1" a="1"/>
  <c r="R99" i="1" s="1"/>
  <c r="S86" i="1" a="1"/>
  <c r="S86" i="1" s="1"/>
  <c r="R86" i="1" a="1"/>
  <c r="R86" i="1" s="1"/>
  <c r="S85" i="1" a="1"/>
  <c r="S85" i="1" s="1"/>
  <c r="R85" i="1" a="1"/>
  <c r="R85" i="1" s="1"/>
  <c r="S78" i="1"/>
  <c r="R78" i="1"/>
  <c r="S77" i="1"/>
  <c r="R60" i="1"/>
  <c r="S59" i="1"/>
  <c r="S44" i="1"/>
  <c r="S43" i="1"/>
  <c r="R43" i="1"/>
  <c r="S24" i="1"/>
  <c r="R24" i="1"/>
  <c r="S23" i="1"/>
  <c r="R23" i="1"/>
  <c r="S8" i="1"/>
  <c r="R8" i="1"/>
  <c r="S7" i="1"/>
  <c r="R7" i="1"/>
  <c r="R6" i="1" l="1"/>
  <c r="S5" i="1"/>
  <c r="O99" i="1" a="1"/>
  <c r="O99" i="1" s="1"/>
  <c r="K75" i="1"/>
  <c r="K76" i="1"/>
  <c r="Q86" i="1" a="1"/>
  <c r="Q86" i="1" s="1"/>
  <c r="Q85" i="1" a="1"/>
  <c r="Q85" i="1" s="1"/>
  <c r="Q99" i="1" a="1"/>
  <c r="Q99" i="1" s="1"/>
  <c r="Q100" i="1" a="1"/>
  <c r="Q100" i="1" s="1"/>
  <c r="P100" i="1" a="1"/>
  <c r="P100" i="1" s="1"/>
  <c r="P99" i="1" a="1"/>
  <c r="P99" i="1" s="1"/>
  <c r="P86" i="1" a="1"/>
  <c r="P86" i="1" s="1"/>
  <c r="P85" i="1" a="1"/>
  <c r="P85" i="1" s="1"/>
  <c r="K31" i="1"/>
  <c r="K32" i="1"/>
  <c r="K41" i="1"/>
  <c r="K42" i="1"/>
  <c r="K57" i="1"/>
  <c r="K58" i="1"/>
  <c r="H73" i="1"/>
  <c r="H74" i="1"/>
  <c r="H75" i="1"/>
  <c r="H76" i="1"/>
  <c r="H55" i="1"/>
  <c r="H56" i="1"/>
  <c r="H57" i="1"/>
  <c r="H58" i="1"/>
  <c r="H38" i="1"/>
  <c r="H31" i="1"/>
  <c r="H32" i="1"/>
  <c r="K12" i="1"/>
  <c r="K13" i="1"/>
  <c r="K14" i="1"/>
  <c r="K15" i="1"/>
  <c r="K16" i="1"/>
  <c r="K17" i="1"/>
  <c r="K18" i="1"/>
  <c r="K19" i="1"/>
  <c r="K20" i="1"/>
  <c r="K21" i="1"/>
  <c r="K22" i="1"/>
  <c r="H39" i="1"/>
  <c r="H40" i="1"/>
  <c r="H41" i="1"/>
  <c r="H42" i="1"/>
  <c r="L99" i="1"/>
  <c r="M99" i="1"/>
  <c r="N99" i="1"/>
  <c r="L100" i="1"/>
  <c r="M100" i="1"/>
  <c r="N100" i="1"/>
  <c r="O100" i="1"/>
  <c r="H101" i="1"/>
  <c r="H102" i="1"/>
  <c r="H103" i="1"/>
  <c r="K103" i="1"/>
  <c r="H104" i="1"/>
  <c r="K104" i="1"/>
  <c r="H106" i="1"/>
  <c r="H107" i="1"/>
  <c r="K107" i="1"/>
  <c r="H108" i="1"/>
  <c r="K108" i="1"/>
  <c r="H109" i="1"/>
  <c r="K109" i="1"/>
  <c r="H110" i="1"/>
  <c r="K110" i="1"/>
  <c r="L43" i="1"/>
  <c r="M43" i="1"/>
  <c r="N43" i="1"/>
  <c r="O43" i="1"/>
  <c r="P43" i="1"/>
  <c r="Q43" i="1"/>
  <c r="L44" i="1"/>
  <c r="M44" i="1"/>
  <c r="N44" i="1"/>
  <c r="Q44" i="1"/>
  <c r="H45" i="1"/>
  <c r="H46" i="1"/>
  <c r="H47" i="1"/>
  <c r="K47" i="1"/>
  <c r="H48" i="1"/>
  <c r="K48" i="1"/>
  <c r="H49" i="1"/>
  <c r="K49" i="1"/>
  <c r="H50" i="1"/>
  <c r="K50" i="1"/>
  <c r="H51" i="1"/>
  <c r="H52" i="1"/>
  <c r="H53" i="1"/>
  <c r="K53" i="1"/>
  <c r="H54" i="1"/>
  <c r="K54" i="1"/>
  <c r="H19" i="1"/>
  <c r="H20" i="1"/>
  <c r="N7" i="1"/>
  <c r="O7" i="1"/>
  <c r="P7" i="1"/>
  <c r="Q7" i="1"/>
  <c r="M8" i="1"/>
  <c r="N8" i="1"/>
  <c r="O8" i="1"/>
  <c r="P8" i="1"/>
  <c r="Q8" i="1"/>
  <c r="H9" i="1"/>
  <c r="H10" i="1"/>
  <c r="H11" i="1"/>
  <c r="K11" i="1"/>
  <c r="H12" i="1"/>
  <c r="H13" i="1"/>
  <c r="H14" i="1"/>
  <c r="H21" i="1"/>
  <c r="H22" i="1"/>
  <c r="H15" i="1"/>
  <c r="H16" i="1"/>
  <c r="H17" i="1"/>
  <c r="H18" i="1"/>
  <c r="K100" i="1" l="1" a="1"/>
  <c r="K100" i="1" s="1"/>
  <c r="K99" i="1" a="1"/>
  <c r="K99" i="1" s="1"/>
  <c r="L85" i="1"/>
  <c r="M85" i="1"/>
  <c r="N85" i="1"/>
  <c r="O85" i="1"/>
  <c r="L86" i="1"/>
  <c r="M86" i="1"/>
  <c r="N86" i="1"/>
  <c r="O86" i="1"/>
  <c r="H87" i="1"/>
  <c r="H88" i="1"/>
  <c r="H89" i="1"/>
  <c r="K89" i="1"/>
  <c r="H90" i="1"/>
  <c r="K90" i="1"/>
  <c r="H91" i="1"/>
  <c r="K91" i="1"/>
  <c r="H92" i="1"/>
  <c r="K92" i="1"/>
  <c r="H93" i="1"/>
  <c r="H94" i="1"/>
  <c r="H95" i="1"/>
  <c r="K95" i="1"/>
  <c r="H96" i="1"/>
  <c r="K96" i="1"/>
  <c r="H97" i="1"/>
  <c r="K97" i="1"/>
  <c r="H98" i="1"/>
  <c r="K98" i="1"/>
  <c r="K86" i="1" l="1" a="1"/>
  <c r="K86" i="1" s="1"/>
  <c r="K85" i="1" a="1"/>
  <c r="K85" i="1" s="1"/>
  <c r="K30" i="1"/>
  <c r="H30" i="1"/>
  <c r="K29" i="1"/>
  <c r="H29" i="1"/>
  <c r="H33" i="1"/>
  <c r="K33" i="1"/>
  <c r="H34" i="1"/>
  <c r="K34" i="1"/>
  <c r="K82" i="1" l="1"/>
  <c r="K83" i="1"/>
  <c r="K84" i="1"/>
  <c r="K81" i="1"/>
  <c r="K72" i="1"/>
  <c r="K73" i="1"/>
  <c r="K71" i="1"/>
  <c r="K64" i="1"/>
  <c r="K65" i="1"/>
  <c r="K66" i="1"/>
  <c r="K67" i="1"/>
  <c r="K68" i="1"/>
  <c r="K63" i="1"/>
  <c r="K28" i="1"/>
  <c r="K37" i="1"/>
  <c r="K38" i="1"/>
  <c r="K44" i="1" l="1"/>
  <c r="K43" i="1"/>
  <c r="K7" i="1"/>
  <c r="K8" i="1"/>
  <c r="M77" i="1"/>
  <c r="N77" i="1"/>
  <c r="O77" i="1"/>
  <c r="P77" i="1"/>
  <c r="Q77" i="1"/>
  <c r="L77" i="1"/>
  <c r="M59" i="1"/>
  <c r="N59" i="1"/>
  <c r="O59" i="1"/>
  <c r="P59" i="1"/>
  <c r="Q59" i="1"/>
  <c r="L59" i="1"/>
  <c r="K23" i="1" l="1"/>
  <c r="L23" i="1"/>
  <c r="M23" i="1"/>
  <c r="N23" i="1"/>
  <c r="P23" i="1"/>
  <c r="P5" i="1" s="1"/>
  <c r="L24" i="1"/>
  <c r="M24" i="1"/>
  <c r="N24" i="1"/>
  <c r="P24" i="1"/>
  <c r="H25" i="1"/>
  <c r="H26" i="1"/>
  <c r="H27" i="1"/>
  <c r="H28" i="1"/>
  <c r="H35" i="1"/>
  <c r="H36" i="1"/>
  <c r="H37" i="1"/>
  <c r="O23" i="1"/>
  <c r="O5" i="1" s="1"/>
  <c r="Q24" i="1"/>
  <c r="L60" i="1"/>
  <c r="M60" i="1"/>
  <c r="N60" i="1"/>
  <c r="O60" i="1"/>
  <c r="P60" i="1"/>
  <c r="Q60" i="1"/>
  <c r="H61" i="1"/>
  <c r="H62" i="1"/>
  <c r="H63" i="1"/>
  <c r="K59" i="1"/>
  <c r="H64" i="1"/>
  <c r="H65" i="1"/>
  <c r="H66" i="1"/>
  <c r="H67" i="1"/>
  <c r="H68" i="1"/>
  <c r="H69" i="1"/>
  <c r="H70" i="1"/>
  <c r="H71" i="1"/>
  <c r="H72" i="1"/>
  <c r="L78" i="1"/>
  <c r="M78" i="1"/>
  <c r="N78" i="1"/>
  <c r="O78" i="1"/>
  <c r="P78" i="1"/>
  <c r="P6" i="1" s="1"/>
  <c r="Q78" i="1"/>
  <c r="H79" i="1"/>
  <c r="H80" i="1"/>
  <c r="H81" i="1"/>
  <c r="K77" i="1"/>
  <c r="H82" i="1"/>
  <c r="H83" i="1"/>
  <c r="H84" i="1"/>
  <c r="Q6" i="1" l="1"/>
  <c r="N6" i="1"/>
  <c r="M6" i="1"/>
  <c r="K5" i="1"/>
  <c r="K24" i="1"/>
  <c r="O24" i="1"/>
  <c r="Q23" i="1"/>
  <c r="Q5" i="1" s="1"/>
  <c r="K60" i="1" l="1"/>
  <c r="K78" i="1"/>
  <c r="K6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K1" authorId="0" shapeId="0" xr:uid="{00000000-0006-0000-0000-000001000000}">
      <text>
        <r>
          <rPr>
            <b/>
            <sz val="9"/>
            <color indexed="81"/>
            <rFont val="ＭＳ Ｐゴシック"/>
            <family val="3"/>
            <charset val="128"/>
          </rPr>
          <t>以下の式で自動算出する
担当人数×時間
上記式では、正確に記録できない項目のみ、手動入力すること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K1" authorId="0" shapeId="0" xr:uid="{5E68692B-ED74-468B-A862-C987BD2B9CAA}">
      <text>
        <r>
          <rPr>
            <b/>
            <sz val="9"/>
            <color indexed="81"/>
            <rFont val="ＭＳ Ｐゴシック"/>
            <family val="3"/>
            <charset val="128"/>
          </rPr>
          <t>以下の式で自動算出する
担当人数×時間
上記式では、正確に記録できない項目のみ、手動入力すること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K1" authorId="0" shapeId="0" xr:uid="{A846A838-A5FC-4CEA-8BA1-8379A43EBC18}">
      <text>
        <r>
          <rPr>
            <b/>
            <sz val="9"/>
            <color indexed="81"/>
            <rFont val="ＭＳ Ｐゴシック"/>
            <family val="3"/>
            <charset val="128"/>
          </rPr>
          <t>以下の式で自動算出する
担当人数×時間
上記式では、正確に記録できない項目のみ、手動入力すること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<sst xmlns="http://schemas.openxmlformats.org/spreadsheetml/2006/main" count="568" uniqueCount="81">
  <si>
    <t>チケット予約システム</t>
    <rPh sb="4" eb="6">
      <t>ヨヤク</t>
    </rPh>
    <phoneticPr fontId="1"/>
  </si>
  <si>
    <t>分類</t>
    <rPh sb="0" eb="2">
      <t>ブンルイ</t>
    </rPh>
    <phoneticPr fontId="1"/>
  </si>
  <si>
    <t>状況</t>
    <rPh sb="0" eb="2">
      <t>ジョウキョウ</t>
    </rPh>
    <phoneticPr fontId="1"/>
  </si>
  <si>
    <t>備考</t>
    <rPh sb="0" eb="2">
      <t>ビコウ</t>
    </rPh>
    <phoneticPr fontId="1"/>
  </si>
  <si>
    <t>予定/実績</t>
    <rPh sb="0" eb="2">
      <t>ヨテイ</t>
    </rPh>
    <rPh sb="3" eb="5">
      <t>ジッセキ</t>
    </rPh>
    <phoneticPr fontId="1"/>
  </si>
  <si>
    <t>担当者</t>
    <rPh sb="0" eb="3">
      <t>タントウシャ</t>
    </rPh>
    <phoneticPr fontId="1"/>
  </si>
  <si>
    <t>担当人数</t>
    <rPh sb="0" eb="2">
      <t>タントウ</t>
    </rPh>
    <rPh sb="2" eb="4">
      <t>ニンズウ</t>
    </rPh>
    <phoneticPr fontId="1"/>
  </si>
  <si>
    <t>工数</t>
    <rPh sb="0" eb="2">
      <t>コウスウ</t>
    </rPh>
    <phoneticPr fontId="1"/>
  </si>
  <si>
    <t>火</t>
    <rPh sb="0" eb="1">
      <t>カ</t>
    </rPh>
    <phoneticPr fontId="1"/>
  </si>
  <si>
    <t>水</t>
  </si>
  <si>
    <t>木</t>
  </si>
  <si>
    <t>金</t>
    <rPh sb="0" eb="1">
      <t>キン</t>
    </rPh>
    <phoneticPr fontId="1"/>
  </si>
  <si>
    <t>月</t>
    <rPh sb="0" eb="1">
      <t>ゲツ</t>
    </rPh>
    <phoneticPr fontId="1"/>
  </si>
  <si>
    <t>1日目</t>
    <rPh sb="1" eb="2">
      <t>ニチ</t>
    </rPh>
    <rPh sb="2" eb="3">
      <t>メ</t>
    </rPh>
    <phoneticPr fontId="1"/>
  </si>
  <si>
    <t>2日目</t>
    <rPh sb="1" eb="2">
      <t>ニチ</t>
    </rPh>
    <rPh sb="2" eb="3">
      <t>メ</t>
    </rPh>
    <phoneticPr fontId="1"/>
  </si>
  <si>
    <t>3日目</t>
    <rPh sb="1" eb="2">
      <t>ニチ</t>
    </rPh>
    <rPh sb="2" eb="3">
      <t>メ</t>
    </rPh>
    <phoneticPr fontId="1"/>
  </si>
  <si>
    <t>4日目</t>
    <rPh sb="1" eb="2">
      <t>ニチ</t>
    </rPh>
    <rPh sb="2" eb="3">
      <t>メ</t>
    </rPh>
    <phoneticPr fontId="1"/>
  </si>
  <si>
    <t>5日目</t>
    <rPh sb="1" eb="2">
      <t>ニチ</t>
    </rPh>
    <rPh sb="2" eb="3">
      <t>メ</t>
    </rPh>
    <phoneticPr fontId="1"/>
  </si>
  <si>
    <t>午前</t>
    <rPh sb="0" eb="2">
      <t>ゴゼン</t>
    </rPh>
    <phoneticPr fontId="1"/>
  </si>
  <si>
    <t>午後</t>
    <rPh sb="0" eb="2">
      <t>ゴゴ</t>
    </rPh>
    <phoneticPr fontId="1"/>
  </si>
  <si>
    <t>トータル</t>
    <phoneticPr fontId="1"/>
  </si>
  <si>
    <t>予定</t>
    <rPh sb="0" eb="2">
      <t>ヨテイ</t>
    </rPh>
    <phoneticPr fontId="1"/>
  </si>
  <si>
    <t>実績</t>
    <rPh sb="0" eb="2">
      <t>ジッセキ</t>
    </rPh>
    <phoneticPr fontId="1"/>
  </si>
  <si>
    <t>A.計画立案</t>
    <rPh sb="2" eb="4">
      <t>ケイカク</t>
    </rPh>
    <rPh sb="4" eb="6">
      <t>リツアン</t>
    </rPh>
    <phoneticPr fontId="1"/>
  </si>
  <si>
    <t>成果物作成</t>
    <rPh sb="0" eb="3">
      <t>セイカブツ</t>
    </rPh>
    <phoneticPr fontId="1"/>
  </si>
  <si>
    <t>完了</t>
  </si>
  <si>
    <t>a</t>
    <phoneticPr fontId="1"/>
  </si>
  <si>
    <t>反復計画書</t>
    <rPh sb="0" eb="5">
      <t>ハンプクケイカクショ</t>
    </rPh>
    <phoneticPr fontId="1"/>
  </si>
  <si>
    <t>新規作成</t>
  </si>
  <si>
    <t>全員</t>
    <rPh sb="0" eb="2">
      <t>ゼンイン</t>
    </rPh>
    <phoneticPr fontId="1"/>
  </si>
  <si>
    <t>b</t>
    <phoneticPr fontId="1"/>
  </si>
  <si>
    <t>WBSガントチャート</t>
    <phoneticPr fontId="1"/>
  </si>
  <si>
    <t>レビュー</t>
  </si>
  <si>
    <t>レビュー指摘修正</t>
  </si>
  <si>
    <t>c</t>
    <phoneticPr fontId="1"/>
  </si>
  <si>
    <t>レビュー議事録作成</t>
  </si>
  <si>
    <t>韓</t>
    <rPh sb="0" eb="1">
      <t>ハン</t>
    </rPh>
    <phoneticPr fontId="1"/>
  </si>
  <si>
    <t>B.要求分析</t>
  </si>
  <si>
    <t>成果物作成</t>
  </si>
  <si>
    <t>着手</t>
  </si>
  <si>
    <t>ユースケース図</t>
  </si>
  <si>
    <t>武井、沼崎</t>
    <rPh sb="0" eb="2">
      <t>タケイ</t>
    </rPh>
    <rPh sb="3" eb="5">
      <t>ヌマザキ</t>
    </rPh>
    <phoneticPr fontId="1"/>
  </si>
  <si>
    <t>ユースケース図記述</t>
  </si>
  <si>
    <t>c</t>
  </si>
  <si>
    <t>非機能要求一覧</t>
  </si>
  <si>
    <t>完了</t>
    <phoneticPr fontId="1"/>
  </si>
  <si>
    <t>中根、城</t>
  </si>
  <si>
    <t>d</t>
  </si>
  <si>
    <t>システムテスト仕様書</t>
  </si>
  <si>
    <t>城、韓</t>
  </si>
  <si>
    <t>b</t>
  </si>
  <si>
    <t>レビュー指摘修正＆内部レビュー</t>
  </si>
  <si>
    <t>武井</t>
    <rPh sb="0" eb="2">
      <t>タケイ</t>
    </rPh>
    <phoneticPr fontId="1"/>
  </si>
  <si>
    <t>C.分析</t>
  </si>
  <si>
    <t>クラス図</t>
  </si>
  <si>
    <t>中根、城、沼崎</t>
    <rPh sb="0" eb="2">
      <t>ナカネ</t>
    </rPh>
    <rPh sb="3" eb="4">
      <t>シロ</t>
    </rPh>
    <rPh sb="5" eb="7">
      <t>ヌマザキ</t>
    </rPh>
    <phoneticPr fontId="1"/>
  </si>
  <si>
    <t>シーケンス図</t>
  </si>
  <si>
    <t>韓、武井</t>
    <rPh sb="0" eb="1">
      <t>ハン</t>
    </rPh>
    <rPh sb="2" eb="4">
      <t>タケイ</t>
    </rPh>
    <phoneticPr fontId="1"/>
  </si>
  <si>
    <t>D.設計</t>
  </si>
  <si>
    <t>結合・ユニットテスト仕様書</t>
  </si>
  <si>
    <t>E.実装</t>
  </si>
  <si>
    <t>コード</t>
    <phoneticPr fontId="1"/>
  </si>
  <si>
    <t>テストコード</t>
    <phoneticPr fontId="1"/>
  </si>
  <si>
    <t>F.テスト</t>
  </si>
  <si>
    <t>テスト仕様書</t>
  </si>
  <si>
    <t>全員</t>
  </si>
  <si>
    <t>非機能要求</t>
  </si>
  <si>
    <t>城、武井、沼崎</t>
  </si>
  <si>
    <t>中根</t>
  </si>
  <si>
    <t>G.振り返り</t>
  </si>
  <si>
    <t>KPTによる振り返り、開発体験シート</t>
  </si>
  <si>
    <t>韓</t>
  </si>
  <si>
    <t>マンガ口コミ投稿システム</t>
  </si>
  <si>
    <t>火</t>
  </si>
  <si>
    <t>更新</t>
  </si>
  <si>
    <t>レビュー参加</t>
  </si>
  <si>
    <t>要求書作成</t>
  </si>
  <si>
    <t>e</t>
  </si>
  <si>
    <t>城、武井、韓</t>
  </si>
  <si>
    <t>木</t>
    <rPh sb="0" eb="1">
      <t>モク</t>
    </rPh>
    <phoneticPr fontId="1"/>
  </si>
  <si>
    <t>結合テスト仕様書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</si>
</sst>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"/>
    <numFmt numFmtId="177" formatCode="aaa"/>
  </numFmts>
  <fonts count="10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HGPｺﾞｼｯｸE"/>
      <family val="3"/>
      <charset val="128"/>
    </font>
    <font>
      <sz val="9"/>
      <name val="HGPｺﾞｼｯｸE"/>
      <family val="3"/>
      <charset val="128"/>
    </font>
    <font>
      <sz val="11"/>
      <name val="HGPｺﾞｼｯｸE"/>
      <family val="3"/>
      <charset val="128"/>
    </font>
    <font>
      <sz val="8"/>
      <color indexed="10"/>
      <name val="HGPｺﾞｼｯｸE"/>
      <family val="3"/>
      <charset val="128"/>
    </font>
    <font>
      <b/>
      <sz val="9"/>
      <color indexed="81"/>
      <name val="ＭＳ Ｐゴシック"/>
      <family val="3"/>
      <charset val="128"/>
    </font>
    <font>
      <sz val="8"/>
      <color rgb="FFFF0000"/>
      <name val="HGPｺﾞｼｯｸE"/>
      <family val="3"/>
      <charset val="128"/>
    </font>
    <font>
      <sz val="8"/>
      <color theme="9" tint="0.39997558519241921"/>
      <name val="HGPｺﾞｼｯｸE"/>
      <family val="3"/>
      <charset val="128"/>
    </font>
    <font>
      <sz val="8"/>
      <name val="HGPｺﾞｼｯｸE"/>
      <family val="3"/>
      <charset val="128"/>
    </font>
  </fonts>
  <fills count="1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</fills>
  <borders count="60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double">
        <color indexed="64"/>
      </left>
      <right/>
      <top style="thin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dashed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 style="dashed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99">
    <xf numFmtId="0" fontId="0" fillId="0" borderId="0" xfId="0"/>
    <xf numFmtId="0" fontId="2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0" borderId="0" xfId="0" applyFont="1" applyFill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5" fillId="3" borderId="13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2" fillId="5" borderId="50" xfId="0" applyFont="1" applyFill="1" applyBorder="1" applyAlignment="1">
      <alignment horizontal="center" vertical="center"/>
    </xf>
    <xf numFmtId="0" fontId="2" fillId="5" borderId="51" xfId="0" applyFont="1" applyFill="1" applyBorder="1" applyAlignment="1">
      <alignment horizontal="center" vertical="center"/>
    </xf>
    <xf numFmtId="0" fontId="2" fillId="5" borderId="52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2" fillId="3" borderId="50" xfId="0" applyFont="1" applyFill="1" applyBorder="1" applyAlignment="1">
      <alignment horizontal="center"/>
    </xf>
    <xf numFmtId="0" fontId="2" fillId="0" borderId="21" xfId="0" applyFont="1" applyFill="1" applyBorder="1" applyAlignment="1">
      <alignment horizontal="center"/>
    </xf>
    <xf numFmtId="0" fontId="2" fillId="3" borderId="53" xfId="0" applyFont="1" applyFill="1" applyBorder="1" applyAlignment="1">
      <alignment horizontal="center"/>
    </xf>
    <xf numFmtId="0" fontId="7" fillId="5" borderId="13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2" fillId="0" borderId="0" xfId="0" applyFont="1"/>
    <xf numFmtId="0" fontId="2" fillId="0" borderId="7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/>
    </xf>
    <xf numFmtId="0" fontId="2" fillId="0" borderId="21" xfId="0" applyFont="1" applyFill="1" applyBorder="1" applyAlignment="1"/>
    <xf numFmtId="0" fontId="2" fillId="0" borderId="11" xfId="0" applyFont="1" applyFill="1" applyBorder="1" applyAlignment="1"/>
    <xf numFmtId="0" fontId="2" fillId="7" borderId="7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8" borderId="8" xfId="0" applyFont="1" applyFill="1" applyBorder="1" applyAlignment="1">
      <alignment horizontal="center" vertical="center"/>
    </xf>
    <xf numFmtId="0" fontId="2" fillId="8" borderId="10" xfId="0" applyFont="1" applyFill="1" applyBorder="1" applyAlignment="1">
      <alignment horizontal="center" vertical="center"/>
    </xf>
    <xf numFmtId="0" fontId="2" fillId="8" borderId="48" xfId="0" applyFont="1" applyFill="1" applyBorder="1" applyAlignment="1">
      <alignment horizontal="center" vertical="center"/>
    </xf>
    <xf numFmtId="0" fontId="8" fillId="8" borderId="10" xfId="0" applyFont="1" applyFill="1" applyBorder="1" applyAlignment="1">
      <alignment horizontal="center" vertical="center"/>
    </xf>
    <xf numFmtId="0" fontId="2" fillId="7" borderId="25" xfId="0" applyFont="1" applyFill="1" applyBorder="1" applyAlignment="1">
      <alignment horizontal="center" vertical="center"/>
    </xf>
    <xf numFmtId="0" fontId="2" fillId="9" borderId="7" xfId="0" applyFont="1" applyFill="1" applyBorder="1" applyAlignment="1">
      <alignment horizontal="center" vertical="center"/>
    </xf>
    <xf numFmtId="0" fontId="2" fillId="9" borderId="8" xfId="0" applyFont="1" applyFill="1" applyBorder="1" applyAlignment="1">
      <alignment horizontal="center" vertical="center"/>
    </xf>
    <xf numFmtId="0" fontId="2" fillId="9" borderId="16" xfId="0" applyFont="1" applyFill="1" applyBorder="1" applyAlignment="1">
      <alignment horizontal="center"/>
    </xf>
    <xf numFmtId="0" fontId="2" fillId="9" borderId="7" xfId="0" applyFont="1" applyFill="1" applyBorder="1" applyAlignment="1">
      <alignment horizontal="center"/>
    </xf>
    <xf numFmtId="0" fontId="2" fillId="9" borderId="6" xfId="0" applyFont="1" applyFill="1" applyBorder="1" applyAlignment="1">
      <alignment horizontal="center" vertical="center"/>
    </xf>
    <xf numFmtId="0" fontId="2" fillId="9" borderId="10" xfId="0" applyFont="1" applyFill="1" applyBorder="1" applyAlignment="1">
      <alignment horizontal="center" vertical="center"/>
    </xf>
    <xf numFmtId="0" fontId="2" fillId="9" borderId="21" xfId="0" applyFont="1" applyFill="1" applyBorder="1" applyAlignment="1">
      <alignment horizontal="center"/>
    </xf>
    <xf numFmtId="0" fontId="2" fillId="9" borderId="11" xfId="0" applyFont="1" applyFill="1" applyBorder="1" applyAlignment="1">
      <alignment horizontal="center"/>
    </xf>
    <xf numFmtId="0" fontId="2" fillId="10" borderId="7" xfId="0" applyFont="1" applyFill="1" applyBorder="1" applyAlignment="1">
      <alignment horizontal="center"/>
    </xf>
    <xf numFmtId="0" fontId="5" fillId="9" borderId="20" xfId="0" applyFont="1" applyFill="1" applyBorder="1" applyAlignment="1">
      <alignment horizontal="center" vertical="center"/>
    </xf>
    <xf numFmtId="0" fontId="2" fillId="9" borderId="17" xfId="0" applyFont="1" applyFill="1" applyBorder="1" applyAlignment="1">
      <alignment horizontal="center"/>
    </xf>
    <xf numFmtId="0" fontId="5" fillId="9" borderId="10" xfId="0" applyFont="1" applyFill="1" applyBorder="1" applyAlignment="1">
      <alignment horizontal="center" vertical="center"/>
    </xf>
    <xf numFmtId="0" fontId="2" fillId="9" borderId="0" xfId="0" applyFont="1" applyFill="1"/>
    <xf numFmtId="0" fontId="2" fillId="9" borderId="20" xfId="0" applyFont="1" applyFill="1" applyBorder="1" applyAlignment="1">
      <alignment horizontal="center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8" borderId="8" xfId="0" applyFont="1" applyFill="1" applyBorder="1" applyAlignment="1">
      <alignment horizontal="center" vertical="center"/>
    </xf>
    <xf numFmtId="0" fontId="9" fillId="0" borderId="16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9" fillId="0" borderId="9" xfId="0" applyFont="1" applyBorder="1" applyAlignment="1">
      <alignment horizontal="center" vertical="center"/>
    </xf>
    <xf numFmtId="0" fontId="9" fillId="8" borderId="10" xfId="0" applyFont="1" applyFill="1" applyBorder="1" applyAlignment="1">
      <alignment horizontal="center" vertical="center"/>
    </xf>
    <xf numFmtId="0" fontId="9" fillId="0" borderId="21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176" fontId="3" fillId="2" borderId="34" xfId="0" applyNumberFormat="1" applyFont="1" applyFill="1" applyBorder="1" applyAlignment="1">
      <alignment horizontal="center" vertical="center"/>
    </xf>
    <xf numFmtId="176" fontId="3" fillId="2" borderId="35" xfId="0" applyNumberFormat="1" applyFont="1" applyFill="1" applyBorder="1" applyAlignment="1">
      <alignment horizontal="center" vertical="center"/>
    </xf>
    <xf numFmtId="177" fontId="3" fillId="2" borderId="46" xfId="0" applyNumberFormat="1" applyFont="1" applyFill="1" applyBorder="1" applyAlignment="1">
      <alignment horizontal="center" vertical="center"/>
    </xf>
    <xf numFmtId="177" fontId="3" fillId="2" borderId="40" xfId="0" applyNumberFormat="1" applyFont="1" applyFill="1" applyBorder="1" applyAlignment="1">
      <alignment horizontal="center" vertical="center"/>
    </xf>
    <xf numFmtId="176" fontId="3" fillId="2" borderId="39" xfId="0" applyNumberFormat="1" applyFont="1" applyFill="1" applyBorder="1" applyAlignment="1">
      <alignment horizontal="center" vertical="center"/>
    </xf>
    <xf numFmtId="176" fontId="3" fillId="2" borderId="40" xfId="0" applyNumberFormat="1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9" borderId="19" xfId="0" applyFont="1" applyFill="1" applyBorder="1" applyAlignment="1">
      <alignment horizontal="center" vertical="center"/>
    </xf>
    <xf numFmtId="0" fontId="2" fillId="9" borderId="9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 wrapText="1"/>
    </xf>
    <xf numFmtId="0" fontId="2" fillId="7" borderId="19" xfId="0" applyFont="1" applyFill="1" applyBorder="1" applyAlignment="1">
      <alignment horizontal="left" vertical="center" wrapText="1"/>
    </xf>
    <xf numFmtId="0" fontId="2" fillId="7" borderId="9" xfId="0" applyFont="1" applyFill="1" applyBorder="1" applyAlignment="1">
      <alignment horizontal="left" vertical="center"/>
    </xf>
    <xf numFmtId="0" fontId="2" fillId="9" borderId="19" xfId="0" applyFont="1" applyFill="1" applyBorder="1" applyAlignment="1">
      <alignment horizontal="left" vertical="center"/>
    </xf>
    <xf numFmtId="0" fontId="2" fillId="9" borderId="9" xfId="0" applyFont="1" applyFill="1" applyBorder="1" applyAlignment="1">
      <alignment horizontal="left" vertical="center"/>
    </xf>
    <xf numFmtId="0" fontId="2" fillId="0" borderId="29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26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3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7" borderId="19" xfId="0" applyFont="1" applyFill="1" applyBorder="1" applyAlignment="1">
      <alignment horizontal="center" vertical="center" wrapText="1"/>
    </xf>
    <xf numFmtId="0" fontId="2" fillId="7" borderId="9" xfId="0" applyFont="1" applyFill="1" applyBorder="1" applyAlignment="1">
      <alignment horizontal="center" vertical="center" wrapText="1"/>
    </xf>
    <xf numFmtId="0" fontId="2" fillId="0" borderId="19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26" xfId="0" applyFont="1" applyBorder="1" applyAlignment="1">
      <alignment horizontal="left" vertical="center"/>
    </xf>
    <xf numFmtId="0" fontId="2" fillId="0" borderId="27" xfId="0" applyFont="1" applyBorder="1" applyAlignment="1">
      <alignment horizontal="left" vertical="center"/>
    </xf>
    <xf numFmtId="0" fontId="2" fillId="0" borderId="24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7" borderId="23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3" borderId="32" xfId="0" applyFont="1" applyFill="1" applyBorder="1" applyAlignment="1">
      <alignment horizontal="left" vertical="center"/>
    </xf>
    <xf numFmtId="0" fontId="2" fillId="3" borderId="24" xfId="0" applyFont="1" applyFill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/>
    </xf>
    <xf numFmtId="0" fontId="2" fillId="3" borderId="31" xfId="0" applyFont="1" applyFill="1" applyBorder="1" applyAlignment="1">
      <alignment horizontal="left" vertical="center"/>
    </xf>
    <xf numFmtId="0" fontId="2" fillId="3" borderId="22" xfId="0" applyFont="1" applyFill="1" applyBorder="1" applyAlignment="1">
      <alignment horizontal="left" vertical="center"/>
    </xf>
    <xf numFmtId="0" fontId="2" fillId="3" borderId="15" xfId="0" applyFont="1" applyFill="1" applyBorder="1" applyAlignment="1">
      <alignment horizontal="left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horizontal="left" vertical="center"/>
    </xf>
    <xf numFmtId="0" fontId="2" fillId="0" borderId="19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26" xfId="0" applyFont="1" applyFill="1" applyBorder="1" applyAlignment="1">
      <alignment horizontal="left" vertical="center"/>
    </xf>
    <xf numFmtId="0" fontId="2" fillId="0" borderId="27" xfId="0" applyFont="1" applyFill="1" applyBorder="1" applyAlignment="1">
      <alignment horizontal="left" vertical="center"/>
    </xf>
    <xf numFmtId="0" fontId="2" fillId="0" borderId="56" xfId="0" applyFont="1" applyFill="1" applyBorder="1" applyAlignment="1">
      <alignment vertical="center"/>
    </xf>
    <xf numFmtId="0" fontId="2" fillId="0" borderId="55" xfId="0" applyFont="1" applyBorder="1" applyAlignment="1">
      <alignment horizontal="left" vertical="center"/>
    </xf>
    <xf numFmtId="0" fontId="2" fillId="0" borderId="54" xfId="0" applyFont="1" applyBorder="1" applyAlignment="1">
      <alignment horizontal="left" vertical="center"/>
    </xf>
    <xf numFmtId="0" fontId="2" fillId="0" borderId="56" xfId="0" applyFont="1" applyBorder="1" applyAlignment="1">
      <alignment horizontal="left" vertical="center"/>
    </xf>
    <xf numFmtId="0" fontId="2" fillId="3" borderId="43" xfId="0" applyFont="1" applyFill="1" applyBorder="1" applyAlignment="1">
      <alignment horizontal="left" vertical="center"/>
    </xf>
    <xf numFmtId="0" fontId="2" fillId="3" borderId="44" xfId="0" applyFont="1" applyFill="1" applyBorder="1" applyAlignment="1">
      <alignment horizontal="left" vertical="center"/>
    </xf>
    <xf numFmtId="0" fontId="2" fillId="3" borderId="45" xfId="0" applyFont="1" applyFill="1" applyBorder="1" applyAlignment="1">
      <alignment horizontal="left" vertical="center"/>
    </xf>
    <xf numFmtId="0" fontId="2" fillId="3" borderId="25" xfId="0" applyFont="1" applyFill="1" applyBorder="1" applyAlignment="1">
      <alignment horizontal="center" vertical="center"/>
    </xf>
    <xf numFmtId="0" fontId="2" fillId="3" borderId="25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/>
    </xf>
    <xf numFmtId="0" fontId="2" fillId="0" borderId="19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/>
    </xf>
    <xf numFmtId="0" fontId="2" fillId="0" borderId="19" xfId="0" applyFont="1" applyFill="1" applyBorder="1" applyAlignment="1">
      <alignment horizontal="left" vertical="center"/>
    </xf>
    <xf numFmtId="0" fontId="2" fillId="6" borderId="47" xfId="0" applyFont="1" applyFill="1" applyBorder="1" applyAlignment="1">
      <alignment horizontal="center" vertical="center"/>
    </xf>
    <xf numFmtId="0" fontId="2" fillId="6" borderId="48" xfId="0" applyFont="1" applyFill="1" applyBorder="1" applyAlignment="1">
      <alignment horizontal="center" vertical="center"/>
    </xf>
    <xf numFmtId="0" fontId="2" fillId="6" borderId="49" xfId="0" applyFont="1" applyFill="1" applyBorder="1" applyAlignment="1">
      <alignment horizontal="center" vertical="center"/>
    </xf>
    <xf numFmtId="0" fontId="2" fillId="6" borderId="36" xfId="0" applyFont="1" applyFill="1" applyBorder="1" applyAlignment="1">
      <alignment horizontal="left" vertical="center"/>
    </xf>
    <xf numFmtId="0" fontId="2" fillId="6" borderId="25" xfId="0" applyFont="1" applyFill="1" applyBorder="1" applyAlignment="1">
      <alignment horizontal="left" vertical="center"/>
    </xf>
    <xf numFmtId="0" fontId="2" fillId="6" borderId="37" xfId="0" applyFont="1" applyFill="1" applyBorder="1" applyAlignment="1">
      <alignment horizontal="left" vertical="center"/>
    </xf>
    <xf numFmtId="0" fontId="2" fillId="3" borderId="38" xfId="0" applyFont="1" applyFill="1" applyBorder="1" applyAlignment="1">
      <alignment horizontal="center" vertical="center"/>
    </xf>
    <xf numFmtId="0" fontId="2" fillId="3" borderId="38" xfId="0" applyFont="1" applyFill="1" applyBorder="1" applyAlignment="1">
      <alignment horizontal="left" vertical="center"/>
    </xf>
    <xf numFmtId="0" fontId="2" fillId="6" borderId="36" xfId="0" applyFont="1" applyFill="1" applyBorder="1" applyAlignment="1">
      <alignment horizontal="center" vertical="center"/>
    </xf>
    <xf numFmtId="0" fontId="2" fillId="6" borderId="25" xfId="0" applyFont="1" applyFill="1" applyBorder="1" applyAlignment="1">
      <alignment horizontal="center" vertical="center"/>
    </xf>
    <xf numFmtId="0" fontId="2" fillId="6" borderId="37" xfId="0" applyFont="1" applyFill="1" applyBorder="1" applyAlignment="1">
      <alignment horizontal="center" vertical="center"/>
    </xf>
    <xf numFmtId="0" fontId="2" fillId="6" borderId="41" xfId="0" applyFont="1" applyFill="1" applyBorder="1" applyAlignment="1">
      <alignment horizontal="left" vertical="center"/>
    </xf>
    <xf numFmtId="0" fontId="2" fillId="6" borderId="33" xfId="0" applyFont="1" applyFill="1" applyBorder="1" applyAlignment="1">
      <alignment horizontal="left" vertical="center"/>
    </xf>
    <xf numFmtId="0" fontId="2" fillId="6" borderId="42" xfId="0" applyFont="1" applyFill="1" applyBorder="1" applyAlignment="1">
      <alignment horizontal="left" vertical="center"/>
    </xf>
    <xf numFmtId="0" fontId="2" fillId="5" borderId="43" xfId="0" applyFont="1" applyFill="1" applyBorder="1" applyAlignment="1">
      <alignment horizontal="left" vertical="center"/>
    </xf>
    <xf numFmtId="0" fontId="2" fillId="5" borderId="44" xfId="0" applyFont="1" applyFill="1" applyBorder="1" applyAlignment="1">
      <alignment horizontal="left" vertical="center"/>
    </xf>
    <xf numFmtId="0" fontId="2" fillId="5" borderId="45" xfId="0" applyFont="1" applyFill="1" applyBorder="1" applyAlignment="1">
      <alignment horizontal="left" vertical="center"/>
    </xf>
    <xf numFmtId="0" fontId="2" fillId="5" borderId="31" xfId="0" applyFont="1" applyFill="1" applyBorder="1" applyAlignment="1">
      <alignment horizontal="left" vertical="center"/>
    </xf>
    <xf numFmtId="0" fontId="2" fillId="5" borderId="22" xfId="0" applyFont="1" applyFill="1" applyBorder="1" applyAlignment="1">
      <alignment horizontal="left" vertical="center"/>
    </xf>
    <xf numFmtId="0" fontId="2" fillId="5" borderId="15" xfId="0" applyFont="1" applyFill="1" applyBorder="1" applyAlignment="1">
      <alignment horizontal="left" vertical="center"/>
    </xf>
    <xf numFmtId="0" fontId="2" fillId="5" borderId="3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176" fontId="3" fillId="2" borderId="46" xfId="0" applyNumberFormat="1" applyFont="1" applyFill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2" fillId="5" borderId="38" xfId="0" applyFont="1" applyFill="1" applyBorder="1" applyAlignment="1">
      <alignment horizontal="left" vertical="center"/>
    </xf>
    <xf numFmtId="0" fontId="2" fillId="5" borderId="9" xfId="0" applyFont="1" applyFill="1" applyBorder="1" applyAlignment="1">
      <alignment horizontal="left" vertical="center"/>
    </xf>
    <xf numFmtId="0" fontId="2" fillId="0" borderId="57" xfId="0" applyFont="1" applyBorder="1" applyAlignment="1">
      <alignment horizontal="left" vertical="center"/>
    </xf>
    <xf numFmtId="0" fontId="2" fillId="0" borderId="58" xfId="0" applyFont="1" applyBorder="1" applyAlignment="1">
      <alignment horizontal="center" vertical="center"/>
    </xf>
    <xf numFmtId="0" fontId="2" fillId="0" borderId="59" xfId="0" applyFont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25" xfId="0" applyFont="1" applyBorder="1" applyAlignment="1">
      <alignment horizontal="left" vertical="center"/>
    </xf>
    <xf numFmtId="0" fontId="2" fillId="0" borderId="33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28" xfId="0" applyFont="1" applyBorder="1" applyAlignment="1">
      <alignment horizontal="left" vertical="center"/>
    </xf>
    <xf numFmtId="0" fontId="9" fillId="0" borderId="29" xfId="0" applyFont="1" applyBorder="1" applyAlignment="1">
      <alignment horizontal="left" vertical="center"/>
    </xf>
    <xf numFmtId="0" fontId="9" fillId="0" borderId="30" xfId="0" applyFont="1" applyBorder="1" applyAlignment="1">
      <alignment horizontal="left" vertical="center"/>
    </xf>
    <xf numFmtId="0" fontId="9" fillId="0" borderId="15" xfId="0" applyFont="1" applyBorder="1" applyAlignment="1">
      <alignment horizontal="left" vertical="center"/>
    </xf>
    <xf numFmtId="0" fontId="9" fillId="7" borderId="19" xfId="0" applyFont="1" applyFill="1" applyBorder="1" applyAlignment="1">
      <alignment horizontal="center" vertical="center"/>
    </xf>
    <xf numFmtId="0" fontId="9" fillId="7" borderId="9" xfId="0" applyFont="1" applyFill="1" applyBorder="1" applyAlignment="1">
      <alignment horizontal="center" vertical="center"/>
    </xf>
    <xf numFmtId="0" fontId="9" fillId="0" borderId="19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</cellXfs>
  <cellStyles count="1">
    <cellStyle name="標準" xfId="0" builtinId="0"/>
  </cellStyles>
  <dxfs count="136"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5361" name="Text Box 1">
          <a:extLst>
            <a:ext uri="{FF2B5EF4-FFF2-40B4-BE49-F238E27FC236}">
              <a16:creationId xmlns:a16="http://schemas.microsoft.com/office/drawing/2014/main" id="{00000000-0008-0000-0000-0000013C0000}"/>
            </a:ext>
          </a:extLst>
        </xdr:cNvPr>
        <xdr:cNvSpPr txBox="1">
          <a:spLocks noChangeArrowheads="1"/>
        </xdr:cNvSpPr>
      </xdr:nvSpPr>
      <xdr:spPr bwMode="auto">
        <a:xfrm>
          <a:off x="1144905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上段：予定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下段：実績</a:t>
          </a:r>
          <a:endParaRPr lang="ja-JP" alt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FAACFA27-33BF-4A9A-986E-206003A3B33C}"/>
            </a:ext>
          </a:extLst>
        </xdr:cNvPr>
        <xdr:cNvSpPr txBox="1">
          <a:spLocks noChangeArrowheads="1"/>
        </xdr:cNvSpPr>
      </xdr:nvSpPr>
      <xdr:spPr bwMode="auto">
        <a:xfrm>
          <a:off x="1144905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上段：予定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下段：実績</a:t>
          </a:r>
          <a:endParaRPr lang="ja-JP" altLang="en-US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E4463434-07EF-4CC5-9DFB-5744EC1034A7}"/>
            </a:ext>
          </a:extLst>
        </xdr:cNvPr>
        <xdr:cNvSpPr txBox="1">
          <a:spLocks noChangeArrowheads="1"/>
        </xdr:cNvSpPr>
      </xdr:nvSpPr>
      <xdr:spPr bwMode="auto">
        <a:xfrm>
          <a:off x="1144905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上段：予定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下段：実績</a:t>
          </a:r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0"/>
  <sheetViews>
    <sheetView showZeros="0" zoomScale="85" zoomScaleNormal="85" zoomScaleSheetLayoutView="100" workbookViewId="0">
      <pane xSplit="4" ySplit="4" topLeftCell="O92" activePane="bottomRight" state="frozen"/>
      <selection pane="topRight" activeCell="E1" sqref="E1"/>
      <selection pane="bottomLeft" activeCell="A5" sqref="A5"/>
      <selection pane="bottomRight" activeCell="T89" sqref="T89"/>
    </sheetView>
  </sheetViews>
  <sheetFormatPr defaultColWidth="9" defaultRowHeight="10.5" x14ac:dyDescent="0.15"/>
  <cols>
    <col min="1" max="2" width="2.75" style="12" customWidth="1"/>
    <col min="3" max="3" width="2.25" style="12" customWidth="1"/>
    <col min="4" max="4" width="63.625" style="12" customWidth="1"/>
    <col min="5" max="5" width="12.125" style="13" customWidth="1"/>
    <col min="6" max="6" width="7.125" style="13" customWidth="1"/>
    <col min="7" max="7" width="38.875" style="12" customWidth="1"/>
    <col min="8" max="8" width="8" style="13" customWidth="1"/>
    <col min="9" max="9" width="12.75" style="13" customWidth="1"/>
    <col min="10" max="10" width="7.125" style="1" customWidth="1"/>
    <col min="11" max="11" width="8.25" style="1" customWidth="1"/>
    <col min="12" max="16384" width="9" style="1"/>
  </cols>
  <sheetData>
    <row r="1" spans="1:21" ht="14.25" customHeight="1" x14ac:dyDescent="0.15">
      <c r="A1" s="163" t="s">
        <v>0</v>
      </c>
      <c r="B1" s="155"/>
      <c r="C1" s="155"/>
      <c r="D1" s="155"/>
      <c r="E1" s="160" t="s">
        <v>1</v>
      </c>
      <c r="F1" s="160" t="s">
        <v>2</v>
      </c>
      <c r="G1" s="155" t="s">
        <v>3</v>
      </c>
      <c r="H1" s="160" t="s">
        <v>4</v>
      </c>
      <c r="I1" s="160" t="s">
        <v>5</v>
      </c>
      <c r="J1" s="160" t="s">
        <v>6</v>
      </c>
      <c r="K1" s="152" t="s">
        <v>7</v>
      </c>
      <c r="L1" s="82">
        <v>43984</v>
      </c>
      <c r="M1" s="83"/>
      <c r="N1" s="82">
        <v>43985</v>
      </c>
      <c r="O1" s="83"/>
      <c r="P1" s="82">
        <v>43986</v>
      </c>
      <c r="Q1" s="83"/>
      <c r="R1" s="82">
        <v>43987</v>
      </c>
      <c r="S1" s="83"/>
      <c r="T1" s="82">
        <v>43990</v>
      </c>
      <c r="U1" s="83"/>
    </row>
    <row r="2" spans="1:21" ht="13.5" customHeight="1" x14ac:dyDescent="0.15">
      <c r="A2" s="164"/>
      <c r="B2" s="156"/>
      <c r="C2" s="156"/>
      <c r="D2" s="156"/>
      <c r="E2" s="161"/>
      <c r="F2" s="161"/>
      <c r="G2" s="156"/>
      <c r="H2" s="175"/>
      <c r="I2" s="161"/>
      <c r="J2" s="161"/>
      <c r="K2" s="153"/>
      <c r="L2" s="84" t="s">
        <v>8</v>
      </c>
      <c r="M2" s="85"/>
      <c r="N2" s="84" t="s">
        <v>9</v>
      </c>
      <c r="O2" s="85"/>
      <c r="P2" s="84" t="s">
        <v>10</v>
      </c>
      <c r="Q2" s="85"/>
      <c r="R2" s="84" t="s">
        <v>11</v>
      </c>
      <c r="S2" s="85"/>
      <c r="T2" s="84" t="s">
        <v>12</v>
      </c>
      <c r="U2" s="85"/>
    </row>
    <row r="3" spans="1:21" ht="13.5" customHeight="1" x14ac:dyDescent="0.15">
      <c r="A3" s="164"/>
      <c r="B3" s="156"/>
      <c r="C3" s="156"/>
      <c r="D3" s="156"/>
      <c r="E3" s="161"/>
      <c r="F3" s="161"/>
      <c r="G3" s="156"/>
      <c r="H3" s="175"/>
      <c r="I3" s="161"/>
      <c r="J3" s="161"/>
      <c r="K3" s="153"/>
      <c r="L3" s="174" t="s">
        <v>13</v>
      </c>
      <c r="M3" s="87"/>
      <c r="N3" s="86" t="s">
        <v>14</v>
      </c>
      <c r="O3" s="87"/>
      <c r="P3" s="86" t="s">
        <v>15</v>
      </c>
      <c r="Q3" s="87"/>
      <c r="R3" s="86" t="s">
        <v>16</v>
      </c>
      <c r="S3" s="87"/>
      <c r="T3" s="86" t="s">
        <v>17</v>
      </c>
      <c r="U3" s="87"/>
    </row>
    <row r="4" spans="1:21" ht="13.5" customHeight="1" thickBot="1" x14ac:dyDescent="0.2">
      <c r="A4" s="165"/>
      <c r="B4" s="157"/>
      <c r="C4" s="157"/>
      <c r="D4" s="157"/>
      <c r="E4" s="162"/>
      <c r="F4" s="162"/>
      <c r="G4" s="157"/>
      <c r="H4" s="176"/>
      <c r="I4" s="162"/>
      <c r="J4" s="162"/>
      <c r="K4" s="154"/>
      <c r="L4" s="2" t="s">
        <v>18</v>
      </c>
      <c r="M4" s="3" t="s">
        <v>19</v>
      </c>
      <c r="N4" s="2" t="s">
        <v>18</v>
      </c>
      <c r="O4" s="3" t="s">
        <v>19</v>
      </c>
      <c r="P4" s="2" t="s">
        <v>18</v>
      </c>
      <c r="Q4" s="3" t="s">
        <v>19</v>
      </c>
      <c r="R4" s="2" t="s">
        <v>18</v>
      </c>
      <c r="S4" s="3" t="s">
        <v>19</v>
      </c>
      <c r="T4" s="2" t="s">
        <v>18</v>
      </c>
      <c r="U4" s="3" t="s">
        <v>19</v>
      </c>
    </row>
    <row r="5" spans="1:21" s="11" customFormat="1" ht="12" customHeight="1" thickTop="1" x14ac:dyDescent="0.15">
      <c r="A5" s="166" t="s">
        <v>20</v>
      </c>
      <c r="B5" s="167"/>
      <c r="C5" s="167"/>
      <c r="D5" s="168"/>
      <c r="E5" s="172"/>
      <c r="F5" s="172"/>
      <c r="G5" s="177"/>
      <c r="H5" s="16" t="s">
        <v>21</v>
      </c>
      <c r="I5" s="17"/>
      <c r="J5" s="17"/>
      <c r="K5" s="39">
        <f>SUM(K23,K59,K77)</f>
        <v>28.75</v>
      </c>
      <c r="L5" s="23">
        <v>15</v>
      </c>
      <c r="M5" s="17">
        <v>15</v>
      </c>
      <c r="N5" s="17">
        <v>13.5</v>
      </c>
      <c r="O5" s="17">
        <f>SUM(O7,O23,O43,O59,O77,O85,O99)</f>
        <v>15</v>
      </c>
      <c r="P5" s="17">
        <f>SUM(P7,P23,P43,P59,P77,P85,P99)</f>
        <v>13.5</v>
      </c>
      <c r="Q5" s="17">
        <f>SUM(Q7,Q23,Q43,Q59,Q77,Q85,Q99)</f>
        <v>15</v>
      </c>
      <c r="R5" s="17">
        <v>15</v>
      </c>
      <c r="S5" s="17">
        <f>SUM(S7,S23,S43,S59,S77,S85,S99)</f>
        <v>15</v>
      </c>
      <c r="T5" s="17">
        <v>15</v>
      </c>
      <c r="U5" s="17">
        <f>SUM(U7,U23,U43,U59,U77,U85,U99)</f>
        <v>0</v>
      </c>
    </row>
    <row r="6" spans="1:21" s="11" customFormat="1" ht="12" customHeight="1" thickBot="1" x14ac:dyDescent="0.2">
      <c r="A6" s="169"/>
      <c r="B6" s="170"/>
      <c r="C6" s="170"/>
      <c r="D6" s="171"/>
      <c r="E6" s="173"/>
      <c r="F6" s="173"/>
      <c r="G6" s="178"/>
      <c r="H6" s="18" t="s">
        <v>22</v>
      </c>
      <c r="I6" s="19"/>
      <c r="J6" s="19"/>
      <c r="K6" s="40">
        <f>SUM(K24,K60,K78)</f>
        <v>26.5</v>
      </c>
      <c r="L6" s="24">
        <v>15</v>
      </c>
      <c r="M6" s="25">
        <f>SUM(M24,M60,M78)</f>
        <v>8.5</v>
      </c>
      <c r="N6" s="25">
        <f>SUM(N24,N60,N78)</f>
        <v>13.5</v>
      </c>
      <c r="O6" s="25">
        <v>15</v>
      </c>
      <c r="P6" s="25">
        <f>SUM(P8,P24,P44,P60,P78,P86,P100)</f>
        <v>13.5</v>
      </c>
      <c r="Q6" s="25">
        <f>SUM(Q8,Q24,Q44,Q60,Q78,Q86,Q100)</f>
        <v>15</v>
      </c>
      <c r="R6" s="25">
        <f>SUM(R8,R24,R44,R60,R78,R86,R100)</f>
        <v>15</v>
      </c>
      <c r="S6" s="25">
        <v>15</v>
      </c>
      <c r="T6" s="25">
        <f>SUM(T8,T24,T44,T60,T78,T86,T100)</f>
        <v>0</v>
      </c>
      <c r="U6" s="25">
        <f>SUM(U8,U24,U44,U60,U78,U86,U100)</f>
        <v>0</v>
      </c>
    </row>
    <row r="7" spans="1:21" s="41" customFormat="1" ht="12" customHeight="1" thickTop="1" x14ac:dyDescent="0.15">
      <c r="A7" s="143" t="s">
        <v>23</v>
      </c>
      <c r="B7" s="144"/>
      <c r="C7" s="144"/>
      <c r="D7" s="145"/>
      <c r="E7" s="158"/>
      <c r="F7" s="158"/>
      <c r="G7" s="159"/>
      <c r="H7" s="4" t="s">
        <v>21</v>
      </c>
      <c r="I7" s="5"/>
      <c r="J7" s="5"/>
      <c r="K7" s="14">
        <f>SUMPRODUCT((MOD(ROW(K$25:K$42),2)=1)*K$25:K$42)</f>
        <v>13.75</v>
      </c>
      <c r="L7" s="36">
        <v>15</v>
      </c>
      <c r="M7" s="26">
        <v>6.5</v>
      </c>
      <c r="N7" s="26">
        <f t="shared" ref="N7:U7" si="0">SUMPRODUCT((MOD(ROW(N$25:N$42),2)=1)*N$25:N$42)</f>
        <v>1.75</v>
      </c>
      <c r="O7" s="26">
        <f t="shared" si="0"/>
        <v>0</v>
      </c>
      <c r="P7" s="26">
        <f t="shared" si="0"/>
        <v>0</v>
      </c>
      <c r="Q7" s="26">
        <f t="shared" si="0"/>
        <v>0</v>
      </c>
      <c r="R7" s="26">
        <f t="shared" si="0"/>
        <v>0</v>
      </c>
      <c r="S7" s="26">
        <f t="shared" si="0"/>
        <v>0</v>
      </c>
      <c r="T7" s="26">
        <f t="shared" si="0"/>
        <v>0</v>
      </c>
      <c r="U7" s="26">
        <f t="shared" si="0"/>
        <v>0</v>
      </c>
    </row>
    <row r="8" spans="1:21" s="41" customFormat="1" ht="12" customHeight="1" x14ac:dyDescent="0.15">
      <c r="A8" s="128"/>
      <c r="B8" s="129"/>
      <c r="C8" s="129"/>
      <c r="D8" s="130"/>
      <c r="E8" s="132"/>
      <c r="F8" s="132"/>
      <c r="G8" s="148"/>
      <c r="H8" s="6" t="s">
        <v>22</v>
      </c>
      <c r="I8" s="7"/>
      <c r="J8" s="7"/>
      <c r="K8" s="15">
        <f>SUMPRODUCT((MOD(ROW(K$25:K$42),2)=0)*K$25:K$42)</f>
        <v>11.5</v>
      </c>
      <c r="L8" s="35">
        <v>15</v>
      </c>
      <c r="M8" s="27">
        <f t="shared" ref="M8:U8" si="1">SUMPRODUCT((MOD(ROW(M$25:M$42),2)=0)*M$25:M$42)</f>
        <v>8.5</v>
      </c>
      <c r="N8" s="27">
        <f t="shared" si="1"/>
        <v>13.5</v>
      </c>
      <c r="O8" s="27">
        <f t="shared" si="1"/>
        <v>0.5</v>
      </c>
      <c r="P8" s="27">
        <f t="shared" si="1"/>
        <v>0</v>
      </c>
      <c r="Q8" s="27">
        <f t="shared" si="1"/>
        <v>0</v>
      </c>
      <c r="R8" s="27">
        <f t="shared" si="1"/>
        <v>0</v>
      </c>
      <c r="S8" s="27">
        <f t="shared" si="1"/>
        <v>0</v>
      </c>
      <c r="T8" s="27">
        <f t="shared" si="1"/>
        <v>0</v>
      </c>
      <c r="U8" s="27">
        <f t="shared" si="1"/>
        <v>0</v>
      </c>
    </row>
    <row r="9" spans="1:21" s="41" customFormat="1" ht="12" customHeight="1" x14ac:dyDescent="0.15">
      <c r="A9" s="117">
        <v>1</v>
      </c>
      <c r="B9" s="113" t="s">
        <v>24</v>
      </c>
      <c r="C9" s="119"/>
      <c r="D9" s="114"/>
      <c r="E9" s="91"/>
      <c r="F9" s="91" t="s">
        <v>25</v>
      </c>
      <c r="G9" s="96"/>
      <c r="H9" s="56" t="str">
        <f>IF(E9="","","予定")</f>
        <v/>
      </c>
      <c r="I9" s="56"/>
      <c r="J9" s="56"/>
      <c r="K9" s="68"/>
      <c r="L9" s="66"/>
      <c r="M9" s="59"/>
      <c r="N9" s="59"/>
      <c r="O9" s="59"/>
      <c r="P9" s="59"/>
      <c r="Q9" s="59"/>
      <c r="R9" s="59"/>
      <c r="S9" s="59"/>
      <c r="T9" s="59"/>
      <c r="U9" s="59"/>
    </row>
    <row r="10" spans="1:21" s="41" customFormat="1" ht="12" customHeight="1" x14ac:dyDescent="0.15">
      <c r="A10" s="118"/>
      <c r="B10" s="115"/>
      <c r="C10" s="120"/>
      <c r="D10" s="116"/>
      <c r="E10" s="92"/>
      <c r="F10" s="92"/>
      <c r="G10" s="97"/>
      <c r="H10" s="60" t="str">
        <f>IF(E9="","","実績")</f>
        <v/>
      </c>
      <c r="I10" s="60"/>
      <c r="J10" s="60"/>
      <c r="K10" s="69"/>
      <c r="L10" s="62"/>
      <c r="M10" s="63"/>
      <c r="N10" s="63"/>
      <c r="O10" s="63"/>
      <c r="P10" s="63"/>
      <c r="Q10" s="63"/>
      <c r="R10" s="63"/>
      <c r="S10" s="63"/>
      <c r="T10" s="63"/>
      <c r="U10" s="63"/>
    </row>
    <row r="11" spans="1:21" s="41" customFormat="1" ht="12" customHeight="1" x14ac:dyDescent="0.15">
      <c r="A11" s="117"/>
      <c r="B11" s="111" t="s">
        <v>26</v>
      </c>
      <c r="C11" s="113" t="s">
        <v>27</v>
      </c>
      <c r="D11" s="114"/>
      <c r="E11" s="89" t="s">
        <v>28</v>
      </c>
      <c r="F11" s="89"/>
      <c r="G11" s="121"/>
      <c r="H11" s="45" t="str">
        <f>IF(E11="","","予定")</f>
        <v>予定</v>
      </c>
      <c r="I11" s="45" t="s">
        <v>29</v>
      </c>
      <c r="J11" s="45">
        <v>5</v>
      </c>
      <c r="K11" s="51">
        <f t="shared" ref="K11:K22" si="2">SUM(L11:Q11)</f>
        <v>5</v>
      </c>
      <c r="L11" s="46">
        <v>5</v>
      </c>
      <c r="M11" s="42"/>
      <c r="N11" s="42"/>
      <c r="O11" s="42"/>
      <c r="P11" s="42"/>
      <c r="Q11" s="42"/>
      <c r="R11" s="42"/>
      <c r="S11" s="42"/>
      <c r="T11" s="42"/>
      <c r="U11" s="42"/>
    </row>
    <row r="12" spans="1:21" s="41" customFormat="1" ht="12" customHeight="1" x14ac:dyDescent="0.15">
      <c r="A12" s="118"/>
      <c r="B12" s="112"/>
      <c r="C12" s="115"/>
      <c r="D12" s="116"/>
      <c r="E12" s="90"/>
      <c r="F12" s="90"/>
      <c r="G12" s="112"/>
      <c r="H12" s="72" t="str">
        <f>IF(E11="","","実績")</f>
        <v>実績</v>
      </c>
      <c r="I12" s="72"/>
      <c r="J12" s="72"/>
      <c r="K12" s="51">
        <f t="shared" si="2"/>
        <v>5</v>
      </c>
      <c r="L12" s="43">
        <v>5</v>
      </c>
      <c r="M12" s="44"/>
      <c r="N12" s="44"/>
      <c r="O12" s="44"/>
      <c r="P12" s="44"/>
      <c r="Q12" s="44"/>
      <c r="R12" s="44"/>
      <c r="S12" s="44"/>
      <c r="T12" s="44"/>
      <c r="U12" s="44"/>
    </row>
    <row r="13" spans="1:21" s="41" customFormat="1" ht="12" customHeight="1" x14ac:dyDescent="0.15">
      <c r="A13" s="98"/>
      <c r="B13" s="111" t="s">
        <v>30</v>
      </c>
      <c r="C13" s="113" t="s">
        <v>31</v>
      </c>
      <c r="D13" s="114"/>
      <c r="E13" s="89" t="s">
        <v>28</v>
      </c>
      <c r="F13" s="70"/>
      <c r="G13" s="105"/>
      <c r="H13" s="45" t="str">
        <f>IF(E13="","","予定")</f>
        <v>予定</v>
      </c>
      <c r="I13" s="45" t="s">
        <v>29</v>
      </c>
      <c r="J13" s="45">
        <v>5</v>
      </c>
      <c r="K13" s="51">
        <f t="shared" si="2"/>
        <v>13.5</v>
      </c>
      <c r="L13" s="46">
        <v>8.5</v>
      </c>
      <c r="M13" s="42">
        <v>5</v>
      </c>
      <c r="N13" s="42"/>
      <c r="O13" s="42"/>
      <c r="P13" s="42"/>
      <c r="Q13" s="42"/>
      <c r="R13" s="42"/>
      <c r="S13" s="42"/>
      <c r="T13" s="42"/>
      <c r="U13" s="42"/>
    </row>
    <row r="14" spans="1:21" s="41" customFormat="1" ht="12" customHeight="1" x14ac:dyDescent="0.15">
      <c r="A14" s="99"/>
      <c r="B14" s="112"/>
      <c r="C14" s="115"/>
      <c r="D14" s="116"/>
      <c r="E14" s="90"/>
      <c r="F14" s="71"/>
      <c r="G14" s="108"/>
      <c r="H14" s="72" t="str">
        <f>IF(E13="","","実績")</f>
        <v>実績</v>
      </c>
      <c r="I14" s="72"/>
      <c r="J14" s="72"/>
      <c r="K14" s="51">
        <f t="shared" si="2"/>
        <v>13.5</v>
      </c>
      <c r="L14" s="43">
        <v>8.5</v>
      </c>
      <c r="M14" s="44">
        <v>5</v>
      </c>
      <c r="N14" s="44"/>
      <c r="O14" s="44"/>
      <c r="P14" s="44"/>
      <c r="Q14" s="44"/>
      <c r="R14" s="44"/>
      <c r="S14" s="44"/>
      <c r="T14" s="44"/>
      <c r="U14" s="44"/>
    </row>
    <row r="15" spans="1:21" s="41" customFormat="1" ht="12" customHeight="1" x14ac:dyDescent="0.15">
      <c r="A15" s="117">
        <v>2</v>
      </c>
      <c r="B15" s="113" t="s">
        <v>32</v>
      </c>
      <c r="C15" s="119"/>
      <c r="D15" s="114"/>
      <c r="E15" s="91"/>
      <c r="F15" s="91" t="s">
        <v>25</v>
      </c>
      <c r="G15" s="96"/>
      <c r="H15" s="56" t="str">
        <f>IF(E15="","","予定")</f>
        <v/>
      </c>
      <c r="I15" s="56"/>
      <c r="J15" s="56"/>
      <c r="K15" s="57">
        <f t="shared" si="2"/>
        <v>0</v>
      </c>
      <c r="L15" s="58"/>
      <c r="M15" s="59"/>
      <c r="N15" s="59"/>
      <c r="O15" s="59"/>
      <c r="P15" s="59"/>
      <c r="Q15" s="59"/>
      <c r="R15" s="59"/>
      <c r="S15" s="59"/>
      <c r="T15" s="59"/>
      <c r="U15" s="59"/>
    </row>
    <row r="16" spans="1:21" s="41" customFormat="1" ht="12" customHeight="1" x14ac:dyDescent="0.15">
      <c r="A16" s="118"/>
      <c r="B16" s="115"/>
      <c r="C16" s="120"/>
      <c r="D16" s="116"/>
      <c r="E16" s="92"/>
      <c r="F16" s="92"/>
      <c r="G16" s="97"/>
      <c r="H16" s="60" t="str">
        <f>IF(E15="","","実績")</f>
        <v/>
      </c>
      <c r="I16" s="60"/>
      <c r="J16" s="60"/>
      <c r="K16" s="57">
        <f t="shared" si="2"/>
        <v>0</v>
      </c>
      <c r="L16" s="62"/>
      <c r="M16" s="63"/>
      <c r="N16" s="63"/>
      <c r="O16" s="63"/>
      <c r="P16" s="63"/>
      <c r="Q16" s="63"/>
      <c r="R16" s="63"/>
      <c r="S16" s="63"/>
      <c r="T16" s="63"/>
      <c r="U16" s="63"/>
    </row>
    <row r="17" spans="1:21" s="41" customFormat="1" ht="12" customHeight="1" x14ac:dyDescent="0.15">
      <c r="A17" s="117"/>
      <c r="B17" s="111" t="s">
        <v>26</v>
      </c>
      <c r="C17" s="113" t="s">
        <v>32</v>
      </c>
      <c r="D17" s="114"/>
      <c r="E17" s="89" t="s">
        <v>28</v>
      </c>
      <c r="F17" s="89"/>
      <c r="G17" s="121"/>
      <c r="H17" s="45" t="str">
        <f>IF(E17="","","予定")</f>
        <v>予定</v>
      </c>
      <c r="I17" s="45" t="s">
        <v>29</v>
      </c>
      <c r="J17" s="45">
        <v>5</v>
      </c>
      <c r="K17" s="51">
        <f t="shared" si="2"/>
        <v>1</v>
      </c>
      <c r="L17" s="46">
        <v>0.5</v>
      </c>
      <c r="M17" s="42">
        <v>0.5</v>
      </c>
      <c r="N17" s="42"/>
      <c r="O17" s="42"/>
      <c r="P17" s="42"/>
      <c r="Q17" s="42"/>
      <c r="R17" s="42"/>
      <c r="S17" s="42"/>
      <c r="T17" s="42"/>
      <c r="U17" s="42"/>
    </row>
    <row r="18" spans="1:21" s="41" customFormat="1" ht="12" customHeight="1" x14ac:dyDescent="0.15">
      <c r="A18" s="118"/>
      <c r="B18" s="112"/>
      <c r="C18" s="115"/>
      <c r="D18" s="116"/>
      <c r="E18" s="90"/>
      <c r="F18" s="90"/>
      <c r="G18" s="112"/>
      <c r="H18" s="72" t="str">
        <f>IF(E17="","","実績")</f>
        <v>実績</v>
      </c>
      <c r="I18" s="72"/>
      <c r="J18" s="72"/>
      <c r="K18" s="51">
        <f t="shared" si="2"/>
        <v>1</v>
      </c>
      <c r="L18" s="43">
        <v>0.5</v>
      </c>
      <c r="M18" s="44">
        <v>0.5</v>
      </c>
      <c r="N18" s="44"/>
      <c r="O18" s="44"/>
      <c r="P18" s="44"/>
      <c r="Q18" s="44"/>
      <c r="R18" s="44"/>
      <c r="S18" s="44"/>
      <c r="T18" s="44"/>
      <c r="U18" s="44"/>
    </row>
    <row r="19" spans="1:21" s="41" customFormat="1" ht="12" customHeight="1" x14ac:dyDescent="0.15">
      <c r="A19" s="100"/>
      <c r="B19" s="135" t="s">
        <v>30</v>
      </c>
      <c r="C19" s="113" t="s">
        <v>33</v>
      </c>
      <c r="D19" s="114"/>
      <c r="E19" s="89" t="s">
        <v>28</v>
      </c>
      <c r="F19" s="55"/>
      <c r="G19" s="103"/>
      <c r="H19" s="45" t="str">
        <f>IF(E19="","","予定")</f>
        <v>予定</v>
      </c>
      <c r="I19" s="45" t="s">
        <v>29</v>
      </c>
      <c r="J19" s="45">
        <v>5</v>
      </c>
      <c r="K19" s="51">
        <f t="shared" si="2"/>
        <v>1</v>
      </c>
      <c r="L19" s="43">
        <v>0.5</v>
      </c>
      <c r="M19" s="44">
        <v>0.5</v>
      </c>
      <c r="N19" s="44"/>
      <c r="O19" s="44"/>
      <c r="P19" s="44"/>
      <c r="Q19" s="44"/>
      <c r="R19" s="44"/>
      <c r="S19" s="44"/>
      <c r="T19" s="44"/>
      <c r="U19" s="44"/>
    </row>
    <row r="20" spans="1:21" s="41" customFormat="1" ht="12" customHeight="1" x14ac:dyDescent="0.15">
      <c r="A20" s="102"/>
      <c r="B20" s="136"/>
      <c r="C20" s="115"/>
      <c r="D20" s="116"/>
      <c r="E20" s="90"/>
      <c r="F20" s="55"/>
      <c r="G20" s="107"/>
      <c r="H20" s="72" t="str">
        <f>IF(E19="","","実績")</f>
        <v>実績</v>
      </c>
      <c r="I20" s="72"/>
      <c r="J20" s="72"/>
      <c r="K20" s="51">
        <f t="shared" si="2"/>
        <v>1</v>
      </c>
      <c r="L20" s="43">
        <v>0.5</v>
      </c>
      <c r="M20" s="44">
        <v>0.5</v>
      </c>
      <c r="N20" s="44"/>
      <c r="O20" s="44"/>
      <c r="P20" s="44"/>
      <c r="Q20" s="44"/>
      <c r="R20" s="44"/>
      <c r="S20" s="44"/>
      <c r="T20" s="44"/>
      <c r="U20" s="44"/>
    </row>
    <row r="21" spans="1:21" s="41" customFormat="1" ht="12" customHeight="1" x14ac:dyDescent="0.15">
      <c r="A21" s="100"/>
      <c r="B21" s="111" t="s">
        <v>34</v>
      </c>
      <c r="C21" s="113" t="s">
        <v>35</v>
      </c>
      <c r="D21" s="114"/>
      <c r="E21" s="103" t="s">
        <v>28</v>
      </c>
      <c r="F21" s="103"/>
      <c r="G21" s="105"/>
      <c r="H21" s="45" t="str">
        <f>IF(E21="","","予定")</f>
        <v>予定</v>
      </c>
      <c r="I21" s="45" t="s">
        <v>36</v>
      </c>
      <c r="J21" s="45">
        <v>1</v>
      </c>
      <c r="K21" s="51">
        <f t="shared" si="2"/>
        <v>1</v>
      </c>
      <c r="L21" s="46">
        <v>0.5</v>
      </c>
      <c r="M21" s="42">
        <v>0.5</v>
      </c>
      <c r="N21" s="42"/>
      <c r="O21" s="42"/>
      <c r="P21" s="42"/>
      <c r="Q21" s="42"/>
      <c r="R21" s="42"/>
      <c r="S21" s="42"/>
      <c r="T21" s="42"/>
      <c r="U21" s="42"/>
    </row>
    <row r="22" spans="1:21" s="41" customFormat="1" ht="12" customHeight="1" thickBot="1" x14ac:dyDescent="0.2">
      <c r="A22" s="101"/>
      <c r="B22" s="112"/>
      <c r="C22" s="115"/>
      <c r="D22" s="116"/>
      <c r="E22" s="104"/>
      <c r="F22" s="104"/>
      <c r="G22" s="106"/>
      <c r="H22" s="72" t="str">
        <f>IF(E21="","","実績")</f>
        <v>実績</v>
      </c>
      <c r="I22" s="72"/>
      <c r="J22" s="72"/>
      <c r="K22" s="51">
        <f t="shared" si="2"/>
        <v>1</v>
      </c>
      <c r="L22" s="43">
        <v>0.5</v>
      </c>
      <c r="M22" s="44">
        <v>0.5</v>
      </c>
      <c r="N22" s="44"/>
      <c r="O22" s="44"/>
      <c r="P22" s="44"/>
      <c r="Q22" s="44"/>
      <c r="R22" s="44"/>
      <c r="S22" s="44"/>
      <c r="T22" s="44"/>
      <c r="U22" s="44"/>
    </row>
    <row r="23" spans="1:21" ht="12" customHeight="1" thickTop="1" x14ac:dyDescent="0.15">
      <c r="A23" s="143" t="s">
        <v>37</v>
      </c>
      <c r="B23" s="144"/>
      <c r="C23" s="144"/>
      <c r="D23" s="145"/>
      <c r="E23" s="158"/>
      <c r="F23" s="158"/>
      <c r="G23" s="159"/>
      <c r="H23" s="4" t="s">
        <v>21</v>
      </c>
      <c r="I23" s="5"/>
      <c r="J23" s="5"/>
      <c r="K23" s="14">
        <f t="shared" ref="K23:U23" si="3">SUMPRODUCT((MOD(ROW(K$25:K$42),2)=1)*K$25:K$42)</f>
        <v>13.75</v>
      </c>
      <c r="L23" s="36">
        <f t="shared" si="3"/>
        <v>0</v>
      </c>
      <c r="M23" s="26">
        <f t="shared" si="3"/>
        <v>8.5</v>
      </c>
      <c r="N23" s="26">
        <f t="shared" si="3"/>
        <v>1.75</v>
      </c>
      <c r="O23" s="26">
        <f t="shared" si="3"/>
        <v>0</v>
      </c>
      <c r="P23" s="26">
        <f t="shared" si="3"/>
        <v>0</v>
      </c>
      <c r="Q23" s="26">
        <f t="shared" si="3"/>
        <v>0</v>
      </c>
      <c r="R23" s="26">
        <f t="shared" si="3"/>
        <v>0</v>
      </c>
      <c r="S23" s="26">
        <f t="shared" si="3"/>
        <v>0</v>
      </c>
      <c r="T23" s="26">
        <f t="shared" si="3"/>
        <v>0</v>
      </c>
      <c r="U23" s="26">
        <f t="shared" si="3"/>
        <v>0</v>
      </c>
    </row>
    <row r="24" spans="1:21" ht="12" customHeight="1" x14ac:dyDescent="0.15">
      <c r="A24" s="128"/>
      <c r="B24" s="129"/>
      <c r="C24" s="129"/>
      <c r="D24" s="130"/>
      <c r="E24" s="132"/>
      <c r="F24" s="132"/>
      <c r="G24" s="148"/>
      <c r="H24" s="6" t="s">
        <v>22</v>
      </c>
      <c r="I24" s="7"/>
      <c r="J24" s="7"/>
      <c r="K24" s="15">
        <f t="shared" ref="K24:U24" si="4">SUMPRODUCT((MOD(ROW(K$25:K$42),2)=0)*K$25:K$42)</f>
        <v>11.5</v>
      </c>
      <c r="L24" s="35">
        <f t="shared" si="4"/>
        <v>0</v>
      </c>
      <c r="M24" s="27">
        <f t="shared" si="4"/>
        <v>8.5</v>
      </c>
      <c r="N24" s="27">
        <f t="shared" si="4"/>
        <v>13.5</v>
      </c>
      <c r="O24" s="27">
        <f t="shared" si="4"/>
        <v>0.5</v>
      </c>
      <c r="P24" s="27">
        <f t="shared" si="4"/>
        <v>0</v>
      </c>
      <c r="Q24" s="27">
        <f t="shared" si="4"/>
        <v>0</v>
      </c>
      <c r="R24" s="27">
        <f t="shared" si="4"/>
        <v>0</v>
      </c>
      <c r="S24" s="27">
        <f t="shared" si="4"/>
        <v>0</v>
      </c>
      <c r="T24" s="27">
        <f t="shared" si="4"/>
        <v>0</v>
      </c>
      <c r="U24" s="27">
        <f t="shared" si="4"/>
        <v>0</v>
      </c>
    </row>
    <row r="25" spans="1:21" ht="12" customHeight="1" x14ac:dyDescent="0.15">
      <c r="A25" s="137">
        <v>1</v>
      </c>
      <c r="B25" s="113" t="s">
        <v>38</v>
      </c>
      <c r="C25" s="119"/>
      <c r="D25" s="114"/>
      <c r="E25" s="91"/>
      <c r="F25" s="91" t="s">
        <v>39</v>
      </c>
      <c r="G25" s="96"/>
      <c r="H25" s="56" t="str">
        <f>IF(E25="","","予定")</f>
        <v/>
      </c>
      <c r="I25" s="56"/>
      <c r="J25" s="56"/>
      <c r="K25" s="65"/>
      <c r="L25" s="66"/>
      <c r="M25" s="59"/>
      <c r="N25" s="59"/>
      <c r="O25" s="59"/>
      <c r="P25" s="59"/>
      <c r="Q25" s="59"/>
      <c r="R25" s="59"/>
      <c r="S25" s="59"/>
      <c r="T25" s="59"/>
      <c r="U25" s="59"/>
    </row>
    <row r="26" spans="1:21" ht="12" customHeight="1" x14ac:dyDescent="0.15">
      <c r="A26" s="138"/>
      <c r="B26" s="115"/>
      <c r="C26" s="120"/>
      <c r="D26" s="116"/>
      <c r="E26" s="92"/>
      <c r="F26" s="92"/>
      <c r="G26" s="97"/>
      <c r="H26" s="60" t="str">
        <f>IF(E25="","","実績")</f>
        <v/>
      </c>
      <c r="I26" s="60"/>
      <c r="J26" s="60"/>
      <c r="K26" s="67"/>
      <c r="L26" s="62"/>
      <c r="M26" s="63"/>
      <c r="N26" s="63"/>
      <c r="O26" s="63"/>
      <c r="P26" s="63"/>
      <c r="Q26" s="63"/>
      <c r="R26" s="63"/>
      <c r="S26" s="63"/>
      <c r="T26" s="63"/>
      <c r="U26" s="63"/>
    </row>
    <row r="27" spans="1:21" ht="12" customHeight="1" x14ac:dyDescent="0.15">
      <c r="A27" s="137"/>
      <c r="B27" s="151" t="s">
        <v>26</v>
      </c>
      <c r="C27" s="113" t="s">
        <v>40</v>
      </c>
      <c r="D27" s="114"/>
      <c r="E27" s="89" t="s">
        <v>28</v>
      </c>
      <c r="F27" s="89" t="s">
        <v>25</v>
      </c>
      <c r="G27" s="149"/>
      <c r="H27" s="8" t="str">
        <f>IF(E27="","","予定")</f>
        <v>予定</v>
      </c>
      <c r="I27" s="8" t="s">
        <v>41</v>
      </c>
      <c r="J27" s="8">
        <v>3</v>
      </c>
      <c r="K27" s="51">
        <v>1.5</v>
      </c>
      <c r="M27" s="30">
        <v>1.5</v>
      </c>
      <c r="N27" s="28"/>
      <c r="O27" s="28"/>
      <c r="P27" s="28"/>
      <c r="Q27" s="28"/>
      <c r="R27" s="28"/>
      <c r="S27" s="28"/>
      <c r="T27" s="28"/>
      <c r="U27" s="28"/>
    </row>
    <row r="28" spans="1:21" ht="12" customHeight="1" x14ac:dyDescent="0.15">
      <c r="A28" s="138"/>
      <c r="B28" s="150"/>
      <c r="C28" s="115"/>
      <c r="D28" s="116"/>
      <c r="E28" s="90"/>
      <c r="F28" s="90"/>
      <c r="G28" s="150"/>
      <c r="H28" s="73" t="str">
        <f>IF(E27="","","実績")</f>
        <v>実績</v>
      </c>
      <c r="I28" s="73"/>
      <c r="J28" s="73"/>
      <c r="K28" s="52">
        <f t="shared" ref="K28:K34" si="5">SUM(L28:Q28)</f>
        <v>1.5</v>
      </c>
      <c r="L28" s="37"/>
      <c r="M28" s="29">
        <v>1.5</v>
      </c>
      <c r="N28" s="29"/>
      <c r="O28" s="29"/>
      <c r="P28" s="29"/>
      <c r="Q28" s="29"/>
      <c r="R28" s="29"/>
      <c r="S28" s="29"/>
      <c r="T28" s="29"/>
      <c r="U28" s="29"/>
    </row>
    <row r="29" spans="1:21" ht="12" customHeight="1" x14ac:dyDescent="0.15">
      <c r="A29" s="98"/>
      <c r="B29" s="111" t="s">
        <v>30</v>
      </c>
      <c r="C29" s="113" t="s">
        <v>42</v>
      </c>
      <c r="D29" s="114"/>
      <c r="E29" s="89" t="s">
        <v>28</v>
      </c>
      <c r="F29" s="89" t="s">
        <v>25</v>
      </c>
      <c r="G29" s="121"/>
      <c r="H29" s="8" t="str">
        <f>IF(E29="","","予定")</f>
        <v>予定</v>
      </c>
      <c r="I29" s="8" t="s">
        <v>41</v>
      </c>
      <c r="J29" s="8">
        <v>3</v>
      </c>
      <c r="K29" s="51">
        <f t="shared" si="5"/>
        <v>1.5</v>
      </c>
      <c r="L29" s="30"/>
      <c r="M29" s="28">
        <v>1.5</v>
      </c>
      <c r="N29" s="28"/>
      <c r="O29" s="28"/>
      <c r="P29" s="28"/>
      <c r="Q29" s="28"/>
      <c r="R29" s="28"/>
      <c r="S29" s="28"/>
      <c r="T29" s="28"/>
      <c r="U29" s="28"/>
    </row>
    <row r="30" spans="1:21" ht="12" customHeight="1" x14ac:dyDescent="0.15">
      <c r="A30" s="99"/>
      <c r="B30" s="112"/>
      <c r="C30" s="115"/>
      <c r="D30" s="116"/>
      <c r="E30" s="90"/>
      <c r="F30" s="90"/>
      <c r="G30" s="122"/>
      <c r="H30" s="73" t="str">
        <f>IF(E29="","","実績")</f>
        <v>実績</v>
      </c>
      <c r="I30" s="73"/>
      <c r="J30" s="73"/>
      <c r="K30" s="52">
        <f t="shared" si="5"/>
        <v>5.5</v>
      </c>
      <c r="L30" s="37"/>
      <c r="M30" s="29">
        <v>5.5</v>
      </c>
      <c r="N30" s="29"/>
      <c r="O30" s="29"/>
      <c r="P30" s="29"/>
      <c r="Q30" s="29"/>
      <c r="R30" s="29"/>
      <c r="S30" s="29"/>
      <c r="T30" s="29"/>
      <c r="U30" s="29"/>
    </row>
    <row r="31" spans="1:21" ht="12" customHeight="1" x14ac:dyDescent="0.15">
      <c r="A31" s="98"/>
      <c r="B31" s="111" t="s">
        <v>43</v>
      </c>
      <c r="C31" s="113" t="s">
        <v>44</v>
      </c>
      <c r="D31" s="114"/>
      <c r="E31" s="89" t="s">
        <v>28</v>
      </c>
      <c r="F31" s="89" t="s">
        <v>45</v>
      </c>
      <c r="G31" s="111"/>
      <c r="H31" s="45" t="str">
        <f>IF(E31="","","予定")</f>
        <v>予定</v>
      </c>
      <c r="I31" s="45" t="s">
        <v>46</v>
      </c>
      <c r="J31" s="45">
        <v>2</v>
      </c>
      <c r="K31" s="51">
        <f t="shared" si="5"/>
        <v>1.5</v>
      </c>
      <c r="L31" s="37"/>
      <c r="M31" s="29">
        <v>1.5</v>
      </c>
      <c r="N31" s="29"/>
      <c r="O31" s="29"/>
      <c r="P31" s="29"/>
      <c r="Q31" s="29"/>
      <c r="R31" s="29"/>
      <c r="S31" s="29"/>
      <c r="T31" s="29"/>
      <c r="U31" s="29"/>
    </row>
    <row r="32" spans="1:21" ht="12" customHeight="1" x14ac:dyDescent="0.15">
      <c r="A32" s="99"/>
      <c r="B32" s="112"/>
      <c r="C32" s="115"/>
      <c r="D32" s="116"/>
      <c r="E32" s="90"/>
      <c r="F32" s="90"/>
      <c r="G32" s="112"/>
      <c r="H32" s="72" t="str">
        <f>IF(E31="","","実績")</f>
        <v>実績</v>
      </c>
      <c r="I32" s="72"/>
      <c r="J32" s="72"/>
      <c r="K32" s="52">
        <f t="shared" si="5"/>
        <v>1.5</v>
      </c>
      <c r="L32" s="37"/>
      <c r="M32" s="29">
        <v>1.5</v>
      </c>
      <c r="N32" s="29"/>
      <c r="O32" s="29"/>
      <c r="P32" s="29"/>
      <c r="Q32" s="29"/>
      <c r="R32" s="29"/>
      <c r="S32" s="29"/>
      <c r="T32" s="29"/>
      <c r="U32" s="29"/>
    </row>
    <row r="33" spans="1:21" ht="12" customHeight="1" x14ac:dyDescent="0.15">
      <c r="A33" s="100"/>
      <c r="B33" s="103" t="s">
        <v>47</v>
      </c>
      <c r="C33" s="113" t="s">
        <v>48</v>
      </c>
      <c r="D33" s="114"/>
      <c r="E33" s="89" t="s">
        <v>28</v>
      </c>
      <c r="F33" s="89" t="s">
        <v>25</v>
      </c>
      <c r="G33" s="105"/>
      <c r="H33" s="8" t="str">
        <f>IF(E33="","","予定")</f>
        <v>予定</v>
      </c>
      <c r="I33" s="8" t="s">
        <v>49</v>
      </c>
      <c r="J33" s="8">
        <v>3</v>
      </c>
      <c r="K33" s="51">
        <f t="shared" si="5"/>
        <v>1.5</v>
      </c>
      <c r="L33" s="30"/>
      <c r="M33" s="28">
        <v>1.5</v>
      </c>
      <c r="N33" s="28"/>
      <c r="O33" s="28"/>
      <c r="P33" s="28"/>
      <c r="Q33" s="28"/>
      <c r="R33" s="28"/>
      <c r="S33" s="28"/>
      <c r="T33" s="28"/>
      <c r="U33" s="28"/>
    </row>
    <row r="34" spans="1:21" ht="12" customHeight="1" x14ac:dyDescent="0.15">
      <c r="A34" s="102"/>
      <c r="B34" s="107"/>
      <c r="C34" s="115"/>
      <c r="D34" s="116"/>
      <c r="E34" s="90"/>
      <c r="F34" s="90"/>
      <c r="G34" s="108"/>
      <c r="H34" s="73" t="str">
        <f>IF(E33="","","実績")</f>
        <v>実績</v>
      </c>
      <c r="I34" s="73"/>
      <c r="J34" s="73"/>
      <c r="K34" s="52">
        <f t="shared" si="5"/>
        <v>0</v>
      </c>
      <c r="L34" s="37"/>
      <c r="M34" s="29"/>
      <c r="N34" s="29"/>
      <c r="O34" s="29"/>
      <c r="P34" s="29"/>
      <c r="Q34" s="29"/>
      <c r="R34" s="29"/>
      <c r="S34" s="29"/>
      <c r="T34" s="29"/>
      <c r="U34" s="29"/>
    </row>
    <row r="35" spans="1:21" ht="12" customHeight="1" x14ac:dyDescent="0.15">
      <c r="A35" s="137">
        <v>2</v>
      </c>
      <c r="B35" s="113" t="s">
        <v>32</v>
      </c>
      <c r="C35" s="119"/>
      <c r="D35" s="114"/>
      <c r="E35" s="91"/>
      <c r="F35" s="91" t="s">
        <v>25</v>
      </c>
      <c r="G35" s="96"/>
      <c r="H35" s="56" t="str">
        <f>IF(E35="","","予定")</f>
        <v/>
      </c>
      <c r="I35" s="56"/>
      <c r="J35" s="56"/>
      <c r="K35" s="57"/>
      <c r="L35" s="58"/>
      <c r="M35" s="59"/>
      <c r="N35" s="59"/>
      <c r="O35" s="59"/>
      <c r="P35" s="59"/>
      <c r="Q35" s="59"/>
      <c r="R35" s="59"/>
      <c r="S35" s="59"/>
      <c r="T35" s="59"/>
      <c r="U35" s="59"/>
    </row>
    <row r="36" spans="1:21" ht="12" customHeight="1" x14ac:dyDescent="0.15">
      <c r="A36" s="138"/>
      <c r="B36" s="115"/>
      <c r="C36" s="120"/>
      <c r="D36" s="116"/>
      <c r="E36" s="92"/>
      <c r="F36" s="92"/>
      <c r="G36" s="97"/>
      <c r="H36" s="60" t="str">
        <f>IF(E35="","","実績")</f>
        <v/>
      </c>
      <c r="I36" s="60"/>
      <c r="J36" s="60"/>
      <c r="K36" s="61"/>
      <c r="L36" s="62"/>
      <c r="M36" s="63"/>
      <c r="N36" s="63"/>
      <c r="O36" s="63"/>
      <c r="P36" s="63"/>
      <c r="Q36" s="63"/>
      <c r="R36" s="63"/>
      <c r="S36" s="63"/>
      <c r="T36" s="63"/>
      <c r="U36" s="63"/>
    </row>
    <row r="37" spans="1:21" ht="12" customHeight="1" x14ac:dyDescent="0.15">
      <c r="A37" s="137"/>
      <c r="B37" s="151" t="s">
        <v>26</v>
      </c>
      <c r="C37" s="113" t="s">
        <v>32</v>
      </c>
      <c r="D37" s="114"/>
      <c r="E37" s="89" t="s">
        <v>28</v>
      </c>
      <c r="F37" s="89" t="s">
        <v>25</v>
      </c>
      <c r="G37" s="94"/>
      <c r="H37" s="49" t="str">
        <f>IF(E37="","","予定")</f>
        <v>予定</v>
      </c>
      <c r="I37" s="49" t="s">
        <v>29</v>
      </c>
      <c r="J37" s="49">
        <v>5</v>
      </c>
      <c r="K37" s="51">
        <f>SUM(L37:Q37)</f>
        <v>2.5</v>
      </c>
      <c r="L37" s="30"/>
      <c r="M37" s="28">
        <v>2.5</v>
      </c>
      <c r="N37" s="28"/>
      <c r="O37" s="28"/>
      <c r="P37" s="28"/>
      <c r="Q37" s="28"/>
      <c r="R37" s="28"/>
      <c r="S37" s="28"/>
      <c r="T37" s="28"/>
      <c r="U37" s="28"/>
    </row>
    <row r="38" spans="1:21" ht="12" customHeight="1" x14ac:dyDescent="0.15">
      <c r="A38" s="138"/>
      <c r="B38" s="150"/>
      <c r="C38" s="115"/>
      <c r="D38" s="116"/>
      <c r="E38" s="90"/>
      <c r="F38" s="90"/>
      <c r="G38" s="95"/>
      <c r="H38" s="71" t="str">
        <f>IF(E37="","","実績")</f>
        <v>実績</v>
      </c>
      <c r="I38" s="71"/>
      <c r="J38" s="71"/>
      <c r="K38" s="52">
        <f>SUM(L38:Q38)</f>
        <v>2.5</v>
      </c>
      <c r="L38" s="37"/>
      <c r="M38" s="29"/>
      <c r="N38" s="29">
        <v>2.5</v>
      </c>
      <c r="O38" s="29"/>
      <c r="P38" s="29"/>
      <c r="Q38" s="29"/>
      <c r="R38" s="29"/>
      <c r="S38" s="29"/>
      <c r="T38" s="29"/>
      <c r="U38" s="29"/>
    </row>
    <row r="39" spans="1:21" ht="12" customHeight="1" x14ac:dyDescent="0.15">
      <c r="A39" s="100"/>
      <c r="B39" s="111" t="s">
        <v>50</v>
      </c>
      <c r="C39" s="113" t="s">
        <v>51</v>
      </c>
      <c r="D39" s="114"/>
      <c r="E39" s="123" t="s">
        <v>28</v>
      </c>
      <c r="F39" s="123" t="s">
        <v>25</v>
      </c>
      <c r="G39" s="124"/>
      <c r="H39" s="49" t="str">
        <f>IF(E39="","","予定")</f>
        <v>予定</v>
      </c>
      <c r="I39" s="49" t="s">
        <v>29</v>
      </c>
      <c r="J39" s="49">
        <v>5</v>
      </c>
      <c r="K39" s="51">
        <v>5</v>
      </c>
      <c r="L39" s="37"/>
      <c r="M39" s="29"/>
      <c r="N39" s="29">
        <v>1.5</v>
      </c>
      <c r="O39" s="29"/>
      <c r="P39" s="29"/>
      <c r="Q39" s="29"/>
      <c r="R39" s="29"/>
      <c r="S39" s="29"/>
      <c r="T39" s="29"/>
      <c r="U39" s="29"/>
    </row>
    <row r="40" spans="1:21" ht="12" customHeight="1" x14ac:dyDescent="0.15">
      <c r="A40" s="102"/>
      <c r="B40" s="112"/>
      <c r="C40" s="115"/>
      <c r="D40" s="116"/>
      <c r="E40" s="123"/>
      <c r="F40" s="123"/>
      <c r="G40" s="124"/>
      <c r="H40" s="50" t="str">
        <f>IF(E39="","","実績")</f>
        <v>実績</v>
      </c>
      <c r="I40" s="50"/>
      <c r="J40" s="71"/>
      <c r="K40" s="52"/>
      <c r="L40" s="37"/>
      <c r="M40" s="29"/>
      <c r="N40" s="29">
        <v>10.5</v>
      </c>
      <c r="O40" s="29">
        <v>0.5</v>
      </c>
      <c r="P40" s="29"/>
      <c r="Q40" s="29"/>
      <c r="R40" s="29"/>
      <c r="S40" s="29"/>
      <c r="T40" s="29"/>
      <c r="U40" s="29"/>
    </row>
    <row r="41" spans="1:21" ht="12" customHeight="1" x14ac:dyDescent="0.15">
      <c r="A41" s="142"/>
      <c r="B41" s="139" t="s">
        <v>43</v>
      </c>
      <c r="C41" s="113" t="s">
        <v>35</v>
      </c>
      <c r="D41" s="114"/>
      <c r="E41" s="123" t="s">
        <v>28</v>
      </c>
      <c r="F41" s="123" t="s">
        <v>25</v>
      </c>
      <c r="G41" s="88"/>
      <c r="H41" s="45" t="str">
        <f>IF(E41="","","予定")</f>
        <v>予定</v>
      </c>
      <c r="I41" s="45" t="s">
        <v>52</v>
      </c>
      <c r="J41" s="49">
        <v>1</v>
      </c>
      <c r="K41" s="51">
        <f>SUM(L41:Q41)</f>
        <v>0.25</v>
      </c>
      <c r="L41" s="37"/>
      <c r="N41" s="29">
        <v>0.25</v>
      </c>
      <c r="O41" s="29"/>
      <c r="P41" s="29"/>
      <c r="Q41" s="29"/>
      <c r="R41" s="29"/>
      <c r="S41" s="29"/>
      <c r="T41" s="29"/>
      <c r="U41" s="29"/>
    </row>
    <row r="42" spans="1:21" ht="12" customHeight="1" thickBot="1" x14ac:dyDescent="0.2">
      <c r="A42" s="142"/>
      <c r="B42" s="139"/>
      <c r="C42" s="140"/>
      <c r="D42" s="141"/>
      <c r="E42" s="123"/>
      <c r="F42" s="123"/>
      <c r="G42" s="88"/>
      <c r="H42" s="72" t="str">
        <f>IF(E41="","","実績")</f>
        <v>実績</v>
      </c>
      <c r="I42" s="72"/>
      <c r="J42" s="71"/>
      <c r="K42" s="52">
        <f>SUM(L42:Q42)</f>
        <v>0.5</v>
      </c>
      <c r="L42" s="37"/>
      <c r="M42" s="29"/>
      <c r="N42" s="29">
        <v>0.5</v>
      </c>
      <c r="O42" s="29"/>
      <c r="P42" s="29"/>
      <c r="Q42" s="29"/>
      <c r="R42" s="29"/>
      <c r="S42" s="29"/>
      <c r="T42" s="29"/>
      <c r="U42" s="29"/>
    </row>
    <row r="43" spans="1:21" ht="12" customHeight="1" thickTop="1" x14ac:dyDescent="0.15">
      <c r="A43" s="143" t="s">
        <v>53</v>
      </c>
      <c r="B43" s="144"/>
      <c r="C43" s="144"/>
      <c r="D43" s="145"/>
      <c r="E43" s="146"/>
      <c r="F43" s="146"/>
      <c r="G43" s="147"/>
      <c r="H43" s="4" t="s">
        <v>21</v>
      </c>
      <c r="I43" s="5"/>
      <c r="J43" s="5"/>
      <c r="K43" s="14">
        <f t="shared" ref="K43:U43" si="6">SUMPRODUCT((MOD(ROW(K$25:K$42),2)=1)*K$25:K$42)</f>
        <v>13.75</v>
      </c>
      <c r="L43" s="36">
        <f t="shared" si="6"/>
        <v>0</v>
      </c>
      <c r="M43" s="26">
        <f t="shared" si="6"/>
        <v>8.5</v>
      </c>
      <c r="N43" s="26">
        <f t="shared" si="6"/>
        <v>1.75</v>
      </c>
      <c r="O43" s="26">
        <f t="shared" si="6"/>
        <v>0</v>
      </c>
      <c r="P43" s="26">
        <f t="shared" si="6"/>
        <v>0</v>
      </c>
      <c r="Q43" s="26">
        <f t="shared" si="6"/>
        <v>0</v>
      </c>
      <c r="R43" s="26">
        <f t="shared" si="6"/>
        <v>0</v>
      </c>
      <c r="S43" s="26">
        <f t="shared" si="6"/>
        <v>0</v>
      </c>
      <c r="T43" s="26">
        <f t="shared" si="6"/>
        <v>0</v>
      </c>
      <c r="U43" s="26">
        <f t="shared" si="6"/>
        <v>0</v>
      </c>
    </row>
    <row r="44" spans="1:21" ht="12" customHeight="1" x14ac:dyDescent="0.15">
      <c r="A44" s="128"/>
      <c r="B44" s="129"/>
      <c r="C44" s="129"/>
      <c r="D44" s="130"/>
      <c r="E44" s="132"/>
      <c r="F44" s="132"/>
      <c r="G44" s="148"/>
      <c r="H44" s="6" t="s">
        <v>22</v>
      </c>
      <c r="I44" s="7"/>
      <c r="J44" s="7"/>
      <c r="K44" s="15">
        <f t="shared" ref="K44:U44" si="7">SUMPRODUCT((MOD(ROW(K$25:K$42),2)=0)*K$25:K$42)</f>
        <v>11.5</v>
      </c>
      <c r="L44" s="35">
        <f t="shared" si="7"/>
        <v>0</v>
      </c>
      <c r="M44" s="27">
        <f t="shared" si="7"/>
        <v>8.5</v>
      </c>
      <c r="N44" s="27">
        <f t="shared" si="7"/>
        <v>13.5</v>
      </c>
      <c r="O44" s="27">
        <v>12.5</v>
      </c>
      <c r="P44" s="27">
        <v>13.5</v>
      </c>
      <c r="Q44" s="27">
        <f t="shared" si="7"/>
        <v>0</v>
      </c>
      <c r="R44" s="27"/>
      <c r="S44" s="27">
        <f t="shared" si="7"/>
        <v>0</v>
      </c>
      <c r="T44" s="27"/>
      <c r="U44" s="27">
        <f t="shared" si="7"/>
        <v>0</v>
      </c>
    </row>
    <row r="45" spans="1:21" ht="12" customHeight="1" x14ac:dyDescent="0.15">
      <c r="A45" s="117">
        <v>1</v>
      </c>
      <c r="B45" s="113" t="s">
        <v>38</v>
      </c>
      <c r="C45" s="119"/>
      <c r="D45" s="114"/>
      <c r="E45" s="91" t="s">
        <v>28</v>
      </c>
      <c r="F45" s="91" t="s">
        <v>25</v>
      </c>
      <c r="G45" s="96"/>
      <c r="H45" s="56" t="str">
        <f>IF(E45="","","予定")</f>
        <v>予定</v>
      </c>
      <c r="I45" s="56"/>
      <c r="J45" s="56"/>
      <c r="K45" s="65"/>
      <c r="L45" s="66"/>
      <c r="M45" s="59"/>
      <c r="N45" s="59"/>
      <c r="O45" s="59"/>
      <c r="P45" s="59"/>
      <c r="Q45" s="59"/>
      <c r="R45" s="59"/>
      <c r="S45" s="59"/>
      <c r="T45" s="59"/>
      <c r="U45" s="59"/>
    </row>
    <row r="46" spans="1:21" ht="12" customHeight="1" x14ac:dyDescent="0.15">
      <c r="A46" s="118"/>
      <c r="B46" s="115"/>
      <c r="C46" s="120"/>
      <c r="D46" s="116"/>
      <c r="E46" s="92"/>
      <c r="F46" s="92"/>
      <c r="G46" s="97"/>
      <c r="H46" s="60" t="str">
        <f>IF(E45="","","実績")</f>
        <v>実績</v>
      </c>
      <c r="I46" s="60"/>
      <c r="J46" s="60"/>
      <c r="K46" s="67"/>
      <c r="L46" s="62"/>
      <c r="M46" s="63"/>
      <c r="N46" s="63"/>
      <c r="O46" s="63"/>
      <c r="P46" s="63"/>
      <c r="Q46" s="63"/>
      <c r="R46" s="63"/>
      <c r="S46" s="63"/>
      <c r="T46" s="63"/>
      <c r="U46" s="63"/>
    </row>
    <row r="47" spans="1:21" ht="12" customHeight="1" x14ac:dyDescent="0.15">
      <c r="A47" s="117"/>
      <c r="B47" s="111" t="s">
        <v>26</v>
      </c>
      <c r="C47" s="113" t="s">
        <v>54</v>
      </c>
      <c r="D47" s="114"/>
      <c r="E47" s="89" t="s">
        <v>28</v>
      </c>
      <c r="F47" s="91" t="s">
        <v>25</v>
      </c>
      <c r="G47" s="94"/>
      <c r="H47" s="49" t="str">
        <f>IF(E47="","","予定")</f>
        <v>予定</v>
      </c>
      <c r="I47" s="49" t="s">
        <v>55</v>
      </c>
      <c r="J47" s="49">
        <v>3</v>
      </c>
      <c r="K47" s="51">
        <f>SUM(L47:Q47)</f>
        <v>3.5</v>
      </c>
      <c r="L47" s="46"/>
      <c r="M47" s="42"/>
      <c r="N47" s="42">
        <v>3.5</v>
      </c>
      <c r="O47" s="42"/>
      <c r="P47" s="42"/>
      <c r="Q47" s="42"/>
      <c r="R47" s="42"/>
      <c r="S47" s="42"/>
      <c r="T47" s="42"/>
      <c r="U47" s="42"/>
    </row>
    <row r="48" spans="1:21" ht="12" customHeight="1" x14ac:dyDescent="0.15">
      <c r="A48" s="118"/>
      <c r="B48" s="112"/>
      <c r="C48" s="115"/>
      <c r="D48" s="116"/>
      <c r="E48" s="90"/>
      <c r="F48" s="92"/>
      <c r="G48" s="95"/>
      <c r="H48" s="71" t="str">
        <f>IF(E47="","","実績")</f>
        <v>実績</v>
      </c>
      <c r="I48" s="71"/>
      <c r="J48" s="71"/>
      <c r="K48" s="52">
        <f>SUM(L48:Q48)</f>
        <v>10.5</v>
      </c>
      <c r="L48" s="43"/>
      <c r="M48" s="44"/>
      <c r="N48" s="44"/>
      <c r="O48" s="44">
        <v>6.5</v>
      </c>
      <c r="P48" s="44">
        <v>4</v>
      </c>
      <c r="Q48" s="44"/>
      <c r="R48" s="44"/>
      <c r="S48" s="44"/>
      <c r="T48" s="44"/>
      <c r="U48" s="44"/>
    </row>
    <row r="49" spans="1:23" ht="12" customHeight="1" x14ac:dyDescent="0.15">
      <c r="A49" s="98"/>
      <c r="B49" s="111" t="s">
        <v>30</v>
      </c>
      <c r="C49" s="113" t="s">
        <v>56</v>
      </c>
      <c r="D49" s="114"/>
      <c r="E49" s="89" t="s">
        <v>28</v>
      </c>
      <c r="F49" s="91" t="s">
        <v>25</v>
      </c>
      <c r="G49" s="109"/>
      <c r="H49" s="49" t="str">
        <f>IF(E49="","","予定")</f>
        <v>予定</v>
      </c>
      <c r="I49" s="49" t="s">
        <v>57</v>
      </c>
      <c r="J49" s="49">
        <v>2</v>
      </c>
      <c r="K49" s="51">
        <f>SUM(L49:Q49)</f>
        <v>3</v>
      </c>
      <c r="L49" s="46"/>
      <c r="M49" s="42"/>
      <c r="N49" s="42">
        <v>3</v>
      </c>
      <c r="O49" s="42"/>
      <c r="P49" s="42"/>
      <c r="Q49" s="42"/>
      <c r="R49" s="42"/>
      <c r="S49" s="42"/>
      <c r="T49" s="42"/>
      <c r="U49" s="42"/>
    </row>
    <row r="50" spans="1:23" ht="12" customHeight="1" x14ac:dyDescent="0.15">
      <c r="A50" s="99"/>
      <c r="B50" s="112"/>
      <c r="C50" s="115"/>
      <c r="D50" s="116"/>
      <c r="E50" s="90"/>
      <c r="F50" s="92"/>
      <c r="G50" s="110"/>
      <c r="H50" s="71" t="str">
        <f>IF(E49="","","実績")</f>
        <v>実績</v>
      </c>
      <c r="I50" s="71"/>
      <c r="J50" s="71"/>
      <c r="K50" s="52">
        <f>SUM(L50:Q50)</f>
        <v>10.5</v>
      </c>
      <c r="L50" s="43"/>
      <c r="M50" s="44"/>
      <c r="N50" s="44"/>
      <c r="O50" s="44">
        <v>6.5</v>
      </c>
      <c r="P50" s="44">
        <v>4</v>
      </c>
      <c r="Q50" s="44"/>
      <c r="R50" s="44"/>
      <c r="S50" s="44"/>
      <c r="T50" s="44"/>
      <c r="U50" s="44"/>
    </row>
    <row r="51" spans="1:23" ht="12" customHeight="1" x14ac:dyDescent="0.15">
      <c r="A51" s="117">
        <v>2</v>
      </c>
      <c r="B51" s="113" t="s">
        <v>32</v>
      </c>
      <c r="C51" s="119"/>
      <c r="D51" s="114"/>
      <c r="E51" s="91" t="s">
        <v>28</v>
      </c>
      <c r="F51" s="91" t="s">
        <v>25</v>
      </c>
      <c r="G51" s="96"/>
      <c r="H51" s="56" t="str">
        <f>IF(E51="","","予定")</f>
        <v>予定</v>
      </c>
      <c r="I51" s="56"/>
      <c r="J51" s="56"/>
      <c r="K51" s="57"/>
      <c r="L51" s="58"/>
      <c r="M51" s="59"/>
      <c r="N51" s="59"/>
      <c r="O51" s="59"/>
      <c r="P51" s="59"/>
      <c r="Q51" s="59"/>
      <c r="R51" s="59"/>
      <c r="S51" s="59"/>
      <c r="T51" s="59"/>
      <c r="U51" s="59"/>
    </row>
    <row r="52" spans="1:23" ht="12" customHeight="1" x14ac:dyDescent="0.15">
      <c r="A52" s="118"/>
      <c r="B52" s="115"/>
      <c r="C52" s="120"/>
      <c r="D52" s="116"/>
      <c r="E52" s="92"/>
      <c r="F52" s="92"/>
      <c r="G52" s="97"/>
      <c r="H52" s="60" t="str">
        <f>IF(E51="","","実績")</f>
        <v>実績</v>
      </c>
      <c r="I52" s="60"/>
      <c r="J52" s="60"/>
      <c r="K52" s="61"/>
      <c r="L52" s="62"/>
      <c r="M52" s="63"/>
      <c r="N52" s="63"/>
      <c r="O52" s="63"/>
      <c r="P52" s="63"/>
      <c r="Q52" s="63"/>
      <c r="R52" s="63"/>
      <c r="S52" s="63"/>
      <c r="T52" s="63"/>
      <c r="U52" s="63"/>
    </row>
    <row r="53" spans="1:23" ht="12" customHeight="1" x14ac:dyDescent="0.15">
      <c r="A53" s="117"/>
      <c r="B53" s="111" t="s">
        <v>26</v>
      </c>
      <c r="C53" s="113" t="s">
        <v>32</v>
      </c>
      <c r="D53" s="114"/>
      <c r="E53" s="89" t="s">
        <v>28</v>
      </c>
      <c r="F53" s="91" t="s">
        <v>25</v>
      </c>
      <c r="G53" s="121"/>
      <c r="H53" s="45" t="str">
        <f>IF(E53="","","予定")</f>
        <v>予定</v>
      </c>
      <c r="I53" s="45" t="s">
        <v>29</v>
      </c>
      <c r="J53" s="45">
        <v>5</v>
      </c>
      <c r="K53" s="51">
        <f>SUM(L53:Q53)</f>
        <v>2.5</v>
      </c>
      <c r="L53" s="46"/>
      <c r="M53" s="42"/>
      <c r="N53" s="42">
        <v>2.5</v>
      </c>
      <c r="O53" s="42"/>
      <c r="P53" s="42"/>
      <c r="Q53" s="42"/>
      <c r="R53" s="42"/>
      <c r="S53" s="42"/>
      <c r="T53" s="42"/>
      <c r="U53" s="42"/>
    </row>
    <row r="54" spans="1:23" ht="12" customHeight="1" x14ac:dyDescent="0.15">
      <c r="A54" s="118"/>
      <c r="B54" s="112"/>
      <c r="C54" s="115"/>
      <c r="D54" s="116"/>
      <c r="E54" s="90"/>
      <c r="F54" s="92"/>
      <c r="G54" s="112"/>
      <c r="H54" s="72" t="str">
        <f>IF(E53="","","実績")</f>
        <v>実績</v>
      </c>
      <c r="I54" s="72"/>
      <c r="J54" s="72"/>
      <c r="K54" s="52">
        <f>SUM(L54:Q54)</f>
        <v>4</v>
      </c>
      <c r="L54" s="43"/>
      <c r="M54" s="44"/>
      <c r="N54" s="44"/>
      <c r="O54" s="44">
        <v>1.5</v>
      </c>
      <c r="P54" s="44">
        <v>2.5</v>
      </c>
      <c r="Q54" s="44"/>
      <c r="R54" s="44"/>
      <c r="S54" s="44"/>
      <c r="T54" s="44"/>
      <c r="U54" s="44"/>
    </row>
    <row r="55" spans="1:23" ht="12" customHeight="1" x14ac:dyDescent="0.15">
      <c r="A55" s="117"/>
      <c r="B55" s="135" t="s">
        <v>30</v>
      </c>
      <c r="C55" s="113" t="s">
        <v>51</v>
      </c>
      <c r="D55" s="114"/>
      <c r="E55" s="89" t="s">
        <v>28</v>
      </c>
      <c r="F55" s="91" t="s">
        <v>25</v>
      </c>
      <c r="G55" s="88"/>
      <c r="H55" s="49" t="str">
        <f>IF(E55="","","予定")</f>
        <v>予定</v>
      </c>
      <c r="I55" s="49" t="s">
        <v>29</v>
      </c>
      <c r="J55" s="49">
        <v>5</v>
      </c>
      <c r="K55" s="51"/>
      <c r="L55" s="43"/>
      <c r="M55" s="44"/>
      <c r="N55" s="44">
        <v>2.5</v>
      </c>
      <c r="O55" s="44"/>
      <c r="P55" s="44"/>
      <c r="Q55" s="44"/>
      <c r="R55" s="44"/>
      <c r="S55" s="44"/>
      <c r="T55" s="44"/>
      <c r="U55" s="44"/>
    </row>
    <row r="56" spans="1:23" ht="12" customHeight="1" x14ac:dyDescent="0.15">
      <c r="A56" s="118"/>
      <c r="B56" s="136"/>
      <c r="C56" s="115"/>
      <c r="D56" s="116"/>
      <c r="E56" s="90"/>
      <c r="F56" s="92"/>
      <c r="G56" s="88"/>
      <c r="H56" s="71" t="str">
        <f>IF(E55="","","実績")</f>
        <v>実績</v>
      </c>
      <c r="I56" s="71"/>
      <c r="J56" s="71"/>
      <c r="K56" s="52"/>
      <c r="L56" s="43"/>
      <c r="M56" s="44"/>
      <c r="N56" s="44"/>
      <c r="O56" s="44"/>
      <c r="P56" s="44">
        <v>2.5</v>
      </c>
      <c r="Q56" s="44"/>
      <c r="R56" s="44"/>
      <c r="S56" s="44"/>
      <c r="T56" s="44"/>
      <c r="U56" s="44"/>
    </row>
    <row r="57" spans="1:23" ht="12" customHeight="1" x14ac:dyDescent="0.15">
      <c r="A57" s="117"/>
      <c r="B57" s="135" t="s">
        <v>43</v>
      </c>
      <c r="C57" s="113" t="s">
        <v>35</v>
      </c>
      <c r="D57" s="114"/>
      <c r="E57" s="89" t="s">
        <v>28</v>
      </c>
      <c r="F57" s="91" t="s">
        <v>25</v>
      </c>
      <c r="G57" s="88"/>
      <c r="H57" s="49" t="str">
        <f>IF(E57="","","予定")</f>
        <v>予定</v>
      </c>
      <c r="I57" s="49"/>
      <c r="J57" s="49">
        <v>1</v>
      </c>
      <c r="K57" s="51">
        <f>SUM(L57:Q57)</f>
        <v>0.25</v>
      </c>
      <c r="L57" s="43"/>
      <c r="M57" s="44"/>
      <c r="N57" s="44">
        <v>0.25</v>
      </c>
      <c r="O57" s="44"/>
      <c r="P57" s="44"/>
      <c r="Q57" s="44"/>
      <c r="R57" s="44"/>
      <c r="S57" s="44"/>
      <c r="T57" s="44"/>
      <c r="U57" s="44"/>
      <c r="V57" s="41"/>
      <c r="W57" s="41"/>
    </row>
    <row r="58" spans="1:23" ht="12" customHeight="1" x14ac:dyDescent="0.15">
      <c r="A58" s="118"/>
      <c r="B58" s="136"/>
      <c r="C58" s="115"/>
      <c r="D58" s="116"/>
      <c r="E58" s="90"/>
      <c r="F58" s="92"/>
      <c r="G58" s="88"/>
      <c r="H58" s="50" t="str">
        <f>IF(E57="","","実績")</f>
        <v>実績</v>
      </c>
      <c r="I58" s="50"/>
      <c r="J58" s="50"/>
      <c r="K58" s="52">
        <f>SUM(L58:Q58)</f>
        <v>0.5</v>
      </c>
      <c r="L58" s="43"/>
      <c r="M58" s="44"/>
      <c r="N58" s="44"/>
      <c r="O58" s="44"/>
      <c r="P58" s="44">
        <v>0.5</v>
      </c>
      <c r="Q58" s="44"/>
      <c r="R58" s="44"/>
      <c r="S58" s="44"/>
      <c r="T58" s="44"/>
      <c r="U58" s="44"/>
      <c r="V58" s="41"/>
      <c r="W58" s="41"/>
    </row>
    <row r="59" spans="1:23" ht="12" customHeight="1" x14ac:dyDescent="0.15">
      <c r="A59" s="125" t="s">
        <v>58</v>
      </c>
      <c r="B59" s="126"/>
      <c r="C59" s="126"/>
      <c r="D59" s="127"/>
      <c r="E59" s="131"/>
      <c r="F59" s="131"/>
      <c r="G59" s="133"/>
      <c r="H59" s="20" t="s">
        <v>21</v>
      </c>
      <c r="I59" s="20"/>
      <c r="J59" s="20"/>
      <c r="K59" s="21">
        <f t="shared" ref="K59:U59" si="8">SUMPRODUCT((MOD(ROW(K$61:K$76),2)=1)*K$61:K$76)</f>
        <v>15</v>
      </c>
      <c r="L59" s="31">
        <f t="shared" si="8"/>
        <v>0</v>
      </c>
      <c r="M59" s="32">
        <f t="shared" si="8"/>
        <v>0</v>
      </c>
      <c r="N59" s="32">
        <f t="shared" si="8"/>
        <v>0</v>
      </c>
      <c r="O59" s="32">
        <f t="shared" si="8"/>
        <v>15</v>
      </c>
      <c r="P59" s="32">
        <f t="shared" si="8"/>
        <v>0</v>
      </c>
      <c r="Q59" s="32">
        <f t="shared" si="8"/>
        <v>0</v>
      </c>
      <c r="R59" s="32">
        <v>3</v>
      </c>
      <c r="S59" s="32">
        <f t="shared" si="8"/>
        <v>0</v>
      </c>
      <c r="T59" s="32">
        <v>3</v>
      </c>
      <c r="U59" s="32">
        <f t="shared" si="8"/>
        <v>0</v>
      </c>
    </row>
    <row r="60" spans="1:23" ht="12" customHeight="1" x14ac:dyDescent="0.15">
      <c r="A60" s="128"/>
      <c r="B60" s="129"/>
      <c r="C60" s="129"/>
      <c r="D60" s="130"/>
      <c r="E60" s="132"/>
      <c r="F60" s="132"/>
      <c r="G60" s="134"/>
      <c r="H60" s="7" t="s">
        <v>22</v>
      </c>
      <c r="I60" s="7"/>
      <c r="J60" s="7"/>
      <c r="K60" s="15">
        <f t="shared" ref="K60:T60" si="9">SUMPRODUCT((MOD(ROW(K$61:K$76),2)=0)*K$61:K$76)</f>
        <v>15</v>
      </c>
      <c r="L60" s="38">
        <f t="shared" si="9"/>
        <v>0</v>
      </c>
      <c r="M60" s="33">
        <f t="shared" si="9"/>
        <v>0</v>
      </c>
      <c r="N60" s="33">
        <f t="shared" si="9"/>
        <v>0</v>
      </c>
      <c r="O60" s="33">
        <f t="shared" si="9"/>
        <v>0</v>
      </c>
      <c r="P60" s="33">
        <f t="shared" si="9"/>
        <v>0</v>
      </c>
      <c r="Q60" s="33">
        <f t="shared" si="9"/>
        <v>15</v>
      </c>
      <c r="R60" s="33">
        <f t="shared" si="9"/>
        <v>15</v>
      </c>
      <c r="S60" s="33"/>
      <c r="T60" s="33">
        <f t="shared" si="9"/>
        <v>0</v>
      </c>
      <c r="U60" s="33"/>
    </row>
    <row r="61" spans="1:23" ht="12" customHeight="1" x14ac:dyDescent="0.15">
      <c r="A61" s="137">
        <v>1</v>
      </c>
      <c r="B61" s="113" t="s">
        <v>38</v>
      </c>
      <c r="C61" s="119"/>
      <c r="D61" s="114"/>
      <c r="E61" s="91" t="s">
        <v>28</v>
      </c>
      <c r="F61" s="91"/>
      <c r="G61" s="96"/>
      <c r="H61" s="56" t="str">
        <f>IF(E61="","","予定")</f>
        <v>予定</v>
      </c>
      <c r="I61" s="56"/>
      <c r="J61" s="56"/>
      <c r="K61" s="57"/>
      <c r="L61" s="58"/>
      <c r="M61" s="59"/>
      <c r="N61" s="59"/>
      <c r="O61" s="59"/>
      <c r="P61" s="59"/>
      <c r="Q61" s="59"/>
      <c r="R61" s="59"/>
      <c r="S61" s="59"/>
      <c r="T61" s="59"/>
      <c r="U61" s="59"/>
    </row>
    <row r="62" spans="1:23" ht="12" customHeight="1" x14ac:dyDescent="0.15">
      <c r="A62" s="138"/>
      <c r="B62" s="115"/>
      <c r="C62" s="120"/>
      <c r="D62" s="116"/>
      <c r="E62" s="92"/>
      <c r="F62" s="92"/>
      <c r="G62" s="97"/>
      <c r="H62" s="60" t="str">
        <f>IF(E61="","","実績")</f>
        <v>実績</v>
      </c>
      <c r="I62" s="60"/>
      <c r="J62" s="60"/>
      <c r="K62" s="61"/>
      <c r="L62" s="62"/>
      <c r="M62" s="63"/>
      <c r="N62" s="63"/>
      <c r="O62" s="63"/>
      <c r="P62" s="63"/>
      <c r="Q62" s="63"/>
      <c r="R62" s="63"/>
      <c r="S62" s="63"/>
      <c r="T62" s="63"/>
      <c r="U62" s="63"/>
    </row>
    <row r="63" spans="1:23" ht="12" customHeight="1" x14ac:dyDescent="0.15">
      <c r="A63" s="137"/>
      <c r="B63" s="151" t="s">
        <v>26</v>
      </c>
      <c r="C63" s="113" t="s">
        <v>54</v>
      </c>
      <c r="D63" s="114"/>
      <c r="E63" s="89" t="s">
        <v>28</v>
      </c>
      <c r="F63" s="89" t="s">
        <v>39</v>
      </c>
      <c r="G63" s="94"/>
      <c r="H63" s="49" t="str">
        <f>IF(E63="","","予定")</f>
        <v>予定</v>
      </c>
      <c r="I63" s="49" t="s">
        <v>55</v>
      </c>
      <c r="J63" s="49">
        <v>3</v>
      </c>
      <c r="K63" s="51">
        <f t="shared" ref="K63:K68" si="10">SUM(L63:Q63)</f>
        <v>3</v>
      </c>
      <c r="L63" s="30"/>
      <c r="M63" s="28"/>
      <c r="N63" s="28"/>
      <c r="O63" s="28">
        <v>3</v>
      </c>
      <c r="P63" s="28"/>
      <c r="Q63" s="28"/>
      <c r="R63" s="28">
        <v>1</v>
      </c>
      <c r="S63" s="28"/>
      <c r="T63" s="28">
        <v>1</v>
      </c>
      <c r="U63" s="28"/>
    </row>
    <row r="64" spans="1:23" ht="12" customHeight="1" x14ac:dyDescent="0.15">
      <c r="A64" s="138"/>
      <c r="B64" s="150"/>
      <c r="C64" s="115"/>
      <c r="D64" s="116"/>
      <c r="E64" s="90"/>
      <c r="F64" s="90"/>
      <c r="G64" s="95"/>
      <c r="H64" s="71" t="str">
        <f>IF(E63="","","実績")</f>
        <v>実績</v>
      </c>
      <c r="I64" s="71"/>
      <c r="J64" s="71"/>
      <c r="K64" s="52">
        <f t="shared" si="10"/>
        <v>5</v>
      </c>
      <c r="L64" s="37"/>
      <c r="M64" s="29"/>
      <c r="N64" s="29"/>
      <c r="O64" s="29"/>
      <c r="P64" s="29"/>
      <c r="Q64" s="29">
        <v>5</v>
      </c>
      <c r="R64" s="29">
        <v>1.5</v>
      </c>
      <c r="S64" s="29"/>
      <c r="T64" s="29"/>
      <c r="U64" s="29"/>
    </row>
    <row r="65" spans="1:21" ht="12" customHeight="1" x14ac:dyDescent="0.15">
      <c r="A65" s="137"/>
      <c r="B65" s="151" t="s">
        <v>30</v>
      </c>
      <c r="C65" s="113" t="s">
        <v>56</v>
      </c>
      <c r="D65" s="114"/>
      <c r="E65" s="89" t="s">
        <v>28</v>
      </c>
      <c r="F65" s="89" t="s">
        <v>39</v>
      </c>
      <c r="G65" s="94"/>
      <c r="H65" s="49" t="str">
        <f>IF(E65="","","予定")</f>
        <v>予定</v>
      </c>
      <c r="I65" s="49" t="s">
        <v>57</v>
      </c>
      <c r="J65" s="49">
        <v>2</v>
      </c>
      <c r="K65" s="51">
        <f t="shared" si="10"/>
        <v>3</v>
      </c>
      <c r="L65" s="30"/>
      <c r="M65" s="28"/>
      <c r="N65" s="28"/>
      <c r="O65" s="28">
        <v>3</v>
      </c>
      <c r="P65" s="28"/>
      <c r="Q65" s="28"/>
      <c r="R65" s="28">
        <v>2</v>
      </c>
      <c r="S65" s="28"/>
      <c r="T65" s="28">
        <v>2</v>
      </c>
      <c r="U65" s="28"/>
    </row>
    <row r="66" spans="1:21" ht="12" customHeight="1" x14ac:dyDescent="0.15">
      <c r="A66" s="138"/>
      <c r="B66" s="150"/>
      <c r="C66" s="115"/>
      <c r="D66" s="116"/>
      <c r="E66" s="90"/>
      <c r="F66" s="90"/>
      <c r="G66" s="95"/>
      <c r="H66" s="71" t="str">
        <f>IF(E65="","","実績")</f>
        <v>実績</v>
      </c>
      <c r="I66" s="71"/>
      <c r="J66" s="71"/>
      <c r="K66" s="52">
        <f t="shared" si="10"/>
        <v>10</v>
      </c>
      <c r="L66" s="37"/>
      <c r="M66" s="29"/>
      <c r="N66" s="29"/>
      <c r="O66" s="29"/>
      <c r="P66" s="29"/>
      <c r="Q66" s="29">
        <v>10</v>
      </c>
      <c r="R66" s="29">
        <v>6</v>
      </c>
      <c r="S66" s="29"/>
      <c r="T66" s="29"/>
      <c r="U66" s="29"/>
    </row>
    <row r="67" spans="1:21" ht="12" customHeight="1" x14ac:dyDescent="0.15">
      <c r="A67" s="137"/>
      <c r="B67" s="151" t="s">
        <v>34</v>
      </c>
      <c r="C67" s="113" t="s">
        <v>59</v>
      </c>
      <c r="D67" s="114"/>
      <c r="E67" s="89"/>
      <c r="F67" s="89"/>
      <c r="G67" s="94"/>
      <c r="H67" s="49" t="str">
        <f>IF(E67="","","予定")</f>
        <v/>
      </c>
      <c r="I67" s="49" t="s">
        <v>29</v>
      </c>
      <c r="J67" s="49">
        <v>5</v>
      </c>
      <c r="K67" s="51">
        <f t="shared" si="10"/>
        <v>2.5</v>
      </c>
      <c r="L67" s="30"/>
      <c r="M67" s="28"/>
      <c r="N67" s="28"/>
      <c r="O67" s="28">
        <v>2.5</v>
      </c>
      <c r="P67" s="28"/>
      <c r="Q67" s="28"/>
      <c r="R67" s="28"/>
      <c r="S67" s="28"/>
      <c r="T67" s="28"/>
      <c r="U67" s="28"/>
    </row>
    <row r="68" spans="1:21" ht="12" customHeight="1" x14ac:dyDescent="0.15">
      <c r="A68" s="138"/>
      <c r="B68" s="150"/>
      <c r="C68" s="115"/>
      <c r="D68" s="116"/>
      <c r="E68" s="90"/>
      <c r="F68" s="90"/>
      <c r="G68" s="95"/>
      <c r="H68" s="71" t="str">
        <f>IF(E67="","","実績")</f>
        <v/>
      </c>
      <c r="I68" s="71"/>
      <c r="J68" s="71"/>
      <c r="K68" s="52">
        <f t="shared" si="10"/>
        <v>0</v>
      </c>
      <c r="L68" s="37"/>
      <c r="M68" s="29"/>
      <c r="N68" s="29"/>
      <c r="O68" s="29"/>
      <c r="P68" s="29"/>
      <c r="Q68" s="29"/>
      <c r="R68" s="29"/>
      <c r="S68" s="29"/>
      <c r="T68" s="29"/>
      <c r="U68" s="29"/>
    </row>
    <row r="69" spans="1:21" ht="12" customHeight="1" x14ac:dyDescent="0.15">
      <c r="A69" s="137">
        <v>2</v>
      </c>
      <c r="B69" s="113" t="s">
        <v>32</v>
      </c>
      <c r="C69" s="119"/>
      <c r="D69" s="114"/>
      <c r="E69" s="91"/>
      <c r="F69" s="91"/>
      <c r="G69" s="96"/>
      <c r="H69" s="56" t="str">
        <f>IF(E69="","","予定")</f>
        <v/>
      </c>
      <c r="I69" s="56"/>
      <c r="J69" s="56"/>
      <c r="K69" s="57"/>
      <c r="L69" s="58"/>
      <c r="M69" s="59"/>
      <c r="N69" s="59"/>
      <c r="O69" s="59"/>
      <c r="P69" s="59"/>
      <c r="Q69" s="59"/>
      <c r="R69" s="59"/>
      <c r="S69" s="59"/>
      <c r="T69" s="59"/>
      <c r="U69" s="59"/>
    </row>
    <row r="70" spans="1:21" ht="12" customHeight="1" x14ac:dyDescent="0.15">
      <c r="A70" s="138"/>
      <c r="B70" s="115"/>
      <c r="C70" s="120"/>
      <c r="D70" s="116"/>
      <c r="E70" s="92"/>
      <c r="F70" s="92"/>
      <c r="G70" s="97"/>
      <c r="H70" s="60" t="str">
        <f>IF(E69="","","実績")</f>
        <v/>
      </c>
      <c r="I70" s="60"/>
      <c r="J70" s="60"/>
      <c r="K70" s="61"/>
      <c r="L70" s="62"/>
      <c r="M70" s="63"/>
      <c r="N70" s="63"/>
      <c r="O70" s="63"/>
      <c r="P70" s="63"/>
      <c r="Q70" s="63"/>
      <c r="R70" s="63"/>
      <c r="S70" s="63"/>
      <c r="T70" s="63"/>
      <c r="U70" s="63"/>
    </row>
    <row r="71" spans="1:21" ht="12" customHeight="1" x14ac:dyDescent="0.15">
      <c r="A71" s="137"/>
      <c r="B71" s="151" t="s">
        <v>26</v>
      </c>
      <c r="C71" s="113" t="s">
        <v>32</v>
      </c>
      <c r="D71" s="114"/>
      <c r="E71" s="182"/>
      <c r="F71" s="182"/>
      <c r="G71" s="149"/>
      <c r="H71" s="8" t="str">
        <f>IF(E71="","","予定")</f>
        <v/>
      </c>
      <c r="I71" s="8" t="s">
        <v>29</v>
      </c>
      <c r="J71" s="8">
        <v>5</v>
      </c>
      <c r="K71" s="51">
        <f>SUM(L71:Q71)</f>
        <v>2.5</v>
      </c>
      <c r="L71" s="30"/>
      <c r="M71" s="28"/>
      <c r="N71" s="28"/>
      <c r="O71" s="28">
        <v>2.5</v>
      </c>
      <c r="P71" s="28"/>
      <c r="Q71" s="28"/>
      <c r="R71" s="28">
        <v>1</v>
      </c>
      <c r="S71" s="28"/>
      <c r="T71" s="28">
        <v>1</v>
      </c>
      <c r="U71" s="28"/>
    </row>
    <row r="72" spans="1:21" ht="12" customHeight="1" x14ac:dyDescent="0.15">
      <c r="A72" s="138"/>
      <c r="B72" s="150"/>
      <c r="C72" s="115"/>
      <c r="D72" s="116"/>
      <c r="E72" s="183"/>
      <c r="F72" s="183"/>
      <c r="G72" s="150"/>
      <c r="H72" s="73" t="str">
        <f>IF(E71="","","実績")</f>
        <v/>
      </c>
      <c r="I72" s="73"/>
      <c r="J72" s="73"/>
      <c r="K72" s="52">
        <f>SUM(L72:Q72)</f>
        <v>0</v>
      </c>
      <c r="L72" s="37"/>
      <c r="M72" s="29"/>
      <c r="N72" s="29"/>
      <c r="O72" s="29"/>
      <c r="P72" s="29"/>
      <c r="Q72" s="29"/>
      <c r="R72" s="29">
        <v>1</v>
      </c>
      <c r="S72" s="29"/>
      <c r="T72" s="29"/>
      <c r="U72" s="29"/>
    </row>
    <row r="73" spans="1:21" ht="12" customHeight="1" x14ac:dyDescent="0.15">
      <c r="A73" s="100"/>
      <c r="B73" s="111" t="s">
        <v>30</v>
      </c>
      <c r="C73" s="113" t="s">
        <v>51</v>
      </c>
      <c r="D73" s="119"/>
      <c r="E73" s="88"/>
      <c r="F73" s="88"/>
      <c r="G73" s="93"/>
      <c r="H73" s="49" t="str">
        <f>IF(E73="","","予定")</f>
        <v/>
      </c>
      <c r="I73" s="49" t="s">
        <v>29</v>
      </c>
      <c r="J73" s="49">
        <v>5</v>
      </c>
      <c r="K73" s="51">
        <f>SUM(L73:Q73)</f>
        <v>3.5</v>
      </c>
      <c r="L73" s="30"/>
      <c r="M73" s="28"/>
      <c r="N73" s="28"/>
      <c r="O73" s="28">
        <v>3.5</v>
      </c>
      <c r="P73" s="28"/>
      <c r="Q73" s="64"/>
      <c r="R73" s="28"/>
      <c r="S73" s="64"/>
      <c r="T73" s="28"/>
      <c r="U73" s="64"/>
    </row>
    <row r="74" spans="1:21" ht="12" customHeight="1" x14ac:dyDescent="0.15">
      <c r="A74" s="186"/>
      <c r="B74" s="185"/>
      <c r="C74" s="140"/>
      <c r="D74" s="184"/>
      <c r="E74" s="88"/>
      <c r="F74" s="88"/>
      <c r="G74" s="93"/>
      <c r="H74" s="50" t="str">
        <f>IF(E73="","","実績")</f>
        <v/>
      </c>
      <c r="I74" s="50"/>
      <c r="J74" s="50"/>
      <c r="K74" s="53"/>
      <c r="L74" s="37"/>
      <c r="M74" s="29"/>
      <c r="N74" s="29"/>
      <c r="O74" s="29"/>
      <c r="P74" s="29"/>
      <c r="Q74" s="29"/>
      <c r="R74" s="29">
        <v>6</v>
      </c>
      <c r="S74" s="29">
        <v>1.5</v>
      </c>
      <c r="T74" s="29"/>
      <c r="U74" s="29"/>
    </row>
    <row r="75" spans="1:21" ht="12" customHeight="1" x14ac:dyDescent="0.15">
      <c r="A75" s="180"/>
      <c r="B75" s="142" t="s">
        <v>43</v>
      </c>
      <c r="C75" s="142" t="s">
        <v>35</v>
      </c>
      <c r="D75" s="179"/>
      <c r="E75" s="88"/>
      <c r="F75" s="88"/>
      <c r="G75" s="93"/>
      <c r="H75" s="45" t="str">
        <f>IF(E75="","","予定")</f>
        <v/>
      </c>
      <c r="I75" s="45"/>
      <c r="J75" s="45">
        <v>1</v>
      </c>
      <c r="K75" s="51">
        <f>SUM(L75:Q75)</f>
        <v>0.5</v>
      </c>
      <c r="L75" s="37"/>
      <c r="M75" s="29"/>
      <c r="N75" s="29"/>
      <c r="O75" s="29">
        <v>0.5</v>
      </c>
      <c r="P75" s="29"/>
      <c r="Q75" s="29"/>
      <c r="R75" s="29"/>
      <c r="S75" s="29"/>
      <c r="T75" s="29"/>
      <c r="U75" s="29"/>
    </row>
    <row r="76" spans="1:21" ht="12" customHeight="1" x14ac:dyDescent="0.15">
      <c r="A76" s="181"/>
      <c r="B76" s="142"/>
      <c r="C76" s="142"/>
      <c r="D76" s="179"/>
      <c r="E76" s="88"/>
      <c r="F76" s="88"/>
      <c r="G76" s="93"/>
      <c r="H76" s="72" t="str">
        <f>IF(E75="","","実績")</f>
        <v/>
      </c>
      <c r="I76" s="72"/>
      <c r="J76" s="72"/>
      <c r="K76" s="52">
        <f>SUM(L76:Q76)</f>
        <v>0</v>
      </c>
      <c r="L76" s="47"/>
      <c r="M76" s="48"/>
      <c r="N76" s="48"/>
      <c r="O76" s="48"/>
      <c r="P76" s="48"/>
      <c r="Q76" s="48"/>
      <c r="R76" s="29">
        <v>0.5</v>
      </c>
      <c r="S76" s="48"/>
      <c r="T76" s="48"/>
      <c r="U76" s="48"/>
    </row>
    <row r="77" spans="1:21" ht="12" customHeight="1" x14ac:dyDescent="0.15">
      <c r="A77" s="125" t="s">
        <v>60</v>
      </c>
      <c r="B77" s="126"/>
      <c r="C77" s="126"/>
      <c r="D77" s="127"/>
      <c r="E77" s="131"/>
      <c r="F77" s="131"/>
      <c r="G77" s="133"/>
      <c r="H77" s="20" t="s">
        <v>21</v>
      </c>
      <c r="I77" s="20"/>
      <c r="J77" s="20"/>
      <c r="K77" s="21">
        <f>SUMPRODUCT((MOD(ROW(K$79:K$84),2)=0)*K$79:K$84)</f>
        <v>0</v>
      </c>
      <c r="L77" s="31">
        <f t="shared" ref="L77:U77" si="11">SUMPRODUCT((MOD(ROW(L$79:L$84),2)=1)*L$79:L$84)</f>
        <v>0</v>
      </c>
      <c r="M77" s="32">
        <f t="shared" si="11"/>
        <v>0</v>
      </c>
      <c r="N77" s="32">
        <f t="shared" si="11"/>
        <v>0</v>
      </c>
      <c r="O77" s="32">
        <f t="shared" si="11"/>
        <v>0</v>
      </c>
      <c r="P77" s="32">
        <f t="shared" si="11"/>
        <v>13.5</v>
      </c>
      <c r="Q77" s="32">
        <f t="shared" si="11"/>
        <v>2.5</v>
      </c>
      <c r="R77" s="32">
        <v>12</v>
      </c>
      <c r="S77" s="32">
        <f t="shared" si="11"/>
        <v>4</v>
      </c>
      <c r="T77" s="32">
        <v>5</v>
      </c>
      <c r="U77" s="32">
        <f t="shared" si="11"/>
        <v>0</v>
      </c>
    </row>
    <row r="78" spans="1:21" ht="12" customHeight="1" x14ac:dyDescent="0.15">
      <c r="A78" s="128"/>
      <c r="B78" s="129"/>
      <c r="C78" s="129"/>
      <c r="D78" s="130"/>
      <c r="E78" s="132"/>
      <c r="F78" s="132"/>
      <c r="G78" s="134"/>
      <c r="H78" s="7" t="s">
        <v>22</v>
      </c>
      <c r="I78" s="7"/>
      <c r="J78" s="7"/>
      <c r="K78" s="22">
        <f>SUMPRODUCT((MOD(ROW(K$79:K$84),2)=0)*K$79:K$84)</f>
        <v>0</v>
      </c>
      <c r="L78" s="35">
        <f t="shared" ref="L78:U78" si="12">SUMPRODUCT((MOD(ROW(L$79:L$84),2)=0)*L$79:L$84)</f>
        <v>0</v>
      </c>
      <c r="M78" s="34">
        <f t="shared" si="12"/>
        <v>0</v>
      </c>
      <c r="N78" s="34">
        <f t="shared" si="12"/>
        <v>0</v>
      </c>
      <c r="O78" s="34">
        <f t="shared" si="12"/>
        <v>0</v>
      </c>
      <c r="P78" s="34">
        <f t="shared" si="12"/>
        <v>0</v>
      </c>
      <c r="Q78" s="34">
        <f t="shared" si="12"/>
        <v>0</v>
      </c>
      <c r="R78" s="34">
        <f t="shared" si="12"/>
        <v>0</v>
      </c>
      <c r="S78" s="34">
        <f t="shared" si="12"/>
        <v>11</v>
      </c>
      <c r="T78" s="34">
        <f t="shared" si="12"/>
        <v>0</v>
      </c>
      <c r="U78" s="34">
        <f t="shared" si="12"/>
        <v>0</v>
      </c>
    </row>
    <row r="79" spans="1:21" ht="12" customHeight="1" x14ac:dyDescent="0.15">
      <c r="A79" s="137">
        <v>1</v>
      </c>
      <c r="B79" s="113" t="s">
        <v>24</v>
      </c>
      <c r="C79" s="119"/>
      <c r="D79" s="114"/>
      <c r="E79" s="91"/>
      <c r="F79" s="91"/>
      <c r="G79" s="96"/>
      <c r="H79" s="56" t="str">
        <f>IF(E79="","","予定")</f>
        <v/>
      </c>
      <c r="I79" s="56"/>
      <c r="J79" s="56"/>
      <c r="K79" s="57"/>
      <c r="L79" s="58"/>
      <c r="M79" s="59"/>
      <c r="N79" s="59"/>
      <c r="O79" s="59"/>
      <c r="P79" s="59"/>
      <c r="Q79" s="59"/>
      <c r="R79" s="59"/>
      <c r="S79" s="59"/>
      <c r="T79" s="59"/>
      <c r="U79" s="59"/>
    </row>
    <row r="80" spans="1:21" ht="12" customHeight="1" x14ac:dyDescent="0.15">
      <c r="A80" s="138"/>
      <c r="B80" s="115"/>
      <c r="C80" s="120"/>
      <c r="D80" s="116"/>
      <c r="E80" s="92"/>
      <c r="F80" s="92"/>
      <c r="G80" s="97"/>
      <c r="H80" s="60" t="str">
        <f>IF(E79="","","実績")</f>
        <v/>
      </c>
      <c r="I80" s="60"/>
      <c r="J80" s="60"/>
      <c r="K80" s="61"/>
      <c r="L80" s="62"/>
      <c r="M80" s="63"/>
      <c r="N80" s="63"/>
      <c r="O80" s="63"/>
      <c r="P80" s="63"/>
      <c r="Q80" s="63"/>
      <c r="R80" s="63"/>
      <c r="S80" s="63"/>
      <c r="T80" s="63"/>
      <c r="U80" s="63"/>
    </row>
    <row r="81" spans="1:21" ht="12" customHeight="1" x14ac:dyDescent="0.15">
      <c r="A81" s="137"/>
      <c r="B81" s="151" t="s">
        <v>26</v>
      </c>
      <c r="C81" s="113" t="s">
        <v>61</v>
      </c>
      <c r="D81" s="114"/>
      <c r="E81" s="89"/>
      <c r="F81" s="89"/>
      <c r="G81" s="149"/>
      <c r="H81" s="8" t="str">
        <f>IF(E81="","","予定")</f>
        <v/>
      </c>
      <c r="I81" s="8" t="s">
        <v>29</v>
      </c>
      <c r="J81" s="8">
        <v>5</v>
      </c>
      <c r="K81" s="9">
        <f>SUM(L81:Q81)</f>
        <v>9</v>
      </c>
      <c r="L81" s="30"/>
      <c r="M81" s="28"/>
      <c r="N81" s="28"/>
      <c r="O81" s="28"/>
      <c r="P81" s="28">
        <v>9</v>
      </c>
      <c r="Q81" s="28"/>
      <c r="R81" s="28">
        <v>8</v>
      </c>
      <c r="S81" s="28">
        <v>1.5</v>
      </c>
      <c r="T81" s="28">
        <v>2</v>
      </c>
      <c r="U81" s="28"/>
    </row>
    <row r="82" spans="1:21" ht="12" customHeight="1" x14ac:dyDescent="0.15">
      <c r="A82" s="138"/>
      <c r="B82" s="150"/>
      <c r="C82" s="115"/>
      <c r="D82" s="116"/>
      <c r="E82" s="90"/>
      <c r="F82" s="90"/>
      <c r="G82" s="150"/>
      <c r="H82" s="73" t="str">
        <f>IF(E81="","","実績")</f>
        <v/>
      </c>
      <c r="I82" s="73"/>
      <c r="J82" s="73"/>
      <c r="K82" s="10">
        <f>SUM(L82:Q82)</f>
        <v>0</v>
      </c>
      <c r="L82" s="37"/>
      <c r="M82" s="29"/>
      <c r="N82" s="29"/>
      <c r="O82" s="29"/>
      <c r="P82" s="29"/>
      <c r="Q82" s="29"/>
      <c r="R82" s="29"/>
      <c r="S82" s="29">
        <v>5.5</v>
      </c>
      <c r="T82" s="29"/>
      <c r="U82" s="29"/>
    </row>
    <row r="83" spans="1:21" ht="12" customHeight="1" x14ac:dyDescent="0.15">
      <c r="A83" s="137"/>
      <c r="B83" s="151" t="s">
        <v>30</v>
      </c>
      <c r="C83" s="113" t="s">
        <v>62</v>
      </c>
      <c r="D83" s="114"/>
      <c r="E83" s="89"/>
      <c r="F83" s="89"/>
      <c r="G83" s="149"/>
      <c r="H83" s="8" t="str">
        <f>IF(E83="","","予定")</f>
        <v/>
      </c>
      <c r="I83" s="8" t="s">
        <v>29</v>
      </c>
      <c r="J83" s="8">
        <v>5</v>
      </c>
      <c r="K83" s="9">
        <f>SUM(L83:Q83)</f>
        <v>7</v>
      </c>
      <c r="L83" s="30"/>
      <c r="M83" s="28"/>
      <c r="N83" s="28"/>
      <c r="O83" s="28"/>
      <c r="P83" s="28">
        <v>4.5</v>
      </c>
      <c r="Q83" s="28">
        <v>2.5</v>
      </c>
      <c r="R83" s="28">
        <v>3</v>
      </c>
      <c r="S83" s="28">
        <v>2.5</v>
      </c>
      <c r="T83" s="28">
        <v>3</v>
      </c>
    </row>
    <row r="84" spans="1:21" ht="12" customHeight="1" x14ac:dyDescent="0.15">
      <c r="A84" s="138"/>
      <c r="B84" s="150"/>
      <c r="C84" s="115"/>
      <c r="D84" s="116"/>
      <c r="E84" s="90"/>
      <c r="F84" s="90"/>
      <c r="G84" s="150"/>
      <c r="H84" s="73" t="str">
        <f>IF(E83="","","実績")</f>
        <v/>
      </c>
      <c r="I84" s="73"/>
      <c r="J84" s="73"/>
      <c r="K84" s="10">
        <f>SUM(L84:Q84)</f>
        <v>0</v>
      </c>
      <c r="L84" s="37"/>
      <c r="M84" s="29"/>
      <c r="N84" s="29"/>
      <c r="O84" s="29"/>
      <c r="P84" s="29"/>
      <c r="Q84" s="29"/>
      <c r="R84" s="29"/>
      <c r="S84" s="29">
        <v>5.5</v>
      </c>
      <c r="T84" s="29"/>
      <c r="U84" s="29"/>
    </row>
    <row r="85" spans="1:21" ht="10.5" customHeight="1" x14ac:dyDescent="0.15">
      <c r="A85" s="125" t="s">
        <v>63</v>
      </c>
      <c r="B85" s="126"/>
      <c r="C85" s="126"/>
      <c r="D85" s="127"/>
      <c r="E85" s="131"/>
      <c r="F85" s="131"/>
      <c r="G85" s="133"/>
      <c r="H85" s="20" t="s">
        <v>21</v>
      </c>
      <c r="I85" s="20"/>
      <c r="J85" s="20"/>
      <c r="K85" s="21" cm="1">
        <f t="array" ref="K85">SUMPRODUCT((MOD(ROW(K$87:K$98),2)=0)*K$87:K$98)</f>
        <v>0</v>
      </c>
      <c r="L85" s="31">
        <f>SUMPRODUCT((MOD(ROW(L$79:L$84),2)=1)*L$79:L$84)</f>
        <v>0</v>
      </c>
      <c r="M85" s="32">
        <f>SUMPRODUCT((MOD(ROW(M$79:M$84),2)=1)*M$79:M$84)</f>
        <v>0</v>
      </c>
      <c r="N85" s="32">
        <f>SUMPRODUCT((MOD(ROW(N$79:N$84),2)=1)*N$79:N$84)</f>
        <v>0</v>
      </c>
      <c r="O85" s="32">
        <f>SUMPRODUCT((MOD(ROW(O$79:O$84),2)=1)*O$79:O$84)</f>
        <v>0</v>
      </c>
      <c r="P85" s="32" cm="1">
        <f t="array" ref="P85">SUMPRODUCT((MOD(ROW(P$87:P$98),2)=1)*P$87:P$98)</f>
        <v>0</v>
      </c>
      <c r="Q85" s="32" cm="1">
        <f t="array" ref="Q85">SUMPRODUCT((MOD(ROW(Q$87:Q$98),2)=1)*Q$87:Q$98)</f>
        <v>7</v>
      </c>
      <c r="R85" s="32" cm="1">
        <f t="array" ref="R85">SUMPRODUCT((MOD(ROW(R$87:R$98),2)=1)*R$87:R$98)</f>
        <v>0</v>
      </c>
      <c r="S85" s="32" cm="1">
        <f t="array" ref="S85">SUMPRODUCT((MOD(ROW(S$87:S$98),2)=1)*S$87:S$98)</f>
        <v>7</v>
      </c>
      <c r="T85" s="32">
        <v>5</v>
      </c>
      <c r="U85" s="32" cm="1">
        <f t="array" ref="U85">SUMPRODUCT((MOD(ROW(U$87:U$98),2)=1)*U$87:U$98)</f>
        <v>0</v>
      </c>
    </row>
    <row r="86" spans="1:21" ht="10.5" customHeight="1" x14ac:dyDescent="0.15">
      <c r="A86" s="128"/>
      <c r="B86" s="129"/>
      <c r="C86" s="129"/>
      <c r="D86" s="130"/>
      <c r="E86" s="132"/>
      <c r="F86" s="132"/>
      <c r="G86" s="134"/>
      <c r="H86" s="7" t="s">
        <v>22</v>
      </c>
      <c r="I86" s="7"/>
      <c r="J86" s="7"/>
      <c r="K86" s="22" cm="1">
        <f t="array" ref="K86">SUMPRODUCT((MOD(ROW(K$87:K$98),2)=0)*K$87:K$98)</f>
        <v>0</v>
      </c>
      <c r="L86" s="35">
        <f>SUMPRODUCT((MOD(ROW(L$79:L$84),2)=0)*L$79:L$84)</f>
        <v>0</v>
      </c>
      <c r="M86" s="34">
        <f>SUMPRODUCT((MOD(ROW(M$79:M$84),2)=0)*M$79:M$84)</f>
        <v>0</v>
      </c>
      <c r="N86" s="34">
        <f>SUMPRODUCT((MOD(ROW(N$79:N$84),2)=0)*N$79:N$84)</f>
        <v>0</v>
      </c>
      <c r="O86" s="34">
        <f>SUMPRODUCT((MOD(ROW(O$79:O$84),2)=0)*O$79:O$84)</f>
        <v>0</v>
      </c>
      <c r="P86" s="34" cm="1">
        <f t="array" ref="P86">SUMPRODUCT((MOD(ROW(P$87:P$98),2)=0)*P$87:P$98)</f>
        <v>0</v>
      </c>
      <c r="Q86" s="34" cm="1">
        <f t="array" ref="Q86">SUMPRODUCT((MOD(ROW(Q$87:Q$98),2)=0)*Q$87:Q$98)</f>
        <v>0</v>
      </c>
      <c r="R86" s="34" cm="1">
        <f t="array" ref="R86">SUMPRODUCT((MOD(ROW(R$87:R$98),2)=0)*R$87:R$98)</f>
        <v>0</v>
      </c>
      <c r="S86" s="34" cm="1">
        <f t="array" ref="S86">SUMPRODUCT((MOD(ROW(S$87:S$98),2)=0)*S$87:S$98)</f>
        <v>2.5</v>
      </c>
      <c r="T86" s="34" cm="1">
        <f t="array" ref="T86">SUMPRODUCT((MOD(ROW(T$87:T$98),2)=0)*T$87:T$98)</f>
        <v>0</v>
      </c>
      <c r="U86" s="34" cm="1">
        <f t="array" ref="U86">SUMPRODUCT((MOD(ROW(U$87:U$98),2)=0)*U$87:U$98)</f>
        <v>0</v>
      </c>
    </row>
    <row r="87" spans="1:21" ht="10.5" customHeight="1" x14ac:dyDescent="0.15">
      <c r="A87" s="117">
        <v>1</v>
      </c>
      <c r="B87" s="113" t="s">
        <v>38</v>
      </c>
      <c r="C87" s="119"/>
      <c r="D87" s="114"/>
      <c r="E87" s="91"/>
      <c r="F87" s="91"/>
      <c r="G87" s="96"/>
      <c r="H87" s="56" t="str">
        <f>IF(E87="","","予定")</f>
        <v/>
      </c>
      <c r="I87" s="56"/>
      <c r="J87" s="56"/>
      <c r="K87" s="57"/>
      <c r="L87" s="58"/>
      <c r="M87" s="59"/>
      <c r="N87" s="59"/>
      <c r="O87" s="59"/>
      <c r="P87" s="59"/>
      <c r="Q87" s="59"/>
      <c r="R87" s="59"/>
      <c r="S87" s="59"/>
      <c r="T87" s="59"/>
      <c r="U87" s="59"/>
    </row>
    <row r="88" spans="1:21" ht="10.5" customHeight="1" x14ac:dyDescent="0.15">
      <c r="A88" s="118"/>
      <c r="B88" s="115"/>
      <c r="C88" s="120"/>
      <c r="D88" s="116"/>
      <c r="E88" s="92"/>
      <c r="F88" s="92"/>
      <c r="G88" s="97"/>
      <c r="H88" s="60" t="str">
        <f>IF(E87="","","実績")</f>
        <v/>
      </c>
      <c r="I88" s="60"/>
      <c r="J88" s="60"/>
      <c r="K88" s="61"/>
      <c r="L88" s="62"/>
      <c r="M88" s="63"/>
      <c r="N88" s="63"/>
      <c r="O88" s="63"/>
      <c r="P88" s="63"/>
      <c r="Q88" s="63"/>
      <c r="R88" s="63"/>
      <c r="S88" s="63"/>
      <c r="T88" s="63"/>
      <c r="U88" s="63"/>
    </row>
    <row r="89" spans="1:21" ht="10.5" customHeight="1" x14ac:dyDescent="0.15">
      <c r="A89" s="117"/>
      <c r="B89" s="111" t="s">
        <v>26</v>
      </c>
      <c r="C89" s="113" t="s">
        <v>64</v>
      </c>
      <c r="D89" s="114"/>
      <c r="E89" s="89"/>
      <c r="F89" s="89"/>
      <c r="G89" s="121"/>
      <c r="H89" s="45" t="str">
        <f>IF(E89="","","予定")</f>
        <v/>
      </c>
      <c r="I89" s="45" t="s">
        <v>65</v>
      </c>
      <c r="J89" s="45">
        <v>5</v>
      </c>
      <c r="K89" s="51">
        <f>SUM(L89:Q89)</f>
        <v>2.5</v>
      </c>
      <c r="L89" s="46"/>
      <c r="M89" s="42"/>
      <c r="N89" s="42"/>
      <c r="O89" s="42"/>
      <c r="P89" s="42"/>
      <c r="Q89" s="42">
        <v>2.5</v>
      </c>
      <c r="R89" s="42"/>
      <c r="S89" s="42">
        <v>2.5</v>
      </c>
      <c r="T89" s="42">
        <v>2.5</v>
      </c>
    </row>
    <row r="90" spans="1:21" ht="10.5" customHeight="1" x14ac:dyDescent="0.15">
      <c r="A90" s="118"/>
      <c r="B90" s="112"/>
      <c r="C90" s="115"/>
      <c r="D90" s="116"/>
      <c r="E90" s="90"/>
      <c r="F90" s="90"/>
      <c r="G90" s="112"/>
      <c r="H90" s="72" t="str">
        <f>IF(E89="","","実績")</f>
        <v/>
      </c>
      <c r="I90" s="72"/>
      <c r="J90" s="72"/>
      <c r="K90" s="52">
        <f>SUM(L90:Q90)</f>
        <v>0</v>
      </c>
      <c r="L90" s="43"/>
      <c r="M90" s="44"/>
      <c r="N90" s="44"/>
      <c r="O90" s="44"/>
      <c r="P90" s="44"/>
      <c r="Q90" s="44"/>
      <c r="R90" s="44"/>
      <c r="S90" s="44">
        <v>2.5</v>
      </c>
      <c r="T90" s="44"/>
      <c r="U90" s="44"/>
    </row>
    <row r="91" spans="1:21" ht="10.5" customHeight="1" x14ac:dyDescent="0.15">
      <c r="A91" s="117"/>
      <c r="B91" s="111" t="s">
        <v>30</v>
      </c>
      <c r="C91" s="113" t="s">
        <v>66</v>
      </c>
      <c r="D91" s="114"/>
      <c r="E91" s="89"/>
      <c r="F91" s="89"/>
      <c r="G91" s="121"/>
      <c r="H91" s="45" t="str">
        <f>IF(E91="","","予定")</f>
        <v/>
      </c>
      <c r="I91" s="45" t="s">
        <v>67</v>
      </c>
      <c r="J91" s="45">
        <v>3</v>
      </c>
      <c r="K91" s="51">
        <f>SUM(L91:Q91)</f>
        <v>1.5</v>
      </c>
      <c r="L91" s="46"/>
      <c r="M91" s="42"/>
      <c r="N91" s="42"/>
      <c r="O91" s="42"/>
      <c r="P91" s="42"/>
      <c r="Q91" s="42">
        <v>1.5</v>
      </c>
      <c r="R91" s="42"/>
      <c r="S91" s="42">
        <v>1.5</v>
      </c>
      <c r="T91" s="42">
        <v>1.5</v>
      </c>
    </row>
    <row r="92" spans="1:21" ht="10.5" customHeight="1" x14ac:dyDescent="0.15">
      <c r="A92" s="118"/>
      <c r="B92" s="112"/>
      <c r="C92" s="115"/>
      <c r="D92" s="116"/>
      <c r="E92" s="90"/>
      <c r="F92" s="90"/>
      <c r="G92" s="112"/>
      <c r="H92" s="72" t="str">
        <f>IF(E91="","","実績")</f>
        <v/>
      </c>
      <c r="I92" s="72"/>
      <c r="J92" s="72"/>
      <c r="K92" s="54">
        <f>SUM(L92:Q92)</f>
        <v>0</v>
      </c>
      <c r="L92" s="43"/>
      <c r="M92" s="44"/>
      <c r="N92" s="44"/>
      <c r="O92" s="44"/>
      <c r="P92" s="44"/>
      <c r="Q92" s="44"/>
      <c r="R92" s="44"/>
      <c r="S92" s="44"/>
      <c r="T92" s="44"/>
      <c r="U92" s="44"/>
    </row>
    <row r="93" spans="1:21" ht="10.5" customHeight="1" x14ac:dyDescent="0.15">
      <c r="A93" s="117">
        <v>2</v>
      </c>
      <c r="B93" s="113" t="s">
        <v>32</v>
      </c>
      <c r="C93" s="119"/>
      <c r="D93" s="114"/>
      <c r="E93" s="91"/>
      <c r="F93" s="91"/>
      <c r="G93" s="96"/>
      <c r="H93" s="56" t="str">
        <f>IF(E93="","","予定")</f>
        <v/>
      </c>
      <c r="I93" s="56"/>
      <c r="J93" s="56"/>
      <c r="K93" s="57"/>
      <c r="L93" s="58"/>
      <c r="M93" s="59"/>
      <c r="N93" s="59"/>
      <c r="O93" s="59"/>
      <c r="P93" s="59"/>
      <c r="Q93" s="59"/>
      <c r="R93" s="59"/>
      <c r="S93" s="59"/>
      <c r="T93" s="59"/>
      <c r="U93" s="59"/>
    </row>
    <row r="94" spans="1:21" ht="10.5" customHeight="1" x14ac:dyDescent="0.15">
      <c r="A94" s="118"/>
      <c r="B94" s="115"/>
      <c r="C94" s="120"/>
      <c r="D94" s="116"/>
      <c r="E94" s="92"/>
      <c r="F94" s="92"/>
      <c r="G94" s="97"/>
      <c r="H94" s="60" t="str">
        <f>IF(E93="","","実績")</f>
        <v/>
      </c>
      <c r="I94" s="60"/>
      <c r="J94" s="60"/>
      <c r="K94" s="61"/>
      <c r="L94" s="62"/>
      <c r="M94" s="63"/>
      <c r="N94" s="63"/>
      <c r="O94" s="63"/>
      <c r="P94" s="63"/>
      <c r="Q94" s="63"/>
      <c r="R94" s="63"/>
      <c r="S94" s="63"/>
      <c r="T94" s="63"/>
      <c r="U94" s="63"/>
    </row>
    <row r="95" spans="1:21" ht="10.5" customHeight="1" x14ac:dyDescent="0.15">
      <c r="A95" s="117"/>
      <c r="B95" s="111" t="s">
        <v>26</v>
      </c>
      <c r="C95" s="113" t="s">
        <v>32</v>
      </c>
      <c r="D95" s="114"/>
      <c r="E95" s="103"/>
      <c r="F95" s="103"/>
      <c r="G95" s="94"/>
      <c r="H95" s="49" t="str">
        <f>IF(E95="","","予定")</f>
        <v/>
      </c>
      <c r="I95" s="49" t="s">
        <v>65</v>
      </c>
      <c r="J95" s="49">
        <v>5</v>
      </c>
      <c r="K95" s="51">
        <f>SUM(L95:Q95)</f>
        <v>2.5</v>
      </c>
      <c r="L95" s="46"/>
      <c r="M95" s="42"/>
      <c r="N95" s="42"/>
      <c r="O95" s="42"/>
      <c r="P95" s="42"/>
      <c r="Q95" s="42">
        <v>2.5</v>
      </c>
      <c r="R95" s="42"/>
      <c r="S95" s="42">
        <v>2.5</v>
      </c>
      <c r="T95" s="42">
        <v>2.5</v>
      </c>
    </row>
    <row r="96" spans="1:21" ht="10.5" customHeight="1" x14ac:dyDescent="0.15">
      <c r="A96" s="118"/>
      <c r="B96" s="112"/>
      <c r="C96" s="115"/>
      <c r="D96" s="116"/>
      <c r="E96" s="107"/>
      <c r="F96" s="107"/>
      <c r="G96" s="95"/>
      <c r="H96" s="71" t="str">
        <f>IF(E95="","","実績")</f>
        <v/>
      </c>
      <c r="I96" s="71"/>
      <c r="J96" s="71"/>
      <c r="K96" s="52">
        <f>SUM(L96:Q96)</f>
        <v>0</v>
      </c>
      <c r="L96" s="43"/>
      <c r="M96" s="44"/>
      <c r="N96" s="44"/>
      <c r="O96" s="44"/>
      <c r="P96" s="44"/>
      <c r="Q96" s="44"/>
      <c r="R96" s="44"/>
      <c r="S96" s="44"/>
      <c r="T96" s="44"/>
      <c r="U96" s="44"/>
    </row>
    <row r="97" spans="1:23" ht="10.5" customHeight="1" x14ac:dyDescent="0.15">
      <c r="A97" s="117"/>
      <c r="B97" s="111" t="s">
        <v>30</v>
      </c>
      <c r="C97" s="113" t="s">
        <v>35</v>
      </c>
      <c r="D97" s="114"/>
      <c r="E97" s="103"/>
      <c r="F97" s="103"/>
      <c r="G97" s="121"/>
      <c r="H97" s="45" t="str">
        <f>IF(E97="","","予定")</f>
        <v/>
      </c>
      <c r="I97" s="45" t="s">
        <v>68</v>
      </c>
      <c r="J97" s="45">
        <v>1</v>
      </c>
      <c r="K97" s="9">
        <f>SUM(L97:Q97)</f>
        <v>0.5</v>
      </c>
      <c r="L97" s="46"/>
      <c r="M97" s="42"/>
      <c r="N97" s="42"/>
      <c r="O97" s="42"/>
      <c r="P97" s="42"/>
      <c r="Q97" s="42">
        <v>0.5</v>
      </c>
      <c r="R97" s="42"/>
      <c r="S97" s="42">
        <v>0.5</v>
      </c>
      <c r="T97" s="42">
        <v>0.5</v>
      </c>
    </row>
    <row r="98" spans="1:23" ht="10.5" customHeight="1" x14ac:dyDescent="0.15">
      <c r="A98" s="118"/>
      <c r="B98" s="112"/>
      <c r="C98" s="115"/>
      <c r="D98" s="116"/>
      <c r="E98" s="107"/>
      <c r="F98" s="107"/>
      <c r="G98" s="112"/>
      <c r="H98" s="72" t="str">
        <f>IF(E97="","","実績")</f>
        <v/>
      </c>
      <c r="I98" s="72"/>
      <c r="J98" s="72"/>
      <c r="K98" s="10">
        <f>SUM(L98:Q98)</f>
        <v>0</v>
      </c>
      <c r="L98" s="43"/>
      <c r="M98" s="44"/>
      <c r="N98" s="44"/>
      <c r="O98" s="44"/>
      <c r="P98" s="44"/>
      <c r="Q98" s="44"/>
      <c r="R98" s="44"/>
      <c r="S98" s="44"/>
      <c r="T98" s="44"/>
      <c r="U98" s="44"/>
    </row>
    <row r="99" spans="1:23" ht="10.5" customHeight="1" x14ac:dyDescent="0.15">
      <c r="A99" s="125" t="s">
        <v>69</v>
      </c>
      <c r="B99" s="126"/>
      <c r="C99" s="126"/>
      <c r="D99" s="127"/>
      <c r="E99" s="131"/>
      <c r="F99" s="131"/>
      <c r="G99" s="133"/>
      <c r="H99" s="20" t="s">
        <v>21</v>
      </c>
      <c r="I99" s="20"/>
      <c r="J99" s="20"/>
      <c r="K99" s="21" cm="1">
        <f t="array" ref="K99">SUMPRODUCT((MOD(ROW(K$101:K$110),2)=0)*K$101:K$110)</f>
        <v>0</v>
      </c>
      <c r="L99" s="31">
        <f>SUMPRODUCT((MOD(ROW(L$79:L$84),2)=1)*L$79:L$84)</f>
        <v>0</v>
      </c>
      <c r="M99" s="32">
        <f>SUMPRODUCT((MOD(ROW(M$79:M$84),2)=1)*M$79:M$84)</f>
        <v>0</v>
      </c>
      <c r="N99" s="32">
        <f>SUMPRODUCT((MOD(ROW(N$79:N$84),2)=1)*N$79:N$84)</f>
        <v>0</v>
      </c>
      <c r="O99" s="32" cm="1">
        <f t="array" ref="O99">SUMPRODUCT((MOD(ROW(O$101:O$110),2)=1)*O$101:O$110)</f>
        <v>0</v>
      </c>
      <c r="P99" s="32" cm="1">
        <f t="array" ref="P99">SUMPRODUCT((MOD(ROW(P$101:P$110),2)=1)*P$101:P$110)</f>
        <v>0</v>
      </c>
      <c r="Q99" s="32" cm="1">
        <f t="array" ref="Q99">SUMPRODUCT((MOD(ROW(Q$101:Q$110),2)=1)*Q$101:Q$110)</f>
        <v>5.5</v>
      </c>
      <c r="R99" s="32" cm="1">
        <f t="array" ref="R99">SUMPRODUCT((MOD(ROW(R$101:R$110),2)=1)*R$101:R$110)</f>
        <v>0</v>
      </c>
      <c r="S99" s="32" cm="1">
        <f t="array" ref="S99">SUMPRODUCT((MOD(ROW(S$101:S$110),2)=1)*S$101:S$110)</f>
        <v>4</v>
      </c>
      <c r="T99" s="32" cm="1">
        <f t="array" ref="T99">SUMPRODUCT((MOD(ROW(T$101:T$110),2)=1)*T$101:T$110)</f>
        <v>4</v>
      </c>
      <c r="U99" s="32" cm="1">
        <f t="array" ref="U99">SUMPRODUCT((MOD(ROW(U$101:U$110),2)=1)*U$101:U$110)</f>
        <v>0</v>
      </c>
      <c r="V99" s="41"/>
      <c r="W99" s="41"/>
    </row>
    <row r="100" spans="1:23" ht="10.5" customHeight="1" x14ac:dyDescent="0.15">
      <c r="A100" s="128"/>
      <c r="B100" s="129"/>
      <c r="C100" s="129"/>
      <c r="D100" s="130"/>
      <c r="E100" s="132"/>
      <c r="F100" s="132"/>
      <c r="G100" s="134"/>
      <c r="H100" s="7" t="s">
        <v>22</v>
      </c>
      <c r="I100" s="7"/>
      <c r="J100" s="7"/>
      <c r="K100" s="22" cm="1">
        <f t="array" ref="K100">SUMPRODUCT((MOD(ROW(K$101:K$110),2)=0)*K$101:K$110)</f>
        <v>0</v>
      </c>
      <c r="L100" s="35">
        <f>SUMPRODUCT((MOD(ROW(L$79:L$84),2)=0)*L$79:L$84)</f>
        <v>0</v>
      </c>
      <c r="M100" s="34">
        <f>SUMPRODUCT((MOD(ROW(M$79:M$84),2)=0)*M$79:M$84)</f>
        <v>0</v>
      </c>
      <c r="N100" s="34">
        <f>SUMPRODUCT((MOD(ROW(N$79:N$84),2)=0)*N$79:N$84)</f>
        <v>0</v>
      </c>
      <c r="O100" s="34">
        <f>SUMPRODUCT((MOD(ROW(O$79:O$84),2)=0)*O$79:O$84)</f>
        <v>0</v>
      </c>
      <c r="P100" s="34" cm="1">
        <f t="array" ref="P100">SUMPRODUCT((MOD(ROW(P$101:P$110),2)=0)*P$101:P$110)</f>
        <v>0</v>
      </c>
      <c r="Q100" s="34" cm="1">
        <f t="array" ref="Q100">SUMPRODUCT((MOD(ROW(Q$101:Q$110),2)=0)*Q$101:Q$110)</f>
        <v>0</v>
      </c>
      <c r="R100" s="34" cm="1">
        <f t="array" ref="R100">SUMPRODUCT((MOD(ROW(R$101:R$110),2)=0)*R$101:R$110)</f>
        <v>0</v>
      </c>
      <c r="S100" s="34" cm="1">
        <f t="array" ref="S100">SUMPRODUCT((MOD(ROW(S$101:S$110),2)=0)*S$101:S$110)</f>
        <v>0</v>
      </c>
      <c r="T100" s="34" cm="1">
        <f t="array" ref="T100">SUMPRODUCT((MOD(ROW(T$101:T$110),2)=0)*T$101:T$110)</f>
        <v>0</v>
      </c>
      <c r="U100" s="34" cm="1">
        <f t="array" ref="U100">SUMPRODUCT((MOD(ROW(U$101:U$110),2)=0)*U$101:U$110)</f>
        <v>0</v>
      </c>
      <c r="V100" s="41"/>
      <c r="W100" s="41"/>
    </row>
    <row r="101" spans="1:23" ht="10.5" customHeight="1" x14ac:dyDescent="0.15">
      <c r="A101" s="117">
        <v>1</v>
      </c>
      <c r="B101" s="113" t="s">
        <v>38</v>
      </c>
      <c r="C101" s="119"/>
      <c r="D101" s="114"/>
      <c r="E101" s="91"/>
      <c r="F101" s="91"/>
      <c r="G101" s="96"/>
      <c r="H101" s="56" t="str">
        <f>IF(E101="","","予定")</f>
        <v/>
      </c>
      <c r="I101" s="56"/>
      <c r="J101" s="56"/>
      <c r="K101" s="57"/>
      <c r="L101" s="58"/>
      <c r="M101" s="59"/>
      <c r="N101" s="59"/>
      <c r="O101" s="59"/>
      <c r="P101" s="59"/>
      <c r="Q101" s="59"/>
      <c r="R101" s="59"/>
      <c r="S101" s="59"/>
      <c r="T101" s="59"/>
      <c r="U101" s="59"/>
      <c r="V101" s="41"/>
      <c r="W101" s="41"/>
    </row>
    <row r="102" spans="1:23" ht="10.5" customHeight="1" x14ac:dyDescent="0.15">
      <c r="A102" s="118"/>
      <c r="B102" s="115"/>
      <c r="C102" s="120"/>
      <c r="D102" s="116"/>
      <c r="E102" s="92"/>
      <c r="F102" s="92"/>
      <c r="G102" s="97"/>
      <c r="H102" s="60" t="str">
        <f>IF(E101="","","実績")</f>
        <v/>
      </c>
      <c r="I102" s="60"/>
      <c r="J102" s="60"/>
      <c r="K102" s="61"/>
      <c r="L102" s="62"/>
      <c r="M102" s="63"/>
      <c r="N102" s="63"/>
      <c r="O102" s="63"/>
      <c r="P102" s="63"/>
      <c r="Q102" s="63"/>
      <c r="R102" s="63"/>
      <c r="S102" s="63"/>
      <c r="T102" s="63"/>
      <c r="U102" s="63"/>
      <c r="V102" s="41"/>
      <c r="W102" s="41"/>
    </row>
    <row r="103" spans="1:23" ht="10.5" customHeight="1" x14ac:dyDescent="0.15">
      <c r="A103" s="117"/>
      <c r="B103" s="111" t="s">
        <v>26</v>
      </c>
      <c r="C103" s="113" t="s">
        <v>70</v>
      </c>
      <c r="D103" s="114"/>
      <c r="E103" s="89"/>
      <c r="F103" s="89"/>
      <c r="G103" s="94"/>
      <c r="H103" s="49" t="str">
        <f>IF(E103="","","予定")</f>
        <v/>
      </c>
      <c r="I103" s="49" t="s">
        <v>65</v>
      </c>
      <c r="J103" s="49">
        <v>5</v>
      </c>
      <c r="K103" s="51">
        <f>SUM(L103:Q103)</f>
        <v>2.5</v>
      </c>
      <c r="L103" s="46"/>
      <c r="M103" s="42"/>
      <c r="N103" s="42"/>
      <c r="O103" s="42"/>
      <c r="P103" s="42"/>
      <c r="Q103" s="42">
        <v>2.5</v>
      </c>
      <c r="R103" s="42"/>
      <c r="S103" s="42">
        <v>1</v>
      </c>
      <c r="T103" s="42">
        <v>1</v>
      </c>
      <c r="V103" s="41"/>
      <c r="W103" s="41"/>
    </row>
    <row r="104" spans="1:23" ht="10.5" customHeight="1" x14ac:dyDescent="0.15">
      <c r="A104" s="118"/>
      <c r="B104" s="112"/>
      <c r="C104" s="115"/>
      <c r="D104" s="116"/>
      <c r="E104" s="90"/>
      <c r="F104" s="90"/>
      <c r="G104" s="95"/>
      <c r="H104" s="71" t="str">
        <f>IF(E103="","","実績")</f>
        <v/>
      </c>
      <c r="I104" s="71"/>
      <c r="J104" s="71"/>
      <c r="K104" s="52">
        <f>SUM(L104:Q104)</f>
        <v>0</v>
      </c>
      <c r="L104" s="43"/>
      <c r="M104" s="44"/>
      <c r="N104" s="44"/>
      <c r="O104" s="44"/>
      <c r="P104" s="44"/>
      <c r="Q104" s="44"/>
      <c r="R104" s="44"/>
      <c r="S104" s="44"/>
      <c r="T104" s="44"/>
      <c r="U104" s="44"/>
      <c r="V104" s="41"/>
      <c r="W104" s="41"/>
    </row>
    <row r="105" spans="1:23" ht="10.5" customHeight="1" x14ac:dyDescent="0.15">
      <c r="A105" s="117">
        <v>2</v>
      </c>
      <c r="B105" s="113" t="s">
        <v>32</v>
      </c>
      <c r="C105" s="119"/>
      <c r="D105" s="114"/>
      <c r="E105" s="91"/>
      <c r="F105" s="91"/>
      <c r="G105" s="96"/>
      <c r="H105" s="56"/>
      <c r="I105" s="56"/>
      <c r="J105" s="56"/>
      <c r="K105" s="57"/>
      <c r="L105" s="58"/>
      <c r="M105" s="59"/>
      <c r="N105" s="59"/>
      <c r="O105" s="59"/>
      <c r="P105" s="59"/>
      <c r="Q105" s="59"/>
      <c r="R105" s="59"/>
      <c r="S105" s="59"/>
      <c r="T105" s="59"/>
      <c r="U105" s="59"/>
      <c r="V105" s="41"/>
      <c r="W105" s="41"/>
    </row>
    <row r="106" spans="1:23" ht="10.5" customHeight="1" x14ac:dyDescent="0.15">
      <c r="A106" s="118"/>
      <c r="B106" s="115"/>
      <c r="C106" s="120"/>
      <c r="D106" s="116"/>
      <c r="E106" s="92"/>
      <c r="F106" s="92"/>
      <c r="G106" s="97"/>
      <c r="H106" s="60" t="str">
        <f>IF(E105="","","実績")</f>
        <v/>
      </c>
      <c r="I106" s="60"/>
      <c r="J106" s="60"/>
      <c r="K106" s="61"/>
      <c r="L106" s="62"/>
      <c r="M106" s="63"/>
      <c r="N106" s="63"/>
      <c r="O106" s="63"/>
      <c r="P106" s="63"/>
      <c r="Q106" s="63"/>
      <c r="R106" s="63"/>
      <c r="S106" s="63"/>
      <c r="T106" s="63"/>
      <c r="U106" s="63"/>
      <c r="V106" s="41"/>
      <c r="W106" s="41"/>
    </row>
    <row r="107" spans="1:23" ht="10.5" customHeight="1" x14ac:dyDescent="0.15">
      <c r="A107" s="117"/>
      <c r="B107" s="111" t="s">
        <v>26</v>
      </c>
      <c r="C107" s="113" t="s">
        <v>32</v>
      </c>
      <c r="D107" s="114"/>
      <c r="E107" s="103"/>
      <c r="F107" s="103"/>
      <c r="G107" s="121"/>
      <c r="H107" s="45" t="str">
        <f>IF(E107="","","予定")</f>
        <v/>
      </c>
      <c r="I107" s="45" t="s">
        <v>65</v>
      </c>
      <c r="J107" s="45">
        <v>5</v>
      </c>
      <c r="K107" s="9">
        <f>SUM(L107:Q107)</f>
        <v>2.5</v>
      </c>
      <c r="L107" s="46"/>
      <c r="M107" s="42"/>
      <c r="N107" s="42"/>
      <c r="O107" s="42"/>
      <c r="P107" s="42"/>
      <c r="Q107" s="42">
        <v>2.5</v>
      </c>
      <c r="R107" s="42"/>
      <c r="S107" s="42">
        <v>2.5</v>
      </c>
      <c r="T107" s="42">
        <v>2.5</v>
      </c>
      <c r="V107" s="41"/>
      <c r="W107" s="41"/>
    </row>
    <row r="108" spans="1:23" ht="10.5" customHeight="1" x14ac:dyDescent="0.15">
      <c r="A108" s="118"/>
      <c r="B108" s="112"/>
      <c r="C108" s="115"/>
      <c r="D108" s="116"/>
      <c r="E108" s="107"/>
      <c r="F108" s="107"/>
      <c r="G108" s="112"/>
      <c r="H108" s="72" t="str">
        <f>IF(E107="","","実績")</f>
        <v/>
      </c>
      <c r="I108" s="72"/>
      <c r="J108" s="72"/>
      <c r="K108" s="10">
        <f>SUM(L108:Q108)</f>
        <v>0</v>
      </c>
      <c r="L108" s="43"/>
      <c r="M108" s="44"/>
      <c r="N108" s="44"/>
      <c r="O108" s="44"/>
      <c r="P108" s="44"/>
      <c r="Q108" s="44"/>
      <c r="R108" s="44"/>
      <c r="S108" s="44"/>
      <c r="T108" s="44"/>
      <c r="U108" s="44"/>
      <c r="V108" s="41"/>
      <c r="W108" s="41"/>
    </row>
    <row r="109" spans="1:23" ht="10.5" customHeight="1" x14ac:dyDescent="0.15">
      <c r="A109" s="117"/>
      <c r="B109" s="111" t="s">
        <v>30</v>
      </c>
      <c r="C109" s="113" t="s">
        <v>35</v>
      </c>
      <c r="D109" s="114"/>
      <c r="E109" s="103"/>
      <c r="F109" s="103"/>
      <c r="G109" s="121"/>
      <c r="H109" s="45" t="str">
        <f>IF(E109="","","予定")</f>
        <v/>
      </c>
      <c r="I109" s="45" t="s">
        <v>71</v>
      </c>
      <c r="J109" s="45">
        <v>1</v>
      </c>
      <c r="K109" s="9">
        <f>SUM(L109:Q109)</f>
        <v>0.5</v>
      </c>
      <c r="L109" s="46"/>
      <c r="M109" s="42"/>
      <c r="N109" s="42"/>
      <c r="O109" s="42"/>
      <c r="P109" s="42"/>
      <c r="Q109" s="42">
        <v>0.5</v>
      </c>
      <c r="R109" s="42"/>
      <c r="S109" s="42">
        <v>0.5</v>
      </c>
      <c r="T109" s="42">
        <v>0.5</v>
      </c>
      <c r="V109" s="41"/>
      <c r="W109" s="41"/>
    </row>
    <row r="110" spans="1:23" ht="10.5" customHeight="1" x14ac:dyDescent="0.15">
      <c r="A110" s="118"/>
      <c r="B110" s="112"/>
      <c r="C110" s="115"/>
      <c r="D110" s="116"/>
      <c r="E110" s="107"/>
      <c r="F110" s="107"/>
      <c r="G110" s="112"/>
      <c r="H110" s="72" t="str">
        <f>IF(E109="","","実績")</f>
        <v/>
      </c>
      <c r="I110" s="72"/>
      <c r="J110" s="72"/>
      <c r="K110" s="10">
        <f>SUM(L110:Q110)</f>
        <v>0</v>
      </c>
      <c r="L110" s="43"/>
      <c r="M110" s="44"/>
      <c r="N110" s="44"/>
      <c r="O110" s="44"/>
      <c r="P110" s="44"/>
      <c r="Q110" s="44"/>
      <c r="R110" s="44"/>
      <c r="S110" s="44"/>
      <c r="T110" s="44"/>
      <c r="U110" s="44"/>
      <c r="V110" s="41"/>
      <c r="W110" s="41"/>
    </row>
  </sheetData>
  <autoFilter ref="A2:K84" xr:uid="{00000000-0009-0000-0000-000000000000}">
    <filterColumn colId="0" showButton="0"/>
    <filterColumn colId="1" showButton="0"/>
    <filterColumn colId="2" showButton="0"/>
  </autoFilter>
  <mergeCells count="310">
    <mergeCell ref="R1:S1"/>
    <mergeCell ref="R2:S2"/>
    <mergeCell ref="R3:S3"/>
    <mergeCell ref="E19:E20"/>
    <mergeCell ref="E13:E14"/>
    <mergeCell ref="A97:A98"/>
    <mergeCell ref="B97:B98"/>
    <mergeCell ref="C97:D98"/>
    <mergeCell ref="E97:E98"/>
    <mergeCell ref="F97:F98"/>
    <mergeCell ref="G97:G98"/>
    <mergeCell ref="A93:A94"/>
    <mergeCell ref="B93:D94"/>
    <mergeCell ref="E93:E94"/>
    <mergeCell ref="F93:F94"/>
    <mergeCell ref="G93:G94"/>
    <mergeCell ref="A95:A96"/>
    <mergeCell ref="B95:B96"/>
    <mergeCell ref="C95:D96"/>
    <mergeCell ref="E95:E96"/>
    <mergeCell ref="F95:F96"/>
    <mergeCell ref="G95:G96"/>
    <mergeCell ref="A89:A90"/>
    <mergeCell ref="B89:B90"/>
    <mergeCell ref="C89:D90"/>
    <mergeCell ref="E89:E90"/>
    <mergeCell ref="F89:F90"/>
    <mergeCell ref="G89:G90"/>
    <mergeCell ref="A91:A92"/>
    <mergeCell ref="B91:B92"/>
    <mergeCell ref="C91:D92"/>
    <mergeCell ref="E91:E92"/>
    <mergeCell ref="F91:F92"/>
    <mergeCell ref="G91:G92"/>
    <mergeCell ref="A85:D86"/>
    <mergeCell ref="E85:E86"/>
    <mergeCell ref="F85:F86"/>
    <mergeCell ref="G85:G86"/>
    <mergeCell ref="A87:A88"/>
    <mergeCell ref="B87:D88"/>
    <mergeCell ref="E87:E88"/>
    <mergeCell ref="F87:F88"/>
    <mergeCell ref="G87:G88"/>
    <mergeCell ref="C75:D76"/>
    <mergeCell ref="B75:B76"/>
    <mergeCell ref="A75:A76"/>
    <mergeCell ref="E47:E48"/>
    <mergeCell ref="F47:F48"/>
    <mergeCell ref="G47:G48"/>
    <mergeCell ref="B49:B50"/>
    <mergeCell ref="C49:D50"/>
    <mergeCell ref="A67:A68"/>
    <mergeCell ref="B67:B68"/>
    <mergeCell ref="C67:D68"/>
    <mergeCell ref="E67:E68"/>
    <mergeCell ref="A51:A52"/>
    <mergeCell ref="B51:D52"/>
    <mergeCell ref="E51:E52"/>
    <mergeCell ref="A69:A70"/>
    <mergeCell ref="B71:B72"/>
    <mergeCell ref="C71:D72"/>
    <mergeCell ref="A71:A72"/>
    <mergeCell ref="E71:E72"/>
    <mergeCell ref="F71:F72"/>
    <mergeCell ref="C73:D74"/>
    <mergeCell ref="B73:B74"/>
    <mergeCell ref="A73:A74"/>
    <mergeCell ref="B83:B84"/>
    <mergeCell ref="C83:D84"/>
    <mergeCell ref="A77:D78"/>
    <mergeCell ref="A81:A82"/>
    <mergeCell ref="B81:B82"/>
    <mergeCell ref="F77:F78"/>
    <mergeCell ref="E77:E78"/>
    <mergeCell ref="C81:D82"/>
    <mergeCell ref="A79:A80"/>
    <mergeCell ref="F79:F80"/>
    <mergeCell ref="E79:E80"/>
    <mergeCell ref="P2:Q2"/>
    <mergeCell ref="L1:M1"/>
    <mergeCell ref="N3:O3"/>
    <mergeCell ref="L3:M3"/>
    <mergeCell ref="P1:Q1"/>
    <mergeCell ref="P3:Q3"/>
    <mergeCell ref="G71:G72"/>
    <mergeCell ref="F59:F60"/>
    <mergeCell ref="E59:E60"/>
    <mergeCell ref="E25:E26"/>
    <mergeCell ref="E27:E28"/>
    <mergeCell ref="F27:F28"/>
    <mergeCell ref="E61:E62"/>
    <mergeCell ref="E63:E64"/>
    <mergeCell ref="F63:F64"/>
    <mergeCell ref="F61:F62"/>
    <mergeCell ref="F67:F68"/>
    <mergeCell ref="E65:E66"/>
    <mergeCell ref="H1:H4"/>
    <mergeCell ref="F1:F4"/>
    <mergeCell ref="G27:G28"/>
    <mergeCell ref="G5:G6"/>
    <mergeCell ref="F5:F6"/>
    <mergeCell ref="F25:F26"/>
    <mergeCell ref="A11:A12"/>
    <mergeCell ref="B11:B12"/>
    <mergeCell ref="A37:A38"/>
    <mergeCell ref="B37:B38"/>
    <mergeCell ref="C37:D38"/>
    <mergeCell ref="F35:F36"/>
    <mergeCell ref="F37:F38"/>
    <mergeCell ref="E35:E36"/>
    <mergeCell ref="J1:J4"/>
    <mergeCell ref="I1:I4"/>
    <mergeCell ref="E1:E4"/>
    <mergeCell ref="G37:G38"/>
    <mergeCell ref="A27:A28"/>
    <mergeCell ref="B27:B28"/>
    <mergeCell ref="A1:D4"/>
    <mergeCell ref="B25:D26"/>
    <mergeCell ref="A5:D6"/>
    <mergeCell ref="E5:E6"/>
    <mergeCell ref="A23:D24"/>
    <mergeCell ref="G23:G24"/>
    <mergeCell ref="E23:E24"/>
    <mergeCell ref="F23:F24"/>
    <mergeCell ref="C11:D12"/>
    <mergeCell ref="E11:E12"/>
    <mergeCell ref="A7:D8"/>
    <mergeCell ref="E7:E8"/>
    <mergeCell ref="F7:F8"/>
    <mergeCell ref="G7:G8"/>
    <mergeCell ref="A9:A10"/>
    <mergeCell ref="B9:D10"/>
    <mergeCell ref="E9:E10"/>
    <mergeCell ref="F9:F10"/>
    <mergeCell ref="G9:G10"/>
    <mergeCell ref="K1:K4"/>
    <mergeCell ref="G1:G4"/>
    <mergeCell ref="G25:G26"/>
    <mergeCell ref="G35:G36"/>
    <mergeCell ref="F11:F12"/>
    <mergeCell ref="G11:G12"/>
    <mergeCell ref="L2:M2"/>
    <mergeCell ref="N2:O2"/>
    <mergeCell ref="E17:E18"/>
    <mergeCell ref="F17:F18"/>
    <mergeCell ref="G17:G18"/>
    <mergeCell ref="G33:G34"/>
    <mergeCell ref="F29:F30"/>
    <mergeCell ref="F31:F32"/>
    <mergeCell ref="F33:F34"/>
    <mergeCell ref="E29:E30"/>
    <mergeCell ref="E31:E32"/>
    <mergeCell ref="E33:E34"/>
    <mergeCell ref="G83:G84"/>
    <mergeCell ref="G77:G78"/>
    <mergeCell ref="B79:D80"/>
    <mergeCell ref="G81:G82"/>
    <mergeCell ref="G59:G60"/>
    <mergeCell ref="G79:G80"/>
    <mergeCell ref="G69:G70"/>
    <mergeCell ref="F81:F82"/>
    <mergeCell ref="E81:E82"/>
    <mergeCell ref="F83:F84"/>
    <mergeCell ref="E83:E84"/>
    <mergeCell ref="B69:D70"/>
    <mergeCell ref="G67:G68"/>
    <mergeCell ref="C65:D66"/>
    <mergeCell ref="E69:E70"/>
    <mergeCell ref="F69:F70"/>
    <mergeCell ref="B61:D62"/>
    <mergeCell ref="C63:D64"/>
    <mergeCell ref="B65:B66"/>
    <mergeCell ref="A59:D60"/>
    <mergeCell ref="A65:A66"/>
    <mergeCell ref="B63:B64"/>
    <mergeCell ref="A61:A62"/>
    <mergeCell ref="A83:A84"/>
    <mergeCell ref="A43:D44"/>
    <mergeCell ref="E43:E44"/>
    <mergeCell ref="F43:F44"/>
    <mergeCell ref="G43:G44"/>
    <mergeCell ref="A45:A46"/>
    <mergeCell ref="B45:D46"/>
    <mergeCell ref="E45:E46"/>
    <mergeCell ref="F45:F46"/>
    <mergeCell ref="G45:G46"/>
    <mergeCell ref="A47:A48"/>
    <mergeCell ref="B47:B48"/>
    <mergeCell ref="C47:D48"/>
    <mergeCell ref="A63:A64"/>
    <mergeCell ref="B55:B56"/>
    <mergeCell ref="C55:D56"/>
    <mergeCell ref="A17:A18"/>
    <mergeCell ref="B17:B18"/>
    <mergeCell ref="C17:D18"/>
    <mergeCell ref="B19:B20"/>
    <mergeCell ref="C19:D20"/>
    <mergeCell ref="B21:B22"/>
    <mergeCell ref="C21:D22"/>
    <mergeCell ref="B41:B42"/>
    <mergeCell ref="C41:D42"/>
    <mergeCell ref="C33:D34"/>
    <mergeCell ref="C29:D30"/>
    <mergeCell ref="B29:B30"/>
    <mergeCell ref="B33:B34"/>
    <mergeCell ref="A25:A26"/>
    <mergeCell ref="A35:A36"/>
    <mergeCell ref="B35:D36"/>
    <mergeCell ref="C27:D28"/>
    <mergeCell ref="A41:A42"/>
    <mergeCell ref="A99:D100"/>
    <mergeCell ref="E99:E100"/>
    <mergeCell ref="F99:F100"/>
    <mergeCell ref="G99:G100"/>
    <mergeCell ref="A29:A30"/>
    <mergeCell ref="A57:A58"/>
    <mergeCell ref="B57:B58"/>
    <mergeCell ref="C57:D58"/>
    <mergeCell ref="A33:A34"/>
    <mergeCell ref="A31:A32"/>
    <mergeCell ref="B31:B32"/>
    <mergeCell ref="C31:D32"/>
    <mergeCell ref="B39:B40"/>
    <mergeCell ref="A39:A40"/>
    <mergeCell ref="C39:D40"/>
    <mergeCell ref="F51:F52"/>
    <mergeCell ref="G51:G52"/>
    <mergeCell ref="A53:A54"/>
    <mergeCell ref="B53:B54"/>
    <mergeCell ref="C53:D54"/>
    <mergeCell ref="E53:E54"/>
    <mergeCell ref="F53:F54"/>
    <mergeCell ref="G53:G54"/>
    <mergeCell ref="A55:A56"/>
    <mergeCell ref="A105:A106"/>
    <mergeCell ref="B105:D106"/>
    <mergeCell ref="E105:E106"/>
    <mergeCell ref="F105:F106"/>
    <mergeCell ref="G105:G106"/>
    <mergeCell ref="A101:A102"/>
    <mergeCell ref="B101:D102"/>
    <mergeCell ref="E101:E102"/>
    <mergeCell ref="F101:F102"/>
    <mergeCell ref="G101:G102"/>
    <mergeCell ref="A103:A104"/>
    <mergeCell ref="B103:B104"/>
    <mergeCell ref="C103:D104"/>
    <mergeCell ref="E103:E104"/>
    <mergeCell ref="F103:F104"/>
    <mergeCell ref="G103:G104"/>
    <mergeCell ref="A107:A108"/>
    <mergeCell ref="B107:B108"/>
    <mergeCell ref="C107:D108"/>
    <mergeCell ref="E107:E108"/>
    <mergeCell ref="F107:F108"/>
    <mergeCell ref="G107:G108"/>
    <mergeCell ref="A109:A110"/>
    <mergeCell ref="B109:B110"/>
    <mergeCell ref="C109:D110"/>
    <mergeCell ref="E109:E110"/>
    <mergeCell ref="F109:F110"/>
    <mergeCell ref="G109:G110"/>
    <mergeCell ref="A49:A50"/>
    <mergeCell ref="A21:A22"/>
    <mergeCell ref="A19:A20"/>
    <mergeCell ref="A13:A14"/>
    <mergeCell ref="E21:E22"/>
    <mergeCell ref="F21:F22"/>
    <mergeCell ref="G21:G22"/>
    <mergeCell ref="G19:G20"/>
    <mergeCell ref="G13:G14"/>
    <mergeCell ref="G49:G50"/>
    <mergeCell ref="B13:B14"/>
    <mergeCell ref="C13:D14"/>
    <mergeCell ref="A15:A16"/>
    <mergeCell ref="B15:D16"/>
    <mergeCell ref="E15:E16"/>
    <mergeCell ref="F15:F16"/>
    <mergeCell ref="G15:G16"/>
    <mergeCell ref="G31:G32"/>
    <mergeCell ref="G29:G30"/>
    <mergeCell ref="E39:E40"/>
    <mergeCell ref="E41:E42"/>
    <mergeCell ref="G39:G40"/>
    <mergeCell ref="F39:F40"/>
    <mergeCell ref="F41:F42"/>
    <mergeCell ref="T1:U1"/>
    <mergeCell ref="T2:U2"/>
    <mergeCell ref="T3:U3"/>
    <mergeCell ref="E73:E74"/>
    <mergeCell ref="E75:E76"/>
    <mergeCell ref="F73:F74"/>
    <mergeCell ref="F75:F76"/>
    <mergeCell ref="E55:E56"/>
    <mergeCell ref="F55:F56"/>
    <mergeCell ref="E57:E58"/>
    <mergeCell ref="F57:F58"/>
    <mergeCell ref="G41:G42"/>
    <mergeCell ref="G73:G74"/>
    <mergeCell ref="G75:G76"/>
    <mergeCell ref="G55:G56"/>
    <mergeCell ref="G57:G58"/>
    <mergeCell ref="E49:E50"/>
    <mergeCell ref="F49:F50"/>
    <mergeCell ref="N1:O1"/>
    <mergeCell ref="E37:E38"/>
    <mergeCell ref="F65:F66"/>
    <mergeCell ref="G65:G66"/>
    <mergeCell ref="G63:G64"/>
    <mergeCell ref="G61:G62"/>
  </mergeCells>
  <phoneticPr fontId="1"/>
  <conditionalFormatting sqref="L79:Q84 L61:Q76 L15:Q22 L51:Q56 L101:Q110 L25:Q26 L28 M27:Q27 L33:Q40 L42:Q42 N41:Q41 L41 N28:Q28 T79:U82 T84:U84 T83 T87:U88 T89 T90:U90 T91 T92:U94 T95 T96:U96 T98:U98 T97 T101:U102 T103 T104:U106 T107 T108:U108 T110:U110 T109">
    <cfRule type="expression" dxfId="135" priority="53" stopIfTrue="1">
      <formula>AND(ROW()&gt;4, COLUMN()&gt;8, MOD(ROW(),2)=1, ISNONTEXT(L15), L15&gt;0)</formula>
    </cfRule>
    <cfRule type="expression" dxfId="134" priority="54" stopIfTrue="1">
      <formula>AND(ROW()&gt;4, COLUMN()&gt;8,  MOD(ROW(),2)=0, ISNONTEXT(L15), L15&gt;0)</formula>
    </cfRule>
  </conditionalFormatting>
  <conditionalFormatting sqref="L29:Q32">
    <cfRule type="expression" dxfId="133" priority="51" stopIfTrue="1">
      <formula>AND(ROW()&gt;4, COLUMN()&gt;8, MOD(ROW(),2)=1, ISNONTEXT(L29), L29&gt;0)</formula>
    </cfRule>
    <cfRule type="expression" dxfId="132" priority="52" stopIfTrue="1">
      <formula>AND(ROW()&gt;4, COLUMN()&gt;8,  MOD(ROW(),2)=0, ISNONTEXT(L29), L29&gt;0)</formula>
    </cfRule>
  </conditionalFormatting>
  <conditionalFormatting sqref="L87:Q98">
    <cfRule type="expression" dxfId="131" priority="49" stopIfTrue="1">
      <formula>AND(ROW()&gt;4, COLUMN()&gt;8, MOD(ROW(),2)=1, ISNONTEXT(L87), L87&gt;0)</formula>
    </cfRule>
    <cfRule type="expression" dxfId="130" priority="50" stopIfTrue="1">
      <formula>AND(ROW()&gt;4, COLUMN()&gt;8,  MOD(ROW(),2)=0, ISNONTEXT(L87), L87&gt;0)</formula>
    </cfRule>
  </conditionalFormatting>
  <conditionalFormatting sqref="L9:Q12">
    <cfRule type="expression" dxfId="129" priority="47" stopIfTrue="1">
      <formula>AND(ROW()&gt;4, COLUMN()&gt;8, MOD(ROW(),2)=1, ISNONTEXT(L9), L9&gt;0)</formula>
    </cfRule>
    <cfRule type="expression" dxfId="128" priority="48" stopIfTrue="1">
      <formula>AND(ROW()&gt;4, COLUMN()&gt;8,  MOD(ROW(),2)=0, ISNONTEXT(L9), L9&gt;0)</formula>
    </cfRule>
  </conditionalFormatting>
  <conditionalFormatting sqref="L13:Q14">
    <cfRule type="expression" dxfId="127" priority="45" stopIfTrue="1">
      <formula>AND(ROW()&gt;4, COLUMN()&gt;8, MOD(ROW(),2)=1, ISNONTEXT(L13), L13&gt;0)</formula>
    </cfRule>
    <cfRule type="expression" dxfId="126" priority="46" stopIfTrue="1">
      <formula>AND(ROW()&gt;4, COLUMN()&gt;8,  MOD(ROW(),2)=0, ISNONTEXT(L13), L13&gt;0)</formula>
    </cfRule>
  </conditionalFormatting>
  <conditionalFormatting sqref="L45:Q47 L48:N48 P48:Q48">
    <cfRule type="expression" dxfId="125" priority="43" stopIfTrue="1">
      <formula>AND(ROW()&gt;4, COLUMN()&gt;8, MOD(ROW(),2)=1, ISNONTEXT(L45), L45&gt;0)</formula>
    </cfRule>
    <cfRule type="expression" dxfId="124" priority="44" stopIfTrue="1">
      <formula>AND(ROW()&gt;4, COLUMN()&gt;8,  MOD(ROW(),2)=0, ISNONTEXT(L45), L45&gt;0)</formula>
    </cfRule>
  </conditionalFormatting>
  <conditionalFormatting sqref="L49:Q50">
    <cfRule type="expression" dxfId="123" priority="41" stopIfTrue="1">
      <formula>AND(ROW()&gt;4, COLUMN()&gt;8, MOD(ROW(),2)=1, ISNONTEXT(L49), L49&gt;0)</formula>
    </cfRule>
    <cfRule type="expression" dxfId="122" priority="42" stopIfTrue="1">
      <formula>AND(ROW()&gt;4, COLUMN()&gt;8,  MOD(ROW(),2)=0, ISNONTEXT(L49), L49&gt;0)</formula>
    </cfRule>
  </conditionalFormatting>
  <conditionalFormatting sqref="L57:Q58">
    <cfRule type="expression" dxfId="121" priority="39" stopIfTrue="1">
      <formula>AND(ROW()&gt;4, COLUMN()&gt;8, MOD(ROW(),2)=1, ISNONTEXT(L57), L57&gt;0)</formula>
    </cfRule>
    <cfRule type="expression" dxfId="120" priority="40" stopIfTrue="1">
      <formula>AND(ROW()&gt;4, COLUMN()&gt;8,  MOD(ROW(),2)=0, ISNONTEXT(L57), L57&gt;0)</formula>
    </cfRule>
  </conditionalFormatting>
  <conditionalFormatting sqref="M28">
    <cfRule type="expression" dxfId="119" priority="35" stopIfTrue="1">
      <formula>AND(ROW()&gt;4, COLUMN()&gt;8, MOD(ROW(),2)=1, ISNONTEXT(M28), M28&gt;0)</formula>
    </cfRule>
    <cfRule type="expression" dxfId="118" priority="36" stopIfTrue="1">
      <formula>AND(ROW()&gt;4, COLUMN()&gt;8,  MOD(ROW(),2)=0, ISNONTEXT(M28), M28&gt;0)</formula>
    </cfRule>
  </conditionalFormatting>
  <conditionalFormatting sqref="O48">
    <cfRule type="expression" dxfId="117" priority="33" stopIfTrue="1">
      <formula>AND(ROW()&gt;4, COLUMN()&gt;8, MOD(ROW(),2)=1, ISNONTEXT(O48), O48&gt;0)</formula>
    </cfRule>
    <cfRule type="expression" dxfId="116" priority="34" stopIfTrue="1">
      <formula>AND(ROW()&gt;4, COLUMN()&gt;8,  MOD(ROW(),2)=0, ISNONTEXT(O48), O48&gt;0)</formula>
    </cfRule>
  </conditionalFormatting>
  <conditionalFormatting sqref="R79:S84 R61:S76 R15:S22 R51:S56 R101:S110 R33:S42 R25:S28">
    <cfRule type="expression" dxfId="115" priority="31" stopIfTrue="1">
      <formula>AND(ROW()&gt;4, COLUMN()&gt;8, MOD(ROW(),2)=1, ISNONTEXT(R15), R15&gt;0)</formula>
    </cfRule>
    <cfRule type="expression" dxfId="114" priority="32" stopIfTrue="1">
      <formula>AND(ROW()&gt;4, COLUMN()&gt;8,  MOD(ROW(),2)=0, ISNONTEXT(R15), R15&gt;0)</formula>
    </cfRule>
  </conditionalFormatting>
  <conditionalFormatting sqref="R29:S32">
    <cfRule type="expression" dxfId="113" priority="29" stopIfTrue="1">
      <formula>AND(ROW()&gt;4, COLUMN()&gt;8, MOD(ROW(),2)=1, ISNONTEXT(R29), R29&gt;0)</formula>
    </cfRule>
    <cfRule type="expression" dxfId="112" priority="30" stopIfTrue="1">
      <formula>AND(ROW()&gt;4, COLUMN()&gt;8,  MOD(ROW(),2)=0, ISNONTEXT(R29), R29&gt;0)</formula>
    </cfRule>
  </conditionalFormatting>
  <conditionalFormatting sqref="R87:S98">
    <cfRule type="expression" dxfId="111" priority="27" stopIfTrue="1">
      <formula>AND(ROW()&gt;4, COLUMN()&gt;8, MOD(ROW(),2)=1, ISNONTEXT(R87), R87&gt;0)</formula>
    </cfRule>
    <cfRule type="expression" dxfId="110" priority="28" stopIfTrue="1">
      <formula>AND(ROW()&gt;4, COLUMN()&gt;8,  MOD(ROW(),2)=0, ISNONTEXT(R87), R87&gt;0)</formula>
    </cfRule>
  </conditionalFormatting>
  <conditionalFormatting sqref="R9:S12">
    <cfRule type="expression" dxfId="109" priority="25" stopIfTrue="1">
      <formula>AND(ROW()&gt;4, COLUMN()&gt;8, MOD(ROW(),2)=1, ISNONTEXT(R9), R9&gt;0)</formula>
    </cfRule>
    <cfRule type="expression" dxfId="108" priority="26" stopIfTrue="1">
      <formula>AND(ROW()&gt;4, COLUMN()&gt;8,  MOD(ROW(),2)=0, ISNONTEXT(R9), R9&gt;0)</formula>
    </cfRule>
  </conditionalFormatting>
  <conditionalFormatting sqref="R13:S14">
    <cfRule type="expression" dxfId="107" priority="23" stopIfTrue="1">
      <formula>AND(ROW()&gt;4, COLUMN()&gt;8, MOD(ROW(),2)=1, ISNONTEXT(R13), R13&gt;0)</formula>
    </cfRule>
    <cfRule type="expression" dxfId="106" priority="24" stopIfTrue="1">
      <formula>AND(ROW()&gt;4, COLUMN()&gt;8,  MOD(ROW(),2)=0, ISNONTEXT(R13), R13&gt;0)</formula>
    </cfRule>
  </conditionalFormatting>
  <conditionalFormatting sqref="R45:S48">
    <cfRule type="expression" dxfId="105" priority="21" stopIfTrue="1">
      <formula>AND(ROW()&gt;4, COLUMN()&gt;8, MOD(ROW(),2)=1, ISNONTEXT(R45), R45&gt;0)</formula>
    </cfRule>
    <cfRule type="expression" dxfId="104" priority="22" stopIfTrue="1">
      <formula>AND(ROW()&gt;4, COLUMN()&gt;8,  MOD(ROW(),2)=0, ISNONTEXT(R45), R45&gt;0)</formula>
    </cfRule>
  </conditionalFormatting>
  <conditionalFormatting sqref="R49:S50">
    <cfRule type="expression" dxfId="103" priority="19" stopIfTrue="1">
      <formula>AND(ROW()&gt;4, COLUMN()&gt;8, MOD(ROW(),2)=1, ISNONTEXT(R49), R49&gt;0)</formula>
    </cfRule>
    <cfRule type="expression" dxfId="102" priority="20" stopIfTrue="1">
      <formula>AND(ROW()&gt;4, COLUMN()&gt;8,  MOD(ROW(),2)=0, ISNONTEXT(R49), R49&gt;0)</formula>
    </cfRule>
  </conditionalFormatting>
  <conditionalFormatting sqref="R57:S58">
    <cfRule type="expression" dxfId="101" priority="17" stopIfTrue="1">
      <formula>AND(ROW()&gt;4, COLUMN()&gt;8, MOD(ROW(),2)=1, ISNONTEXT(R57), R57&gt;0)</formula>
    </cfRule>
    <cfRule type="expression" dxfId="100" priority="18" stopIfTrue="1">
      <formula>AND(ROW()&gt;4, COLUMN()&gt;8,  MOD(ROW(),2)=0, ISNONTEXT(R57), R57&gt;0)</formula>
    </cfRule>
  </conditionalFormatting>
  <conditionalFormatting sqref="T61:U76 T15:U22 T51:U56 T33:U42 T25:U28">
    <cfRule type="expression" dxfId="99" priority="15" stopIfTrue="1">
      <formula>AND(ROW()&gt;4, COLUMN()&gt;8, MOD(ROW(),2)=1, ISNONTEXT(T15), T15&gt;0)</formula>
    </cfRule>
    <cfRule type="expression" dxfId="98" priority="16" stopIfTrue="1">
      <formula>AND(ROW()&gt;4, COLUMN()&gt;8,  MOD(ROW(),2)=0, ISNONTEXT(T15), T15&gt;0)</formula>
    </cfRule>
  </conditionalFormatting>
  <conditionalFormatting sqref="T29:U32">
    <cfRule type="expression" dxfId="97" priority="13" stopIfTrue="1">
      <formula>AND(ROW()&gt;4, COLUMN()&gt;8, MOD(ROW(),2)=1, ISNONTEXT(T29), T29&gt;0)</formula>
    </cfRule>
    <cfRule type="expression" dxfId="96" priority="14" stopIfTrue="1">
      <formula>AND(ROW()&gt;4, COLUMN()&gt;8,  MOD(ROW(),2)=0, ISNONTEXT(T29), T29&gt;0)</formula>
    </cfRule>
  </conditionalFormatting>
  <conditionalFormatting sqref="T9:U12">
    <cfRule type="expression" dxfId="95" priority="9" stopIfTrue="1">
      <formula>AND(ROW()&gt;4, COLUMN()&gt;8, MOD(ROW(),2)=1, ISNONTEXT(T9), T9&gt;0)</formula>
    </cfRule>
    <cfRule type="expression" dxfId="94" priority="10" stopIfTrue="1">
      <formula>AND(ROW()&gt;4, COLUMN()&gt;8,  MOD(ROW(),2)=0, ISNONTEXT(T9), T9&gt;0)</formula>
    </cfRule>
  </conditionalFormatting>
  <conditionalFormatting sqref="T13:U14">
    <cfRule type="expression" dxfId="93" priority="7" stopIfTrue="1">
      <formula>AND(ROW()&gt;4, COLUMN()&gt;8, MOD(ROW(),2)=1, ISNONTEXT(T13), T13&gt;0)</formula>
    </cfRule>
    <cfRule type="expression" dxfId="92" priority="8" stopIfTrue="1">
      <formula>AND(ROW()&gt;4, COLUMN()&gt;8,  MOD(ROW(),2)=0, ISNONTEXT(T13), T13&gt;0)</formula>
    </cfRule>
  </conditionalFormatting>
  <conditionalFormatting sqref="T45:U48">
    <cfRule type="expression" dxfId="91" priority="5" stopIfTrue="1">
      <formula>AND(ROW()&gt;4, COLUMN()&gt;8, MOD(ROW(),2)=1, ISNONTEXT(T45), T45&gt;0)</formula>
    </cfRule>
    <cfRule type="expression" dxfId="90" priority="6" stopIfTrue="1">
      <formula>AND(ROW()&gt;4, COLUMN()&gt;8,  MOD(ROW(),2)=0, ISNONTEXT(T45), T45&gt;0)</formula>
    </cfRule>
  </conditionalFormatting>
  <conditionalFormatting sqref="T49:U50">
    <cfRule type="expression" dxfId="89" priority="3" stopIfTrue="1">
      <formula>AND(ROW()&gt;4, COLUMN()&gt;8, MOD(ROW(),2)=1, ISNONTEXT(T49), T49&gt;0)</formula>
    </cfRule>
    <cfRule type="expression" dxfId="88" priority="4" stopIfTrue="1">
      <formula>AND(ROW()&gt;4, COLUMN()&gt;8,  MOD(ROW(),2)=0, ISNONTEXT(T49), T49&gt;0)</formula>
    </cfRule>
  </conditionalFormatting>
  <conditionalFormatting sqref="T57:U58">
    <cfRule type="expression" dxfId="87" priority="1" stopIfTrue="1">
      <formula>AND(ROW()&gt;4, COLUMN()&gt;8, MOD(ROW(),2)=1, ISNONTEXT(T57), T57&gt;0)</formula>
    </cfRule>
    <cfRule type="expression" dxfId="86" priority="2" stopIfTrue="1">
      <formula>AND(ROW()&gt;4, COLUMN()&gt;8,  MOD(ROW(),2)=0, ISNONTEXT(T57), T57&gt;0)</formula>
    </cfRule>
  </conditionalFormatting>
  <dataValidations count="4">
    <dataValidation type="list" allowBlank="1" showInputMessage="1" showErrorMessage="1" sqref="E111:E65576" xr:uid="{00000000-0002-0000-0000-000000000000}">
      <formula1>"新規作成,更新"</formula1>
    </dataValidation>
    <dataValidation type="list" allowBlank="1" showInputMessage="1" showErrorMessage="1" sqref="F79:F84 F41 F101:F110 F9:F21 F61:F69 F75 F87:F98 F45:F58 F71:F73 F35:F39 F25:F29 F31 F33" xr:uid="{00000000-0002-0000-0000-000001000000}">
      <formula1>"着手,完了"</formula1>
    </dataValidation>
    <dataValidation type="list" allowBlank="1" showInputMessage="1" showErrorMessage="1" sqref="E69 E35 E25 E59:E61 E77:E79 E85:E87 E93 E15 E9 E51 E45 E99:E101 E105" xr:uid="{00000000-0002-0000-0000-000002000000}">
      <formula1>"新規作成,更新,レビュー参加"</formula1>
    </dataValidation>
    <dataValidation type="list" allowBlank="1" showInputMessage="1" showErrorMessage="1" sqref="E81:E84 E17:E19 E41 E21 E53:E58 E89:E92 E33 E103:E104 E11:E13 E75 E95:E98 E107:E110 E37:E39 E71:E73 E47:E49 E27:E29 E31 E63:E68" xr:uid="{00000000-0002-0000-0000-000003000000}">
      <formula1>"新規作成,更新,レビュー参加,その他"</formula1>
    </dataValidation>
  </dataValidations>
  <pageMargins left="0.78740157480314965" right="0.78740157480314965" top="0.98425196850393704" bottom="0.62992125984251968" header="0.51181102362204722" footer="0.51181102362204722"/>
  <pageSetup paperSize="8" scale="77" fitToHeight="4" orientation="landscape" horizontalDpi="300" verticalDpi="300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98AFA-6808-4CDE-8E38-99D95C99873F}">
  <dimension ref="A1:S112"/>
  <sheetViews>
    <sheetView showZeros="0" tabSelected="1" zoomScale="85" zoomScaleNormal="85" zoomScaleSheetLayoutView="100" workbookViewId="0">
      <pane xSplit="4" ySplit="4" topLeftCell="H77" activePane="bottomRight" state="frozen"/>
      <selection pane="topRight" activeCell="E1" sqref="E1"/>
      <selection pane="bottomLeft" activeCell="A5" sqref="A5"/>
      <selection pane="bottomRight" activeCell="R6" sqref="R6"/>
    </sheetView>
  </sheetViews>
  <sheetFormatPr defaultColWidth="9" defaultRowHeight="10.5" x14ac:dyDescent="0.15"/>
  <cols>
    <col min="1" max="2" width="2.75" style="12" customWidth="1"/>
    <col min="3" max="3" width="2.25" style="12" customWidth="1"/>
    <col min="4" max="4" width="63.625" style="12" customWidth="1"/>
    <col min="5" max="5" width="12.125" style="13" customWidth="1"/>
    <col min="6" max="6" width="7.125" style="13" customWidth="1"/>
    <col min="7" max="7" width="38.875" style="12" customWidth="1"/>
    <col min="8" max="8" width="8" style="13" customWidth="1"/>
    <col min="9" max="9" width="12.75" style="13" customWidth="1"/>
    <col min="10" max="10" width="7.125" style="1" customWidth="1"/>
    <col min="11" max="11" width="8.25" style="1" customWidth="1"/>
    <col min="12" max="16384" width="9" style="1"/>
  </cols>
  <sheetData>
    <row r="1" spans="1:19" ht="14.25" customHeight="1" x14ac:dyDescent="0.15">
      <c r="A1" s="163" t="s">
        <v>72</v>
      </c>
      <c r="B1" s="155"/>
      <c r="C1" s="155"/>
      <c r="D1" s="155"/>
      <c r="E1" s="160" t="s">
        <v>1</v>
      </c>
      <c r="F1" s="160" t="s">
        <v>2</v>
      </c>
      <c r="G1" s="155" t="s">
        <v>3</v>
      </c>
      <c r="H1" s="160" t="s">
        <v>4</v>
      </c>
      <c r="I1" s="160" t="s">
        <v>5</v>
      </c>
      <c r="J1" s="160" t="s">
        <v>6</v>
      </c>
      <c r="K1" s="152" t="s">
        <v>7</v>
      </c>
      <c r="L1" s="82">
        <v>43990</v>
      </c>
      <c r="M1" s="83"/>
      <c r="N1" s="82">
        <v>43991</v>
      </c>
      <c r="O1" s="83"/>
      <c r="P1" s="82">
        <v>43992</v>
      </c>
      <c r="Q1" s="83"/>
      <c r="R1" s="82">
        <v>43993</v>
      </c>
      <c r="S1" s="83"/>
    </row>
    <row r="2" spans="1:19" ht="13.5" customHeight="1" x14ac:dyDescent="0.15">
      <c r="A2" s="164"/>
      <c r="B2" s="156"/>
      <c r="C2" s="156"/>
      <c r="D2" s="156"/>
      <c r="E2" s="161"/>
      <c r="F2" s="161"/>
      <c r="G2" s="156"/>
      <c r="H2" s="175"/>
      <c r="I2" s="161"/>
      <c r="J2" s="161"/>
      <c r="K2" s="153"/>
      <c r="L2" s="84" t="s">
        <v>12</v>
      </c>
      <c r="M2" s="85"/>
      <c r="N2" s="84" t="s">
        <v>73</v>
      </c>
      <c r="O2" s="85"/>
      <c r="P2" s="84" t="s">
        <v>9</v>
      </c>
      <c r="Q2" s="85"/>
      <c r="R2" s="84" t="s">
        <v>79</v>
      </c>
      <c r="S2" s="85"/>
    </row>
    <row r="3" spans="1:19" ht="13.5" customHeight="1" x14ac:dyDescent="0.15">
      <c r="A3" s="164"/>
      <c r="B3" s="156"/>
      <c r="C3" s="156"/>
      <c r="D3" s="156"/>
      <c r="E3" s="161"/>
      <c r="F3" s="161"/>
      <c r="G3" s="156"/>
      <c r="H3" s="175"/>
      <c r="I3" s="161"/>
      <c r="J3" s="161"/>
      <c r="K3" s="153"/>
      <c r="L3" s="174" t="s">
        <v>13</v>
      </c>
      <c r="M3" s="87"/>
      <c r="N3" s="86" t="s">
        <v>14</v>
      </c>
      <c r="O3" s="87"/>
      <c r="P3" s="86" t="s">
        <v>15</v>
      </c>
      <c r="Q3" s="87"/>
      <c r="R3" s="86" t="s">
        <v>16</v>
      </c>
      <c r="S3" s="87"/>
    </row>
    <row r="4" spans="1:19" ht="13.5" customHeight="1" thickBot="1" x14ac:dyDescent="0.2">
      <c r="A4" s="165"/>
      <c r="B4" s="157"/>
      <c r="C4" s="157"/>
      <c r="D4" s="157"/>
      <c r="E4" s="162"/>
      <c r="F4" s="162"/>
      <c r="G4" s="157"/>
      <c r="H4" s="176"/>
      <c r="I4" s="162"/>
      <c r="J4" s="162"/>
      <c r="K4" s="154"/>
      <c r="L4" s="2" t="s">
        <v>18</v>
      </c>
      <c r="M4" s="3" t="s">
        <v>19</v>
      </c>
      <c r="N4" s="2" t="s">
        <v>18</v>
      </c>
      <c r="O4" s="3" t="s">
        <v>19</v>
      </c>
      <c r="P4" s="2" t="s">
        <v>18</v>
      </c>
      <c r="Q4" s="3" t="s">
        <v>19</v>
      </c>
      <c r="R4" s="2" t="s">
        <v>18</v>
      </c>
      <c r="S4" s="3" t="s">
        <v>19</v>
      </c>
    </row>
    <row r="5" spans="1:19" s="11" customFormat="1" ht="12" customHeight="1" thickTop="1" x14ac:dyDescent="0.15">
      <c r="A5" s="166" t="s">
        <v>20</v>
      </c>
      <c r="B5" s="167"/>
      <c r="C5" s="167"/>
      <c r="D5" s="168"/>
      <c r="E5" s="172"/>
      <c r="F5" s="172"/>
      <c r="G5" s="177"/>
      <c r="H5" s="16" t="s">
        <v>21</v>
      </c>
      <c r="I5" s="17"/>
      <c r="J5" s="17"/>
      <c r="K5" s="39">
        <f>SUM(K23,K61,K79)</f>
        <v>52</v>
      </c>
      <c r="L5" s="23"/>
      <c r="M5" s="17">
        <v>15</v>
      </c>
      <c r="N5" s="17">
        <v>13.5</v>
      </c>
      <c r="O5" s="17">
        <f>SUM(O7,O23,O45,O61,O79,O87,O101)</f>
        <v>15</v>
      </c>
      <c r="P5" s="17">
        <f>SUM(P7,P23,P45,P61,P79,P87,P101)</f>
        <v>13.5</v>
      </c>
      <c r="Q5" s="17">
        <v>7.5</v>
      </c>
      <c r="R5" s="17">
        <v>13.5</v>
      </c>
      <c r="S5" s="17">
        <v>7.5</v>
      </c>
    </row>
    <row r="6" spans="1:19" s="11" customFormat="1" ht="12" customHeight="1" thickBot="1" x14ac:dyDescent="0.2">
      <c r="A6" s="169"/>
      <c r="B6" s="170"/>
      <c r="C6" s="170"/>
      <c r="D6" s="171"/>
      <c r="E6" s="173"/>
      <c r="F6" s="173"/>
      <c r="G6" s="178"/>
      <c r="H6" s="18" t="s">
        <v>22</v>
      </c>
      <c r="I6" s="19"/>
      <c r="J6" s="19"/>
      <c r="K6" s="40">
        <f>SUM(K24,K62,K80)</f>
        <v>47</v>
      </c>
      <c r="L6" s="24"/>
      <c r="M6" s="25">
        <f>SUM(M8+M24)</f>
        <v>15</v>
      </c>
      <c r="N6" s="25">
        <v>13.5</v>
      </c>
      <c r="O6" s="25">
        <v>15</v>
      </c>
      <c r="P6" s="25"/>
      <c r="Q6" s="25"/>
      <c r="R6" s="25"/>
      <c r="S6" s="25"/>
    </row>
    <row r="7" spans="1:19" s="41" customFormat="1" ht="12" customHeight="1" thickTop="1" x14ac:dyDescent="0.15">
      <c r="A7" s="143" t="s">
        <v>23</v>
      </c>
      <c r="B7" s="144"/>
      <c r="C7" s="144"/>
      <c r="D7" s="145"/>
      <c r="E7" s="158"/>
      <c r="F7" s="158"/>
      <c r="G7" s="159"/>
      <c r="H7" s="4" t="s">
        <v>21</v>
      </c>
      <c r="I7" s="5"/>
      <c r="J7" s="5"/>
      <c r="K7" s="14">
        <f>SUMPRODUCT((MOD(ROW(K$25:K$44),2)=1)*K$25:K$44)</f>
        <v>14</v>
      </c>
      <c r="L7" s="36"/>
      <c r="M7" s="26">
        <v>4.5</v>
      </c>
      <c r="N7" s="26">
        <f t="shared" ref="N7:S7" si="0">SUMPRODUCT((MOD(ROW(N$25:N$44),2)=1)*N$25:N$44)</f>
        <v>0</v>
      </c>
      <c r="O7" s="26">
        <f t="shared" si="0"/>
        <v>0</v>
      </c>
      <c r="P7" s="26">
        <f t="shared" si="0"/>
        <v>0</v>
      </c>
      <c r="Q7" s="26">
        <f t="shared" si="0"/>
        <v>0</v>
      </c>
      <c r="R7" s="26">
        <f t="shared" si="0"/>
        <v>0</v>
      </c>
      <c r="S7" s="26">
        <f t="shared" si="0"/>
        <v>0</v>
      </c>
    </row>
    <row r="8" spans="1:19" s="41" customFormat="1" ht="12" customHeight="1" x14ac:dyDescent="0.15">
      <c r="A8" s="128"/>
      <c r="B8" s="129"/>
      <c r="C8" s="129"/>
      <c r="D8" s="130"/>
      <c r="E8" s="132"/>
      <c r="F8" s="132"/>
      <c r="G8" s="148"/>
      <c r="H8" s="6" t="s">
        <v>22</v>
      </c>
      <c r="I8" s="7"/>
      <c r="J8" s="7"/>
      <c r="K8" s="15">
        <f>SUMPRODUCT((MOD(ROW(K$25:K$44),2)=0)*K$25:K$44)</f>
        <v>12.5</v>
      </c>
      <c r="L8" s="35"/>
      <c r="M8" s="27">
        <v>4.5</v>
      </c>
      <c r="N8" s="27">
        <f t="shared" ref="N8:S8" si="1">SUMPRODUCT((MOD(ROW(N$25:N$44),2)=0)*N$25:N$44)</f>
        <v>3</v>
      </c>
      <c r="O8" s="27">
        <f t="shared" si="1"/>
        <v>0</v>
      </c>
      <c r="P8" s="27">
        <f t="shared" si="1"/>
        <v>0</v>
      </c>
      <c r="Q8" s="27">
        <f t="shared" si="1"/>
        <v>0</v>
      </c>
      <c r="R8" s="27">
        <f t="shared" si="1"/>
        <v>0</v>
      </c>
      <c r="S8" s="27">
        <f t="shared" si="1"/>
        <v>0</v>
      </c>
    </row>
    <row r="9" spans="1:19" s="41" customFormat="1" ht="12" customHeight="1" x14ac:dyDescent="0.15">
      <c r="A9" s="117">
        <v>1</v>
      </c>
      <c r="B9" s="113" t="s">
        <v>24</v>
      </c>
      <c r="C9" s="119"/>
      <c r="D9" s="114"/>
      <c r="E9" s="91"/>
      <c r="F9" s="91"/>
      <c r="G9" s="96"/>
      <c r="H9" s="56" t="str">
        <f>IF(E9="","","予定")</f>
        <v/>
      </c>
      <c r="I9" s="56"/>
      <c r="J9" s="56"/>
      <c r="K9" s="68"/>
      <c r="L9" s="66"/>
      <c r="M9" s="59"/>
      <c r="N9" s="59"/>
      <c r="O9" s="59"/>
      <c r="P9" s="59"/>
      <c r="Q9" s="59"/>
      <c r="R9" s="59"/>
      <c r="S9" s="59"/>
    </row>
    <row r="10" spans="1:19" s="41" customFormat="1" ht="12" customHeight="1" x14ac:dyDescent="0.15">
      <c r="A10" s="118"/>
      <c r="B10" s="115"/>
      <c r="C10" s="120"/>
      <c r="D10" s="116"/>
      <c r="E10" s="92"/>
      <c r="F10" s="92"/>
      <c r="G10" s="97"/>
      <c r="H10" s="60" t="str">
        <f>IF(E9="","","実績")</f>
        <v/>
      </c>
      <c r="I10" s="60"/>
      <c r="J10" s="60"/>
      <c r="K10" s="69"/>
      <c r="L10" s="62"/>
      <c r="M10" s="63"/>
      <c r="N10" s="63"/>
      <c r="O10" s="63"/>
      <c r="P10" s="63"/>
      <c r="Q10" s="63"/>
      <c r="R10" s="63"/>
      <c r="S10" s="63"/>
    </row>
    <row r="11" spans="1:19" s="41" customFormat="1" ht="12" customHeight="1" x14ac:dyDescent="0.15">
      <c r="A11" s="117"/>
      <c r="B11" s="111" t="s">
        <v>26</v>
      </c>
      <c r="C11" s="113" t="s">
        <v>27</v>
      </c>
      <c r="D11" s="114"/>
      <c r="E11" s="89" t="s">
        <v>74</v>
      </c>
      <c r="F11" s="89" t="s">
        <v>25</v>
      </c>
      <c r="G11" s="121"/>
      <c r="H11" s="45" t="str">
        <f>IF(E11="","","予定")</f>
        <v>予定</v>
      </c>
      <c r="I11" s="45" t="s">
        <v>29</v>
      </c>
      <c r="J11" s="45">
        <v>5</v>
      </c>
      <c r="K11" s="51">
        <f t="shared" ref="K11:K22" si="2">SUM(L11:Q11)</f>
        <v>0.5</v>
      </c>
      <c r="L11" s="46"/>
      <c r="M11" s="42">
        <v>0.5</v>
      </c>
      <c r="N11" s="42"/>
      <c r="O11" s="42"/>
      <c r="P11" s="42"/>
      <c r="Q11" s="42"/>
      <c r="R11" s="42"/>
      <c r="S11" s="42"/>
    </row>
    <row r="12" spans="1:19" s="41" customFormat="1" ht="12" customHeight="1" x14ac:dyDescent="0.15">
      <c r="A12" s="118"/>
      <c r="B12" s="112"/>
      <c r="C12" s="115"/>
      <c r="D12" s="116"/>
      <c r="E12" s="90"/>
      <c r="F12" s="90"/>
      <c r="G12" s="112"/>
      <c r="H12" s="72" t="str">
        <f>IF(E11="","","実績")</f>
        <v>実績</v>
      </c>
      <c r="I12" s="72"/>
      <c r="J12" s="72"/>
      <c r="K12" s="51">
        <f t="shared" si="2"/>
        <v>0.5</v>
      </c>
      <c r="L12" s="43"/>
      <c r="M12" s="44">
        <v>0.5</v>
      </c>
      <c r="N12" s="44"/>
      <c r="O12" s="44"/>
      <c r="P12" s="44"/>
      <c r="Q12" s="44"/>
      <c r="R12" s="44"/>
      <c r="S12" s="44"/>
    </row>
    <row r="13" spans="1:19" s="41" customFormat="1" ht="12" customHeight="1" x14ac:dyDescent="0.15">
      <c r="A13" s="98"/>
      <c r="B13" s="111" t="s">
        <v>30</v>
      </c>
      <c r="C13" s="113" t="s">
        <v>31</v>
      </c>
      <c r="D13" s="114"/>
      <c r="E13" s="89" t="s">
        <v>74</v>
      </c>
      <c r="F13" s="70"/>
      <c r="G13" s="105"/>
      <c r="H13" s="45" t="str">
        <f>IF(E13="","","予定")</f>
        <v>予定</v>
      </c>
      <c r="I13" s="45" t="s">
        <v>29</v>
      </c>
      <c r="J13" s="45">
        <v>5</v>
      </c>
      <c r="K13" s="51">
        <f t="shared" si="2"/>
        <v>2.5</v>
      </c>
      <c r="L13" s="46"/>
      <c r="M13" s="42">
        <v>2.5</v>
      </c>
      <c r="N13" s="42"/>
      <c r="O13" s="42"/>
      <c r="P13" s="42"/>
      <c r="Q13" s="42"/>
      <c r="R13" s="42"/>
      <c r="S13" s="42"/>
    </row>
    <row r="14" spans="1:19" s="41" customFormat="1" ht="12" customHeight="1" x14ac:dyDescent="0.15">
      <c r="A14" s="99"/>
      <c r="B14" s="112"/>
      <c r="C14" s="115"/>
      <c r="D14" s="116"/>
      <c r="E14" s="90"/>
      <c r="F14" s="71" t="s">
        <v>25</v>
      </c>
      <c r="G14" s="108"/>
      <c r="H14" s="72" t="str">
        <f>IF(E13="","","実績")</f>
        <v>実績</v>
      </c>
      <c r="I14" s="72"/>
      <c r="J14" s="72"/>
      <c r="K14" s="51">
        <f t="shared" si="2"/>
        <v>2.5</v>
      </c>
      <c r="L14" s="43"/>
      <c r="M14" s="44">
        <v>2.5</v>
      </c>
      <c r="N14" s="44"/>
      <c r="O14" s="44"/>
      <c r="P14" s="44"/>
      <c r="Q14" s="44"/>
      <c r="R14" s="44"/>
      <c r="S14" s="44"/>
    </row>
    <row r="15" spans="1:19" s="41" customFormat="1" ht="12" customHeight="1" x14ac:dyDescent="0.15">
      <c r="A15" s="117">
        <v>2</v>
      </c>
      <c r="B15" s="113" t="s">
        <v>32</v>
      </c>
      <c r="C15" s="119"/>
      <c r="D15" s="114"/>
      <c r="E15" s="91"/>
      <c r="F15" s="91"/>
      <c r="G15" s="96"/>
      <c r="H15" s="56" t="str">
        <f>IF(E15="","","予定")</f>
        <v/>
      </c>
      <c r="I15" s="56"/>
      <c r="J15" s="56"/>
      <c r="K15" s="57">
        <f t="shared" si="2"/>
        <v>0</v>
      </c>
      <c r="L15" s="58"/>
      <c r="M15" s="59"/>
      <c r="N15" s="59"/>
      <c r="O15" s="59"/>
      <c r="P15" s="59"/>
      <c r="Q15" s="59"/>
      <c r="R15" s="59"/>
      <c r="S15" s="59"/>
    </row>
    <row r="16" spans="1:19" s="41" customFormat="1" ht="12" customHeight="1" x14ac:dyDescent="0.15">
      <c r="A16" s="118"/>
      <c r="B16" s="115"/>
      <c r="C16" s="120"/>
      <c r="D16" s="116"/>
      <c r="E16" s="92"/>
      <c r="F16" s="92"/>
      <c r="G16" s="97"/>
      <c r="H16" s="60" t="str">
        <f>IF(E15="","","実績")</f>
        <v/>
      </c>
      <c r="I16" s="60"/>
      <c r="J16" s="60"/>
      <c r="K16" s="57">
        <f t="shared" si="2"/>
        <v>0</v>
      </c>
      <c r="L16" s="62"/>
      <c r="M16" s="63"/>
      <c r="N16" s="63"/>
      <c r="O16" s="63"/>
      <c r="P16" s="63"/>
      <c r="Q16" s="63"/>
      <c r="R16" s="63"/>
      <c r="S16" s="63"/>
    </row>
    <row r="17" spans="1:19" s="41" customFormat="1" ht="12" customHeight="1" x14ac:dyDescent="0.15">
      <c r="A17" s="117"/>
      <c r="B17" s="111" t="s">
        <v>26</v>
      </c>
      <c r="C17" s="113" t="s">
        <v>32</v>
      </c>
      <c r="D17" s="114"/>
      <c r="E17" s="89" t="s">
        <v>75</v>
      </c>
      <c r="F17" s="89" t="s">
        <v>25</v>
      </c>
      <c r="G17" s="121"/>
      <c r="H17" s="45" t="str">
        <f>IF(E17="","","予定")</f>
        <v>予定</v>
      </c>
      <c r="I17" s="45" t="s">
        <v>29</v>
      </c>
      <c r="J17" s="45">
        <v>5</v>
      </c>
      <c r="K17" s="51">
        <f t="shared" si="2"/>
        <v>0.5</v>
      </c>
      <c r="L17" s="46"/>
      <c r="M17" s="42">
        <v>0.5</v>
      </c>
      <c r="N17" s="42"/>
      <c r="O17" s="42"/>
      <c r="P17" s="42"/>
      <c r="Q17" s="42"/>
      <c r="R17" s="42"/>
      <c r="S17" s="42"/>
    </row>
    <row r="18" spans="1:19" s="41" customFormat="1" ht="12" customHeight="1" x14ac:dyDescent="0.15">
      <c r="A18" s="118"/>
      <c r="B18" s="112"/>
      <c r="C18" s="115"/>
      <c r="D18" s="116"/>
      <c r="E18" s="90"/>
      <c r="F18" s="90"/>
      <c r="G18" s="112"/>
      <c r="H18" s="72" t="str">
        <f>IF(E17="","","実績")</f>
        <v>実績</v>
      </c>
      <c r="I18" s="72"/>
      <c r="J18" s="72"/>
      <c r="K18" s="51">
        <f t="shared" si="2"/>
        <v>0.5</v>
      </c>
      <c r="L18" s="43"/>
      <c r="M18" s="44">
        <v>0.5</v>
      </c>
      <c r="N18" s="44"/>
      <c r="O18" s="44"/>
      <c r="P18" s="44"/>
      <c r="Q18" s="44"/>
      <c r="R18" s="44"/>
      <c r="S18" s="44"/>
    </row>
    <row r="19" spans="1:19" s="41" customFormat="1" ht="12" customHeight="1" x14ac:dyDescent="0.15">
      <c r="A19" s="100"/>
      <c r="B19" s="135" t="s">
        <v>30</v>
      </c>
      <c r="C19" s="113" t="s">
        <v>33</v>
      </c>
      <c r="D19" s="114"/>
      <c r="E19" s="89" t="s">
        <v>75</v>
      </c>
      <c r="F19" s="55"/>
      <c r="G19" s="103"/>
      <c r="H19" s="45" t="str">
        <f>IF(E19="","","予定")</f>
        <v>予定</v>
      </c>
      <c r="I19" s="45" t="s">
        <v>29</v>
      </c>
      <c r="J19" s="45">
        <v>5</v>
      </c>
      <c r="K19" s="51">
        <f t="shared" si="2"/>
        <v>0.5</v>
      </c>
      <c r="L19" s="43"/>
      <c r="M19" s="44">
        <v>0.5</v>
      </c>
      <c r="N19" s="44"/>
      <c r="O19" s="44"/>
      <c r="P19" s="44"/>
      <c r="Q19" s="44"/>
      <c r="R19" s="44"/>
      <c r="S19" s="44"/>
    </row>
    <row r="20" spans="1:19" s="41" customFormat="1" ht="12" customHeight="1" x14ac:dyDescent="0.15">
      <c r="A20" s="102"/>
      <c r="B20" s="136"/>
      <c r="C20" s="115"/>
      <c r="D20" s="116"/>
      <c r="E20" s="90"/>
      <c r="F20" s="55"/>
      <c r="G20" s="107"/>
      <c r="H20" s="72" t="str">
        <f>IF(E19="","","実績")</f>
        <v>実績</v>
      </c>
      <c r="I20" s="72"/>
      <c r="J20" s="72"/>
      <c r="K20" s="51">
        <f t="shared" si="2"/>
        <v>0.5</v>
      </c>
      <c r="L20" s="43"/>
      <c r="M20" s="44">
        <v>0.5</v>
      </c>
      <c r="N20" s="44"/>
      <c r="O20" s="44"/>
      <c r="P20" s="44"/>
      <c r="Q20" s="44"/>
      <c r="R20" s="44"/>
      <c r="S20" s="44"/>
    </row>
    <row r="21" spans="1:19" s="41" customFormat="1" ht="12" customHeight="1" x14ac:dyDescent="0.15">
      <c r="A21" s="100"/>
      <c r="B21" s="111" t="s">
        <v>34</v>
      </c>
      <c r="C21" s="113" t="s">
        <v>35</v>
      </c>
      <c r="D21" s="114"/>
      <c r="E21" s="103" t="s">
        <v>28</v>
      </c>
      <c r="F21" s="103" t="s">
        <v>25</v>
      </c>
      <c r="G21" s="105"/>
      <c r="H21" s="45" t="str">
        <f>IF(E21="","","予定")</f>
        <v>予定</v>
      </c>
      <c r="I21" s="45"/>
      <c r="J21" s="45">
        <v>1</v>
      </c>
      <c r="K21" s="51">
        <f t="shared" si="2"/>
        <v>0.5</v>
      </c>
      <c r="L21" s="46"/>
      <c r="M21" s="42">
        <v>0.5</v>
      </c>
      <c r="N21" s="42"/>
      <c r="O21" s="42"/>
      <c r="P21" s="42"/>
      <c r="Q21" s="42"/>
      <c r="R21" s="42"/>
      <c r="S21" s="42"/>
    </row>
    <row r="22" spans="1:19" s="41" customFormat="1" ht="12" customHeight="1" thickBot="1" x14ac:dyDescent="0.2">
      <c r="A22" s="101"/>
      <c r="B22" s="112"/>
      <c r="C22" s="115"/>
      <c r="D22" s="116"/>
      <c r="E22" s="104"/>
      <c r="F22" s="104"/>
      <c r="G22" s="106"/>
      <c r="H22" s="72" t="str">
        <f>IF(E21="","","実績")</f>
        <v>実績</v>
      </c>
      <c r="I22" s="72"/>
      <c r="J22" s="72"/>
      <c r="K22" s="51">
        <f t="shared" si="2"/>
        <v>0.5</v>
      </c>
      <c r="L22" s="43"/>
      <c r="M22" s="44">
        <v>0.5</v>
      </c>
      <c r="N22" s="44"/>
      <c r="O22" s="44"/>
      <c r="P22" s="44"/>
      <c r="Q22" s="44"/>
      <c r="R22" s="44"/>
      <c r="S22" s="44"/>
    </row>
    <row r="23" spans="1:19" ht="12" customHeight="1" thickTop="1" x14ac:dyDescent="0.15">
      <c r="A23" s="143" t="s">
        <v>37</v>
      </c>
      <c r="B23" s="144"/>
      <c r="C23" s="144"/>
      <c r="D23" s="145"/>
      <c r="E23" s="158"/>
      <c r="F23" s="158"/>
      <c r="G23" s="159"/>
      <c r="H23" s="4" t="s">
        <v>21</v>
      </c>
      <c r="I23" s="5"/>
      <c r="J23" s="5"/>
      <c r="K23" s="14">
        <f t="shared" ref="K23:S23" si="3">SUMPRODUCT((MOD(ROW(K$25:K$44),2)=1)*K$25:K$44)</f>
        <v>14</v>
      </c>
      <c r="L23" s="36">
        <f t="shared" si="3"/>
        <v>0</v>
      </c>
      <c r="M23" s="26">
        <f t="shared" si="3"/>
        <v>10.5</v>
      </c>
      <c r="N23" s="26">
        <f t="shared" si="3"/>
        <v>0</v>
      </c>
      <c r="O23" s="26">
        <f t="shared" si="3"/>
        <v>0</v>
      </c>
      <c r="P23" s="26">
        <f t="shared" si="3"/>
        <v>0</v>
      </c>
      <c r="Q23" s="26">
        <f t="shared" si="3"/>
        <v>0</v>
      </c>
      <c r="R23" s="26">
        <f t="shared" si="3"/>
        <v>0</v>
      </c>
      <c r="S23" s="26">
        <f t="shared" si="3"/>
        <v>0</v>
      </c>
    </row>
    <row r="24" spans="1:19" ht="12" customHeight="1" x14ac:dyDescent="0.15">
      <c r="A24" s="128"/>
      <c r="B24" s="129"/>
      <c r="C24" s="129"/>
      <c r="D24" s="130"/>
      <c r="E24" s="132"/>
      <c r="F24" s="132"/>
      <c r="G24" s="148"/>
      <c r="H24" s="6" t="s">
        <v>22</v>
      </c>
      <c r="I24" s="7"/>
      <c r="J24" s="7"/>
      <c r="K24" s="15">
        <f t="shared" ref="K24:S24" si="4">SUMPRODUCT((MOD(ROW(K$25:K$44),2)=0)*K$25:K$44)</f>
        <v>12.5</v>
      </c>
      <c r="L24" s="35">
        <f t="shared" si="4"/>
        <v>0</v>
      </c>
      <c r="M24" s="27">
        <f t="shared" si="4"/>
        <v>10.5</v>
      </c>
      <c r="N24" s="27">
        <v>2.5</v>
      </c>
      <c r="O24" s="27">
        <f t="shared" si="4"/>
        <v>0</v>
      </c>
      <c r="P24" s="27">
        <f t="shared" si="4"/>
        <v>0</v>
      </c>
      <c r="Q24" s="27">
        <f t="shared" si="4"/>
        <v>0</v>
      </c>
      <c r="R24" s="27">
        <f t="shared" si="4"/>
        <v>0</v>
      </c>
      <c r="S24" s="27">
        <f t="shared" si="4"/>
        <v>0</v>
      </c>
    </row>
    <row r="25" spans="1:19" ht="12" customHeight="1" x14ac:dyDescent="0.15">
      <c r="A25" s="137">
        <v>1</v>
      </c>
      <c r="B25" s="113" t="s">
        <v>38</v>
      </c>
      <c r="C25" s="119"/>
      <c r="D25" s="114"/>
      <c r="E25" s="91"/>
      <c r="F25" s="91"/>
      <c r="G25" s="96"/>
      <c r="H25" s="56" t="str">
        <f>IF(E25="","","予定")</f>
        <v/>
      </c>
      <c r="I25" s="56"/>
      <c r="J25" s="56"/>
      <c r="K25" s="65"/>
      <c r="L25" s="66"/>
      <c r="M25" s="59"/>
      <c r="N25" s="59"/>
      <c r="O25" s="59"/>
      <c r="P25" s="59"/>
      <c r="Q25" s="59"/>
      <c r="R25" s="59"/>
      <c r="S25" s="59"/>
    </row>
    <row r="26" spans="1:19" ht="12" customHeight="1" x14ac:dyDescent="0.15">
      <c r="A26" s="138"/>
      <c r="B26" s="115"/>
      <c r="C26" s="120"/>
      <c r="D26" s="116"/>
      <c r="E26" s="92"/>
      <c r="F26" s="92"/>
      <c r="G26" s="97"/>
      <c r="H26" s="60" t="str">
        <f>IF(E25="","","実績")</f>
        <v/>
      </c>
      <c r="I26" s="60"/>
      <c r="J26" s="60"/>
      <c r="K26" s="67"/>
      <c r="L26" s="62"/>
      <c r="M26" s="63"/>
      <c r="N26" s="63"/>
      <c r="O26" s="63"/>
      <c r="P26" s="63"/>
      <c r="Q26" s="63"/>
      <c r="R26" s="63"/>
      <c r="S26" s="63"/>
    </row>
    <row r="27" spans="1:19" ht="12" customHeight="1" x14ac:dyDescent="0.15">
      <c r="A27" s="137"/>
      <c r="B27" s="151" t="s">
        <v>26</v>
      </c>
      <c r="C27" s="113" t="s">
        <v>76</v>
      </c>
      <c r="D27" s="114"/>
      <c r="E27" s="89" t="s">
        <v>28</v>
      </c>
      <c r="F27" s="89"/>
      <c r="G27" s="149"/>
      <c r="H27" s="8" t="str">
        <f>IF(E27="","","予定")</f>
        <v>予定</v>
      </c>
      <c r="I27" s="8" t="s">
        <v>65</v>
      </c>
      <c r="J27" s="8">
        <v>5</v>
      </c>
      <c r="K27" s="51">
        <v>1.5</v>
      </c>
      <c r="M27" s="30">
        <v>2</v>
      </c>
      <c r="N27" s="28"/>
      <c r="O27" s="28"/>
      <c r="P27" s="28"/>
      <c r="Q27" s="28"/>
      <c r="R27" s="28"/>
      <c r="S27" s="28"/>
    </row>
    <row r="28" spans="1:19" ht="12" customHeight="1" x14ac:dyDescent="0.15">
      <c r="A28" s="138"/>
      <c r="B28" s="150"/>
      <c r="C28" s="115"/>
      <c r="D28" s="116"/>
      <c r="E28" s="90"/>
      <c r="F28" s="90"/>
      <c r="G28" s="150"/>
      <c r="H28" s="73" t="str">
        <f>IF(E27="","","実績")</f>
        <v>実績</v>
      </c>
      <c r="I28" s="73"/>
      <c r="J28" s="73"/>
      <c r="K28" s="52">
        <f t="shared" ref="K28:K34" si="5">SUM(L28:Q28)</f>
        <v>3.5</v>
      </c>
      <c r="L28" s="37"/>
      <c r="M28" s="29">
        <v>3.5</v>
      </c>
      <c r="N28" s="29"/>
      <c r="O28" s="29"/>
      <c r="P28" s="29"/>
      <c r="Q28" s="29"/>
      <c r="R28" s="29"/>
      <c r="S28" s="29"/>
    </row>
    <row r="29" spans="1:19" ht="12" customHeight="1" x14ac:dyDescent="0.15">
      <c r="A29" s="98"/>
      <c r="B29" s="111" t="s">
        <v>30</v>
      </c>
      <c r="C29" s="113" t="s">
        <v>40</v>
      </c>
      <c r="D29" s="114"/>
      <c r="E29" s="89" t="s">
        <v>28</v>
      </c>
      <c r="F29" s="89"/>
      <c r="G29" s="121"/>
      <c r="H29" s="8" t="str">
        <f>IF(E29="","","予定")</f>
        <v>予定</v>
      </c>
      <c r="I29" s="8" t="s">
        <v>65</v>
      </c>
      <c r="J29" s="8">
        <v>5</v>
      </c>
      <c r="K29" s="51">
        <f t="shared" si="5"/>
        <v>3</v>
      </c>
      <c r="L29" s="30"/>
      <c r="M29" s="28">
        <v>3</v>
      </c>
      <c r="N29" s="28"/>
      <c r="O29" s="28"/>
      <c r="P29" s="28"/>
      <c r="Q29" s="28"/>
      <c r="R29" s="28"/>
      <c r="S29" s="28"/>
    </row>
    <row r="30" spans="1:19" ht="12" customHeight="1" x14ac:dyDescent="0.15">
      <c r="A30" s="99"/>
      <c r="B30" s="112"/>
      <c r="C30" s="115"/>
      <c r="D30" s="116"/>
      <c r="E30" s="90"/>
      <c r="F30" s="90"/>
      <c r="G30" s="122"/>
      <c r="H30" s="73" t="str">
        <f>IF(E29="","","実績")</f>
        <v>実績</v>
      </c>
      <c r="I30" s="73"/>
      <c r="J30" s="73"/>
      <c r="K30" s="52">
        <f t="shared" si="5"/>
        <v>4</v>
      </c>
      <c r="L30" s="37"/>
      <c r="M30" s="29">
        <v>4</v>
      </c>
      <c r="N30" s="29"/>
      <c r="O30" s="29"/>
      <c r="P30" s="29"/>
      <c r="Q30" s="29"/>
      <c r="R30" s="29"/>
      <c r="S30" s="29"/>
    </row>
    <row r="31" spans="1:19" ht="12" customHeight="1" x14ac:dyDescent="0.15">
      <c r="A31" s="98"/>
      <c r="B31" s="111" t="s">
        <v>43</v>
      </c>
      <c r="C31" s="113" t="s">
        <v>42</v>
      </c>
      <c r="D31" s="114"/>
      <c r="E31" s="89" t="s">
        <v>28</v>
      </c>
      <c r="F31" s="89"/>
      <c r="G31" s="111"/>
      <c r="H31" s="45" t="str">
        <f>IF(E31="","","予定")</f>
        <v>予定</v>
      </c>
      <c r="I31" s="45" t="s">
        <v>46</v>
      </c>
      <c r="J31" s="45">
        <v>2</v>
      </c>
      <c r="K31" s="51">
        <f t="shared" si="5"/>
        <v>1</v>
      </c>
      <c r="L31" s="37"/>
      <c r="M31" s="29">
        <v>1</v>
      </c>
      <c r="N31" s="29"/>
      <c r="O31" s="29"/>
      <c r="P31" s="29"/>
      <c r="Q31" s="29"/>
      <c r="R31" s="29"/>
      <c r="S31" s="29"/>
    </row>
    <row r="32" spans="1:19" ht="12" customHeight="1" x14ac:dyDescent="0.15">
      <c r="A32" s="99"/>
      <c r="B32" s="112"/>
      <c r="C32" s="115"/>
      <c r="D32" s="116"/>
      <c r="E32" s="90"/>
      <c r="F32" s="90"/>
      <c r="G32" s="112"/>
      <c r="H32" s="72" t="str">
        <f>IF(E31="","","実績")</f>
        <v>実績</v>
      </c>
      <c r="I32" s="72"/>
      <c r="J32" s="72"/>
      <c r="K32" s="52">
        <f t="shared" si="5"/>
        <v>1</v>
      </c>
      <c r="L32" s="37"/>
      <c r="M32" s="29">
        <v>1</v>
      </c>
      <c r="N32" s="29"/>
      <c r="O32" s="29"/>
      <c r="P32" s="29"/>
      <c r="Q32" s="29"/>
      <c r="R32" s="29"/>
      <c r="S32" s="29"/>
    </row>
    <row r="33" spans="1:19" ht="12" customHeight="1" x14ac:dyDescent="0.15">
      <c r="A33" s="100"/>
      <c r="B33" s="103" t="s">
        <v>47</v>
      </c>
      <c r="C33" s="113" t="s">
        <v>44</v>
      </c>
      <c r="D33" s="114"/>
      <c r="E33" s="89" t="s">
        <v>28</v>
      </c>
      <c r="F33" s="89"/>
      <c r="G33" s="105"/>
      <c r="H33" s="8" t="str">
        <f>IF(E33="","","予定")</f>
        <v>予定</v>
      </c>
      <c r="I33" s="8" t="s">
        <v>49</v>
      </c>
      <c r="J33" s="8">
        <v>3</v>
      </c>
      <c r="K33" s="51">
        <f t="shared" si="5"/>
        <v>1</v>
      </c>
      <c r="L33" s="30"/>
      <c r="M33" s="28">
        <v>1</v>
      </c>
      <c r="N33" s="28"/>
      <c r="O33" s="28"/>
      <c r="P33" s="28"/>
      <c r="Q33" s="28"/>
      <c r="R33" s="28"/>
      <c r="S33" s="28"/>
    </row>
    <row r="34" spans="1:19" ht="12" customHeight="1" x14ac:dyDescent="0.15">
      <c r="A34" s="102"/>
      <c r="B34" s="107"/>
      <c r="C34" s="115"/>
      <c r="D34" s="116"/>
      <c r="E34" s="90"/>
      <c r="F34" s="90"/>
      <c r="G34" s="108"/>
      <c r="H34" s="73" t="str">
        <f>IF(E33="","","実績")</f>
        <v>実績</v>
      </c>
      <c r="I34" s="73"/>
      <c r="J34" s="73"/>
      <c r="K34" s="52">
        <f t="shared" si="5"/>
        <v>1</v>
      </c>
      <c r="L34" s="37"/>
      <c r="M34" s="29">
        <v>1</v>
      </c>
      <c r="N34" s="29"/>
      <c r="O34" s="29"/>
      <c r="P34" s="29"/>
      <c r="Q34" s="29"/>
      <c r="R34" s="29"/>
      <c r="S34" s="29"/>
    </row>
    <row r="35" spans="1:19" ht="12" customHeight="1" x14ac:dyDescent="0.15">
      <c r="A35" s="187"/>
      <c r="B35" s="189" t="s">
        <v>77</v>
      </c>
      <c r="C35" s="191" t="s">
        <v>48</v>
      </c>
      <c r="D35" s="192"/>
      <c r="E35" s="195" t="s">
        <v>28</v>
      </c>
      <c r="F35" s="195"/>
      <c r="G35" s="197"/>
      <c r="H35" s="74" t="str">
        <f>IF(E35="","","予定")</f>
        <v>予定</v>
      </c>
      <c r="I35" s="74" t="s">
        <v>78</v>
      </c>
      <c r="J35" s="74">
        <v>3</v>
      </c>
      <c r="K35" s="75">
        <f>SUM(L35:Q35)</f>
        <v>1</v>
      </c>
      <c r="L35" s="76"/>
      <c r="M35" s="77">
        <v>1</v>
      </c>
      <c r="N35" s="77"/>
      <c r="O35" s="77"/>
      <c r="P35" s="77"/>
      <c r="Q35" s="77"/>
      <c r="R35" s="77"/>
      <c r="S35" s="77"/>
    </row>
    <row r="36" spans="1:19" ht="12" customHeight="1" x14ac:dyDescent="0.15">
      <c r="A36" s="188"/>
      <c r="B36" s="190"/>
      <c r="C36" s="193"/>
      <c r="D36" s="194"/>
      <c r="E36" s="196"/>
      <c r="F36" s="196"/>
      <c r="G36" s="198"/>
      <c r="H36" s="78" t="str">
        <f>IF(E35="","","実績")</f>
        <v>実績</v>
      </c>
      <c r="I36" s="78"/>
      <c r="J36" s="78"/>
      <c r="K36" s="79">
        <f>SUM(L36:Q36)</f>
        <v>1</v>
      </c>
      <c r="L36" s="80"/>
      <c r="M36" s="81">
        <v>1</v>
      </c>
      <c r="N36" s="81"/>
      <c r="O36" s="81"/>
      <c r="P36" s="81"/>
      <c r="Q36" s="81"/>
      <c r="R36" s="81"/>
      <c r="S36" s="81"/>
    </row>
    <row r="37" spans="1:19" ht="12" customHeight="1" x14ac:dyDescent="0.15">
      <c r="A37" s="137">
        <v>2</v>
      </c>
      <c r="B37" s="113" t="s">
        <v>32</v>
      </c>
      <c r="C37" s="119"/>
      <c r="D37" s="114"/>
      <c r="E37" s="91"/>
      <c r="F37" s="91"/>
      <c r="G37" s="96"/>
      <c r="H37" s="56" t="str">
        <f>IF(E37="","","予定")</f>
        <v/>
      </c>
      <c r="I37" s="56"/>
      <c r="J37" s="56"/>
      <c r="K37" s="57"/>
      <c r="L37" s="58"/>
      <c r="M37" s="59"/>
      <c r="N37" s="59"/>
      <c r="O37" s="59"/>
      <c r="P37" s="59"/>
      <c r="Q37" s="59"/>
      <c r="R37" s="59"/>
      <c r="S37" s="59"/>
    </row>
    <row r="38" spans="1:19" ht="12" customHeight="1" x14ac:dyDescent="0.15">
      <c r="A38" s="138"/>
      <c r="B38" s="115"/>
      <c r="C38" s="120"/>
      <c r="D38" s="116"/>
      <c r="E38" s="92"/>
      <c r="F38" s="92"/>
      <c r="G38" s="97"/>
      <c r="H38" s="60" t="str">
        <f>IF(E37="","","実績")</f>
        <v/>
      </c>
      <c r="I38" s="60"/>
      <c r="J38" s="60"/>
      <c r="K38" s="61"/>
      <c r="L38" s="62"/>
      <c r="M38" s="63"/>
      <c r="N38" s="63"/>
      <c r="O38" s="63"/>
      <c r="P38" s="63"/>
      <c r="Q38" s="63"/>
      <c r="R38" s="63"/>
      <c r="S38" s="63"/>
    </row>
    <row r="39" spans="1:19" ht="12" customHeight="1" x14ac:dyDescent="0.15">
      <c r="A39" s="137"/>
      <c r="B39" s="151" t="s">
        <v>26</v>
      </c>
      <c r="C39" s="113" t="s">
        <v>32</v>
      </c>
      <c r="D39" s="114"/>
      <c r="E39" s="89" t="s">
        <v>75</v>
      </c>
      <c r="F39" s="89"/>
      <c r="G39" s="94"/>
      <c r="H39" s="49" t="str">
        <f>IF(E39="","","予定")</f>
        <v>予定</v>
      </c>
      <c r="I39" s="49" t="s">
        <v>29</v>
      </c>
      <c r="J39" s="49">
        <v>5</v>
      </c>
      <c r="K39" s="51">
        <f>SUM(L39:Q39)</f>
        <v>1</v>
      </c>
      <c r="L39" s="30"/>
      <c r="M39" s="28">
        <v>1</v>
      </c>
      <c r="N39" s="28"/>
      <c r="O39" s="28"/>
      <c r="P39" s="28"/>
      <c r="Q39" s="28"/>
      <c r="R39" s="28"/>
      <c r="S39" s="28"/>
    </row>
    <row r="40" spans="1:19" ht="12" customHeight="1" x14ac:dyDescent="0.15">
      <c r="A40" s="138"/>
      <c r="B40" s="150"/>
      <c r="C40" s="115"/>
      <c r="D40" s="116"/>
      <c r="E40" s="90"/>
      <c r="F40" s="90"/>
      <c r="G40" s="95"/>
      <c r="H40" s="71" t="str">
        <f>IF(E39="","","実績")</f>
        <v>実績</v>
      </c>
      <c r="I40" s="71"/>
      <c r="J40" s="71"/>
      <c r="K40" s="52">
        <f>SUM(L40:Q40)</f>
        <v>1.5</v>
      </c>
      <c r="L40" s="37"/>
      <c r="M40" s="29"/>
      <c r="N40" s="29">
        <v>1.5</v>
      </c>
      <c r="O40" s="29"/>
      <c r="P40" s="29"/>
      <c r="Q40" s="29"/>
      <c r="R40" s="29"/>
      <c r="S40" s="29"/>
    </row>
    <row r="41" spans="1:19" ht="12" customHeight="1" x14ac:dyDescent="0.15">
      <c r="A41" s="100"/>
      <c r="B41" s="111" t="s">
        <v>50</v>
      </c>
      <c r="C41" s="113" t="s">
        <v>51</v>
      </c>
      <c r="D41" s="114"/>
      <c r="E41" s="123" t="s">
        <v>28</v>
      </c>
      <c r="F41" s="123"/>
      <c r="G41" s="124"/>
      <c r="H41" s="49" t="str">
        <f>IF(E41="","","予定")</f>
        <v>予定</v>
      </c>
      <c r="I41" s="49" t="s">
        <v>29</v>
      </c>
      <c r="J41" s="49">
        <v>5</v>
      </c>
      <c r="K41" s="51">
        <v>5</v>
      </c>
      <c r="L41" s="37"/>
      <c r="M41" s="29">
        <v>1</v>
      </c>
      <c r="N41" s="29"/>
      <c r="O41" s="29"/>
      <c r="P41" s="29"/>
      <c r="Q41" s="29"/>
      <c r="R41" s="29"/>
      <c r="S41" s="29"/>
    </row>
    <row r="42" spans="1:19" ht="12" customHeight="1" x14ac:dyDescent="0.15">
      <c r="A42" s="102"/>
      <c r="B42" s="112"/>
      <c r="C42" s="115"/>
      <c r="D42" s="116"/>
      <c r="E42" s="123"/>
      <c r="F42" s="123"/>
      <c r="G42" s="124"/>
      <c r="H42" s="50" t="str">
        <f>IF(E41="","","実績")</f>
        <v>実績</v>
      </c>
      <c r="I42" s="50"/>
      <c r="J42" s="71"/>
      <c r="K42" s="52"/>
      <c r="L42" s="37"/>
      <c r="M42" s="29"/>
      <c r="N42" s="29">
        <v>1</v>
      </c>
      <c r="O42" s="29"/>
      <c r="P42" s="29"/>
      <c r="Q42" s="29"/>
      <c r="R42" s="29"/>
      <c r="S42" s="29"/>
    </row>
    <row r="43" spans="1:19" ht="12" customHeight="1" x14ac:dyDescent="0.15">
      <c r="A43" s="142"/>
      <c r="B43" s="139" t="s">
        <v>43</v>
      </c>
      <c r="C43" s="113" t="s">
        <v>35</v>
      </c>
      <c r="D43" s="114"/>
      <c r="E43" s="123" t="s">
        <v>28</v>
      </c>
      <c r="F43" s="123"/>
      <c r="G43" s="88"/>
      <c r="H43" s="45" t="str">
        <f>IF(E43="","","予定")</f>
        <v>予定</v>
      </c>
      <c r="I43" s="45" t="s">
        <v>52</v>
      </c>
      <c r="J43" s="49">
        <v>1</v>
      </c>
      <c r="K43" s="51">
        <f>SUM(L43:Q43)</f>
        <v>0.5</v>
      </c>
      <c r="L43" s="37"/>
      <c r="M43" s="42">
        <v>0.5</v>
      </c>
      <c r="N43" s="29"/>
      <c r="O43" s="29"/>
      <c r="P43" s="29"/>
      <c r="Q43" s="29"/>
      <c r="R43" s="29"/>
      <c r="S43" s="29"/>
    </row>
    <row r="44" spans="1:19" ht="12" customHeight="1" thickBot="1" x14ac:dyDescent="0.2">
      <c r="A44" s="142"/>
      <c r="B44" s="139"/>
      <c r="C44" s="140"/>
      <c r="D44" s="141"/>
      <c r="E44" s="123"/>
      <c r="F44" s="123"/>
      <c r="G44" s="88"/>
      <c r="H44" s="72" t="str">
        <f>IF(E43="","","実績")</f>
        <v>実績</v>
      </c>
      <c r="I44" s="72"/>
      <c r="J44" s="71"/>
      <c r="K44" s="52">
        <f>SUM(L44:Q44)</f>
        <v>0.5</v>
      </c>
      <c r="L44" s="37"/>
      <c r="M44" s="29"/>
      <c r="N44" s="29">
        <v>0.5</v>
      </c>
      <c r="O44" s="29"/>
      <c r="P44" s="29"/>
      <c r="Q44" s="29"/>
      <c r="R44" s="29"/>
      <c r="S44" s="29"/>
    </row>
    <row r="45" spans="1:19" ht="12" customHeight="1" thickTop="1" x14ac:dyDescent="0.15">
      <c r="A45" s="143" t="s">
        <v>53</v>
      </c>
      <c r="B45" s="144"/>
      <c r="C45" s="144"/>
      <c r="D45" s="145"/>
      <c r="E45" s="146"/>
      <c r="F45" s="146"/>
      <c r="G45" s="147"/>
      <c r="H45" s="4" t="s">
        <v>21</v>
      </c>
      <c r="I45" s="5"/>
      <c r="J45" s="5"/>
      <c r="K45" s="14">
        <f t="shared" ref="K45:S45" si="6">SUMPRODUCT((MOD(ROW(K$25:K$44),2)=1)*K$25:K$44)</f>
        <v>14</v>
      </c>
      <c r="L45" s="36">
        <f t="shared" si="6"/>
        <v>0</v>
      </c>
      <c r="M45" s="26"/>
      <c r="N45" s="26">
        <f t="shared" si="6"/>
        <v>0</v>
      </c>
      <c r="O45" s="26">
        <f t="shared" si="6"/>
        <v>0</v>
      </c>
      <c r="P45" s="26">
        <f t="shared" si="6"/>
        <v>0</v>
      </c>
      <c r="Q45" s="26">
        <f t="shared" si="6"/>
        <v>0</v>
      </c>
      <c r="R45" s="26">
        <f t="shared" si="6"/>
        <v>0</v>
      </c>
      <c r="S45" s="26">
        <f t="shared" si="6"/>
        <v>0</v>
      </c>
    </row>
    <row r="46" spans="1:19" ht="12" customHeight="1" x14ac:dyDescent="0.15">
      <c r="A46" s="128"/>
      <c r="B46" s="129"/>
      <c r="C46" s="129"/>
      <c r="D46" s="130"/>
      <c r="E46" s="132"/>
      <c r="F46" s="132"/>
      <c r="G46" s="148"/>
      <c r="H46" s="6" t="s">
        <v>22</v>
      </c>
      <c r="I46" s="7"/>
      <c r="J46" s="7"/>
      <c r="K46" s="15">
        <f t="shared" ref="K46:S46" si="7">SUMPRODUCT((MOD(ROW(K$25:K$44),2)=0)*K$25:K$44)</f>
        <v>12.5</v>
      </c>
      <c r="L46" s="35">
        <f t="shared" si="7"/>
        <v>0</v>
      </c>
      <c r="M46" s="27">
        <f t="shared" si="7"/>
        <v>10.5</v>
      </c>
      <c r="N46" s="27">
        <v>11</v>
      </c>
      <c r="O46" s="27">
        <v>5.5</v>
      </c>
      <c r="P46" s="27"/>
      <c r="Q46" s="27">
        <f t="shared" si="7"/>
        <v>0</v>
      </c>
      <c r="R46" s="27"/>
      <c r="S46" s="27">
        <f t="shared" si="7"/>
        <v>0</v>
      </c>
    </row>
    <row r="47" spans="1:19" ht="12" customHeight="1" x14ac:dyDescent="0.15">
      <c r="A47" s="117">
        <v>1</v>
      </c>
      <c r="B47" s="113" t="s">
        <v>38</v>
      </c>
      <c r="C47" s="119"/>
      <c r="D47" s="114"/>
      <c r="E47" s="91"/>
      <c r="F47" s="91"/>
      <c r="G47" s="96"/>
      <c r="H47" s="56" t="str">
        <f>IF(E47="","","予定")</f>
        <v/>
      </c>
      <c r="I47" s="56"/>
      <c r="J47" s="56"/>
      <c r="K47" s="65"/>
      <c r="L47" s="66"/>
      <c r="M47" s="59"/>
      <c r="N47" s="59"/>
      <c r="O47" s="59"/>
      <c r="P47" s="59"/>
      <c r="Q47" s="59"/>
      <c r="R47" s="59"/>
      <c r="S47" s="59"/>
    </row>
    <row r="48" spans="1:19" ht="12" customHeight="1" x14ac:dyDescent="0.15">
      <c r="A48" s="118"/>
      <c r="B48" s="115"/>
      <c r="C48" s="120"/>
      <c r="D48" s="116"/>
      <c r="E48" s="92"/>
      <c r="F48" s="92"/>
      <c r="G48" s="97"/>
      <c r="H48" s="60" t="str">
        <f>IF(E47="","","実績")</f>
        <v/>
      </c>
      <c r="I48" s="60"/>
      <c r="J48" s="60"/>
      <c r="K48" s="67"/>
      <c r="L48" s="62"/>
      <c r="M48" s="63"/>
      <c r="N48" s="63"/>
      <c r="O48" s="63"/>
      <c r="P48" s="63"/>
      <c r="Q48" s="63"/>
      <c r="R48" s="63"/>
      <c r="S48" s="63"/>
    </row>
    <row r="49" spans="1:19" ht="12" customHeight="1" x14ac:dyDescent="0.15">
      <c r="A49" s="117"/>
      <c r="B49" s="111" t="s">
        <v>26</v>
      </c>
      <c r="C49" s="113" t="s">
        <v>54</v>
      </c>
      <c r="D49" s="114"/>
      <c r="E49" s="89"/>
      <c r="F49" s="91"/>
      <c r="G49" s="94"/>
      <c r="H49" s="49" t="str">
        <f>IF(E49="","","予定")</f>
        <v/>
      </c>
      <c r="I49" s="49" t="s">
        <v>55</v>
      </c>
      <c r="J49" s="49">
        <v>3</v>
      </c>
      <c r="K49" s="51">
        <f>SUM(L49:Q49)</f>
        <v>3.5</v>
      </c>
      <c r="L49" s="46"/>
      <c r="M49" s="42"/>
      <c r="N49" s="42">
        <v>3.5</v>
      </c>
      <c r="O49" s="42"/>
      <c r="P49" s="42"/>
      <c r="Q49" s="42"/>
      <c r="R49" s="42"/>
      <c r="S49" s="42"/>
    </row>
    <row r="50" spans="1:19" ht="12" customHeight="1" x14ac:dyDescent="0.15">
      <c r="A50" s="118"/>
      <c r="B50" s="112"/>
      <c r="C50" s="115"/>
      <c r="D50" s="116"/>
      <c r="E50" s="90"/>
      <c r="F50" s="92"/>
      <c r="G50" s="95"/>
      <c r="H50" s="71" t="str">
        <f>IF(E49="","","実績")</f>
        <v/>
      </c>
      <c r="I50" s="71"/>
      <c r="J50" s="71"/>
      <c r="K50" s="52">
        <f>SUM(L50:Q50)</f>
        <v>5</v>
      </c>
      <c r="L50" s="43"/>
      <c r="M50" s="44"/>
      <c r="N50" s="44">
        <v>5</v>
      </c>
      <c r="O50" s="44"/>
      <c r="P50" s="44"/>
      <c r="Q50" s="44"/>
      <c r="R50" s="44"/>
      <c r="S50" s="44"/>
    </row>
    <row r="51" spans="1:19" ht="12" customHeight="1" x14ac:dyDescent="0.15">
      <c r="A51" s="98"/>
      <c r="B51" s="111" t="s">
        <v>30</v>
      </c>
      <c r="C51" s="113" t="s">
        <v>56</v>
      </c>
      <c r="D51" s="114"/>
      <c r="E51" s="89"/>
      <c r="F51" s="91"/>
      <c r="G51" s="109"/>
      <c r="H51" s="49" t="str">
        <f>IF(E51="","","予定")</f>
        <v/>
      </c>
      <c r="I51" s="49" t="s">
        <v>57</v>
      </c>
      <c r="J51" s="49">
        <v>2</v>
      </c>
      <c r="K51" s="51">
        <f>SUM(L51:Q51)</f>
        <v>3</v>
      </c>
      <c r="L51" s="46"/>
      <c r="M51" s="42"/>
      <c r="N51" s="42">
        <v>3</v>
      </c>
      <c r="O51" s="42"/>
      <c r="P51" s="42"/>
      <c r="Q51" s="42"/>
      <c r="R51" s="42"/>
      <c r="S51" s="42"/>
    </row>
    <row r="52" spans="1:19" ht="12" customHeight="1" x14ac:dyDescent="0.15">
      <c r="A52" s="99"/>
      <c r="B52" s="112"/>
      <c r="C52" s="115"/>
      <c r="D52" s="116"/>
      <c r="E52" s="90"/>
      <c r="F52" s="92"/>
      <c r="G52" s="110"/>
      <c r="H52" s="71" t="str">
        <f>IF(E51="","","実績")</f>
        <v/>
      </c>
      <c r="I52" s="71"/>
      <c r="J52" s="71"/>
      <c r="K52" s="52">
        <f>SUM(L52:Q52)</f>
        <v>6</v>
      </c>
      <c r="L52" s="43"/>
      <c r="M52" s="44"/>
      <c r="N52" s="44">
        <v>6</v>
      </c>
      <c r="O52" s="44"/>
      <c r="P52" s="44"/>
      <c r="Q52" s="44"/>
      <c r="R52" s="44"/>
      <c r="S52" s="44"/>
    </row>
    <row r="53" spans="1:19" ht="12" customHeight="1" x14ac:dyDescent="0.15">
      <c r="A53" s="117">
        <v>2</v>
      </c>
      <c r="B53" s="113" t="s">
        <v>32</v>
      </c>
      <c r="C53" s="119"/>
      <c r="D53" s="114"/>
      <c r="E53" s="91"/>
      <c r="F53" s="91"/>
      <c r="G53" s="96"/>
      <c r="H53" s="56" t="str">
        <f>IF(E53="","","予定")</f>
        <v/>
      </c>
      <c r="I53" s="56"/>
      <c r="J53" s="56"/>
      <c r="K53" s="57"/>
      <c r="L53" s="58"/>
      <c r="M53" s="59"/>
      <c r="N53" s="59"/>
      <c r="O53" s="59"/>
      <c r="P53" s="59"/>
      <c r="Q53" s="59"/>
      <c r="R53" s="59"/>
      <c r="S53" s="59"/>
    </row>
    <row r="54" spans="1:19" ht="12" customHeight="1" x14ac:dyDescent="0.15">
      <c r="A54" s="118"/>
      <c r="B54" s="115"/>
      <c r="C54" s="120"/>
      <c r="D54" s="116"/>
      <c r="E54" s="92"/>
      <c r="F54" s="92"/>
      <c r="G54" s="97"/>
      <c r="H54" s="60" t="str">
        <f>IF(E53="","","実績")</f>
        <v/>
      </c>
      <c r="I54" s="60"/>
      <c r="J54" s="60"/>
      <c r="K54" s="61"/>
      <c r="L54" s="62"/>
      <c r="M54" s="63"/>
      <c r="N54" s="63"/>
      <c r="O54" s="63"/>
      <c r="P54" s="63"/>
      <c r="Q54" s="63"/>
      <c r="R54" s="63"/>
      <c r="S54" s="63"/>
    </row>
    <row r="55" spans="1:19" ht="12" customHeight="1" x14ac:dyDescent="0.15">
      <c r="A55" s="117"/>
      <c r="B55" s="111" t="s">
        <v>26</v>
      </c>
      <c r="C55" s="113" t="s">
        <v>32</v>
      </c>
      <c r="D55" s="114"/>
      <c r="E55" s="89"/>
      <c r="F55" s="91"/>
      <c r="G55" s="121"/>
      <c r="H55" s="45" t="str">
        <f>IF(E55="","","予定")</f>
        <v/>
      </c>
      <c r="I55" s="45" t="s">
        <v>29</v>
      </c>
      <c r="J55" s="45">
        <v>5</v>
      </c>
      <c r="K55" s="51">
        <f>SUM(L55:Q55)</f>
        <v>2.5</v>
      </c>
      <c r="L55" s="46"/>
      <c r="M55" s="42"/>
      <c r="N55" s="42">
        <v>2.5</v>
      </c>
      <c r="O55" s="42"/>
      <c r="P55" s="42"/>
      <c r="Q55" s="42"/>
      <c r="R55" s="42"/>
      <c r="S55" s="42"/>
    </row>
    <row r="56" spans="1:19" ht="12" customHeight="1" x14ac:dyDescent="0.15">
      <c r="A56" s="118"/>
      <c r="B56" s="112"/>
      <c r="C56" s="115"/>
      <c r="D56" s="116"/>
      <c r="E56" s="90"/>
      <c r="F56" s="92"/>
      <c r="G56" s="112"/>
      <c r="H56" s="72" t="str">
        <f>IF(E55="","","実績")</f>
        <v/>
      </c>
      <c r="I56" s="72"/>
      <c r="J56" s="72"/>
      <c r="K56" s="52">
        <f>SUM(L56:Q56)</f>
        <v>2.5</v>
      </c>
      <c r="L56" s="43"/>
      <c r="M56" s="44"/>
      <c r="N56" s="44"/>
      <c r="O56" s="44">
        <v>2.5</v>
      </c>
      <c r="P56" s="44"/>
      <c r="Q56" s="44"/>
      <c r="R56" s="44"/>
      <c r="S56" s="44"/>
    </row>
    <row r="57" spans="1:19" ht="12" customHeight="1" x14ac:dyDescent="0.15">
      <c r="A57" s="117"/>
      <c r="B57" s="135" t="s">
        <v>30</v>
      </c>
      <c r="C57" s="113" t="s">
        <v>51</v>
      </c>
      <c r="D57" s="114"/>
      <c r="E57" s="89"/>
      <c r="F57" s="91"/>
      <c r="G57" s="88"/>
      <c r="H57" s="49" t="str">
        <f>IF(E57="","","予定")</f>
        <v/>
      </c>
      <c r="I57" s="49" t="s">
        <v>29</v>
      </c>
      <c r="J57" s="49">
        <v>5</v>
      </c>
      <c r="K57" s="51"/>
      <c r="L57" s="43"/>
      <c r="M57" s="44"/>
      <c r="N57" s="44">
        <v>2.5</v>
      </c>
      <c r="O57" s="44"/>
      <c r="P57" s="44"/>
      <c r="Q57" s="44"/>
      <c r="R57" s="44"/>
      <c r="S57" s="44"/>
    </row>
    <row r="58" spans="1:19" ht="12" customHeight="1" x14ac:dyDescent="0.15">
      <c r="A58" s="118"/>
      <c r="B58" s="136"/>
      <c r="C58" s="115"/>
      <c r="D58" s="116"/>
      <c r="E58" s="90"/>
      <c r="F58" s="92"/>
      <c r="G58" s="88"/>
      <c r="H58" s="71" t="str">
        <f>IF(E57="","","実績")</f>
        <v/>
      </c>
      <c r="I58" s="71"/>
      <c r="J58" s="71"/>
      <c r="K58" s="52"/>
      <c r="L58" s="43"/>
      <c r="M58" s="44"/>
      <c r="N58" s="44"/>
      <c r="O58" s="44">
        <v>2.5</v>
      </c>
      <c r="P58" s="44"/>
      <c r="Q58" s="44"/>
      <c r="R58" s="44"/>
      <c r="S58" s="44"/>
    </row>
    <row r="59" spans="1:19" ht="12" customHeight="1" x14ac:dyDescent="0.15">
      <c r="A59" s="117"/>
      <c r="B59" s="135" t="s">
        <v>43</v>
      </c>
      <c r="C59" s="113" t="s">
        <v>35</v>
      </c>
      <c r="D59" s="114"/>
      <c r="E59" s="89"/>
      <c r="F59" s="91"/>
      <c r="G59" s="88"/>
      <c r="H59" s="49" t="str">
        <f>IF(E59="","","予定")</f>
        <v/>
      </c>
      <c r="I59" s="49"/>
      <c r="J59" s="49">
        <v>1</v>
      </c>
      <c r="K59" s="51">
        <f>SUM(L59:Q59)</f>
        <v>0.5</v>
      </c>
      <c r="L59" s="43"/>
      <c r="M59" s="44"/>
      <c r="N59" s="44">
        <v>0.5</v>
      </c>
      <c r="O59" s="44"/>
      <c r="P59" s="44"/>
      <c r="Q59" s="44"/>
      <c r="R59" s="44"/>
      <c r="S59" s="44"/>
    </row>
    <row r="60" spans="1:19" ht="12" customHeight="1" x14ac:dyDescent="0.15">
      <c r="A60" s="118"/>
      <c r="B60" s="136"/>
      <c r="C60" s="115"/>
      <c r="D60" s="116"/>
      <c r="E60" s="90"/>
      <c r="F60" s="92"/>
      <c r="G60" s="88"/>
      <c r="H60" s="50" t="str">
        <f>IF(E59="","","実績")</f>
        <v/>
      </c>
      <c r="I60" s="50"/>
      <c r="J60" s="50"/>
      <c r="K60" s="52">
        <f>SUM(L60:Q60)</f>
        <v>0.5</v>
      </c>
      <c r="L60" s="43"/>
      <c r="M60" s="44"/>
      <c r="N60" s="44"/>
      <c r="O60" s="44">
        <v>0.5</v>
      </c>
      <c r="P60" s="44"/>
      <c r="Q60" s="44"/>
      <c r="R60" s="44"/>
      <c r="S60" s="44"/>
    </row>
    <row r="61" spans="1:19" ht="12" customHeight="1" x14ac:dyDescent="0.15">
      <c r="A61" s="125" t="s">
        <v>58</v>
      </c>
      <c r="B61" s="126"/>
      <c r="C61" s="126"/>
      <c r="D61" s="127"/>
      <c r="E61" s="131"/>
      <c r="F61" s="131"/>
      <c r="G61" s="133"/>
      <c r="H61" s="20" t="s">
        <v>21</v>
      </c>
      <c r="I61" s="20"/>
      <c r="J61" s="20"/>
      <c r="K61" s="21">
        <f t="shared" ref="K61:S61" si="8">SUMPRODUCT((MOD(ROW(K$63:K$78),2)=1)*K$63:K$78)</f>
        <v>17.5</v>
      </c>
      <c r="L61" s="31">
        <f t="shared" si="8"/>
        <v>0</v>
      </c>
      <c r="M61" s="32">
        <f t="shared" si="8"/>
        <v>0</v>
      </c>
      <c r="N61" s="32">
        <f t="shared" si="8"/>
        <v>2.5</v>
      </c>
      <c r="O61" s="32">
        <f t="shared" si="8"/>
        <v>15</v>
      </c>
      <c r="P61" s="32">
        <f t="shared" si="8"/>
        <v>0</v>
      </c>
      <c r="Q61" s="32">
        <f t="shared" si="8"/>
        <v>0</v>
      </c>
      <c r="R61" s="32">
        <f t="shared" si="8"/>
        <v>0</v>
      </c>
      <c r="S61" s="32">
        <f t="shared" si="8"/>
        <v>0</v>
      </c>
    </row>
    <row r="62" spans="1:19" ht="12" customHeight="1" x14ac:dyDescent="0.15">
      <c r="A62" s="128"/>
      <c r="B62" s="129"/>
      <c r="C62" s="129"/>
      <c r="D62" s="130"/>
      <c r="E62" s="132"/>
      <c r="F62" s="132"/>
      <c r="G62" s="134"/>
      <c r="H62" s="7" t="s">
        <v>22</v>
      </c>
      <c r="I62" s="7"/>
      <c r="J62" s="7"/>
      <c r="K62" s="15">
        <f t="shared" ref="K62:S62" si="9">SUMPRODUCT((MOD(ROW(K$63:K$78),2)=0)*K$63:K$78)</f>
        <v>14</v>
      </c>
      <c r="L62" s="38">
        <f t="shared" si="9"/>
        <v>0</v>
      </c>
      <c r="M62" s="33">
        <f t="shared" si="9"/>
        <v>0</v>
      </c>
      <c r="N62" s="33">
        <f t="shared" si="9"/>
        <v>0</v>
      </c>
      <c r="O62" s="33">
        <v>9.5</v>
      </c>
      <c r="P62" s="33">
        <f t="shared" si="9"/>
        <v>8</v>
      </c>
      <c r="Q62" s="33">
        <f t="shared" si="9"/>
        <v>0</v>
      </c>
      <c r="R62" s="33">
        <f t="shared" si="9"/>
        <v>0</v>
      </c>
      <c r="S62" s="33">
        <f t="shared" si="9"/>
        <v>0</v>
      </c>
    </row>
    <row r="63" spans="1:19" ht="12" customHeight="1" x14ac:dyDescent="0.15">
      <c r="A63" s="137">
        <v>1</v>
      </c>
      <c r="B63" s="113" t="s">
        <v>38</v>
      </c>
      <c r="C63" s="119"/>
      <c r="D63" s="114"/>
      <c r="E63" s="91"/>
      <c r="F63" s="91"/>
      <c r="G63" s="96"/>
      <c r="H63" s="56" t="str">
        <f>IF(E63="","","予定")</f>
        <v/>
      </c>
      <c r="I63" s="56"/>
      <c r="J63" s="56"/>
      <c r="K63" s="57"/>
      <c r="L63" s="58"/>
      <c r="M63" s="59"/>
      <c r="N63" s="59"/>
      <c r="O63" s="59"/>
      <c r="P63" s="59"/>
      <c r="Q63" s="59"/>
      <c r="R63" s="59"/>
      <c r="S63" s="59"/>
    </row>
    <row r="64" spans="1:19" ht="12" customHeight="1" x14ac:dyDescent="0.15">
      <c r="A64" s="138"/>
      <c r="B64" s="115"/>
      <c r="C64" s="120"/>
      <c r="D64" s="116"/>
      <c r="E64" s="92"/>
      <c r="F64" s="92"/>
      <c r="G64" s="97"/>
      <c r="H64" s="60" t="str">
        <f>IF(E63="","","実績")</f>
        <v/>
      </c>
      <c r="I64" s="60"/>
      <c r="J64" s="60"/>
      <c r="K64" s="61"/>
      <c r="L64" s="62"/>
      <c r="M64" s="63"/>
      <c r="N64" s="63"/>
      <c r="O64" s="63"/>
      <c r="P64" s="63"/>
      <c r="Q64" s="63"/>
      <c r="R64" s="63"/>
      <c r="S64" s="63"/>
    </row>
    <row r="65" spans="1:19" ht="12" customHeight="1" x14ac:dyDescent="0.15">
      <c r="A65" s="137"/>
      <c r="B65" s="151" t="s">
        <v>26</v>
      </c>
      <c r="C65" s="113" t="s">
        <v>54</v>
      </c>
      <c r="D65" s="114"/>
      <c r="E65" s="89"/>
      <c r="F65" s="89"/>
      <c r="G65" s="94"/>
      <c r="H65" s="49" t="str">
        <f>IF(E65="","","予定")</f>
        <v/>
      </c>
      <c r="I65" s="49" t="s">
        <v>55</v>
      </c>
      <c r="J65" s="49">
        <v>3</v>
      </c>
      <c r="K65" s="51">
        <f t="shared" ref="K65:K70" si="10">SUM(L65:Q65)</f>
        <v>4.5</v>
      </c>
      <c r="L65" s="30"/>
      <c r="M65" s="28"/>
      <c r="N65" s="28">
        <v>1</v>
      </c>
      <c r="O65" s="28">
        <v>3.5</v>
      </c>
      <c r="P65" s="28"/>
      <c r="Q65" s="28"/>
      <c r="R65" s="28"/>
      <c r="S65" s="28"/>
    </row>
    <row r="66" spans="1:19" ht="12" customHeight="1" x14ac:dyDescent="0.15">
      <c r="A66" s="138"/>
      <c r="B66" s="150"/>
      <c r="C66" s="115"/>
      <c r="D66" s="116"/>
      <c r="E66" s="90"/>
      <c r="F66" s="90"/>
      <c r="G66" s="95"/>
      <c r="H66" s="71" t="str">
        <f>IF(E65="","","実績")</f>
        <v/>
      </c>
      <c r="I66" s="71"/>
      <c r="J66" s="71"/>
      <c r="K66" s="52">
        <f t="shared" si="10"/>
        <v>5.5</v>
      </c>
      <c r="L66" s="37"/>
      <c r="M66" s="29"/>
      <c r="N66" s="29"/>
      <c r="O66" s="29">
        <v>5.5</v>
      </c>
      <c r="P66" s="29"/>
      <c r="Q66" s="29"/>
      <c r="R66" s="29"/>
      <c r="S66" s="29"/>
    </row>
    <row r="67" spans="1:19" ht="12" customHeight="1" x14ac:dyDescent="0.15">
      <c r="A67" s="137"/>
      <c r="B67" s="151" t="s">
        <v>30</v>
      </c>
      <c r="C67" s="113" t="s">
        <v>56</v>
      </c>
      <c r="D67" s="114"/>
      <c r="E67" s="89"/>
      <c r="F67" s="89"/>
      <c r="G67" s="94"/>
      <c r="H67" s="49" t="str">
        <f>IF(E67="","","予定")</f>
        <v/>
      </c>
      <c r="I67" s="49" t="s">
        <v>57</v>
      </c>
      <c r="J67" s="49">
        <v>2</v>
      </c>
      <c r="K67" s="51">
        <f t="shared" si="10"/>
        <v>4.5</v>
      </c>
      <c r="L67" s="30"/>
      <c r="M67" s="28"/>
      <c r="N67" s="28">
        <v>1</v>
      </c>
      <c r="O67" s="28">
        <v>3.5</v>
      </c>
      <c r="P67" s="28"/>
      <c r="Q67" s="28"/>
      <c r="R67" s="28"/>
      <c r="S67" s="28"/>
    </row>
    <row r="68" spans="1:19" ht="12" customHeight="1" x14ac:dyDescent="0.15">
      <c r="A68" s="138"/>
      <c r="B68" s="150"/>
      <c r="C68" s="115"/>
      <c r="D68" s="116"/>
      <c r="E68" s="90"/>
      <c r="F68" s="90"/>
      <c r="G68" s="95"/>
      <c r="H68" s="71" t="str">
        <f>IF(E67="","","実績")</f>
        <v/>
      </c>
      <c r="I68" s="71"/>
      <c r="J68" s="71"/>
      <c r="K68" s="52">
        <f t="shared" si="10"/>
        <v>4</v>
      </c>
      <c r="L68" s="37"/>
      <c r="M68" s="29"/>
      <c r="N68" s="29"/>
      <c r="O68" s="29">
        <v>4</v>
      </c>
      <c r="P68" s="29"/>
      <c r="Q68" s="29"/>
      <c r="R68" s="29"/>
      <c r="S68" s="29"/>
    </row>
    <row r="69" spans="1:19" ht="12" customHeight="1" x14ac:dyDescent="0.15">
      <c r="A69" s="137"/>
      <c r="B69" s="151" t="s">
        <v>34</v>
      </c>
      <c r="C69" s="113" t="s">
        <v>80</v>
      </c>
      <c r="D69" s="114"/>
      <c r="E69" s="89"/>
      <c r="F69" s="89"/>
      <c r="G69" s="94"/>
      <c r="H69" s="49" t="str">
        <f>IF(E69="","","予定")</f>
        <v/>
      </c>
      <c r="I69" s="49" t="s">
        <v>29</v>
      </c>
      <c r="J69" s="49">
        <v>5</v>
      </c>
      <c r="K69" s="51">
        <f t="shared" si="10"/>
        <v>2</v>
      </c>
      <c r="L69" s="30"/>
      <c r="M69" s="28"/>
      <c r="N69" s="28">
        <v>0.5</v>
      </c>
      <c r="O69" s="42">
        <v>1.5</v>
      </c>
      <c r="P69" s="28"/>
      <c r="Q69" s="28"/>
      <c r="R69" s="28"/>
      <c r="S69" s="28"/>
    </row>
    <row r="70" spans="1:19" ht="12" customHeight="1" x14ac:dyDescent="0.15">
      <c r="A70" s="138"/>
      <c r="B70" s="150"/>
      <c r="C70" s="115"/>
      <c r="D70" s="116"/>
      <c r="E70" s="90"/>
      <c r="F70" s="90"/>
      <c r="G70" s="95"/>
      <c r="H70" s="71" t="str">
        <f>IF(E69="","","実績")</f>
        <v/>
      </c>
      <c r="I70" s="71"/>
      <c r="J70" s="71"/>
      <c r="K70" s="52">
        <f t="shared" si="10"/>
        <v>1.5</v>
      </c>
      <c r="L70" s="37"/>
      <c r="M70" s="29"/>
      <c r="N70" s="29"/>
      <c r="O70" s="29"/>
      <c r="P70" s="29">
        <v>1.5</v>
      </c>
      <c r="Q70" s="29"/>
      <c r="R70" s="29"/>
      <c r="S70" s="29"/>
    </row>
    <row r="71" spans="1:19" ht="12" customHeight="1" x14ac:dyDescent="0.15">
      <c r="A71" s="137">
        <v>2</v>
      </c>
      <c r="B71" s="113" t="s">
        <v>32</v>
      </c>
      <c r="C71" s="119"/>
      <c r="D71" s="114"/>
      <c r="E71" s="91"/>
      <c r="F71" s="91"/>
      <c r="G71" s="96"/>
      <c r="H71" s="56" t="str">
        <f>IF(E71="","","予定")</f>
        <v/>
      </c>
      <c r="I71" s="56"/>
      <c r="J71" s="56"/>
      <c r="K71" s="57"/>
      <c r="L71" s="58"/>
      <c r="M71" s="59"/>
      <c r="N71" s="59"/>
      <c r="O71" s="59"/>
      <c r="P71" s="59"/>
      <c r="Q71" s="59"/>
      <c r="R71" s="59"/>
      <c r="S71" s="59"/>
    </row>
    <row r="72" spans="1:19" ht="12" customHeight="1" x14ac:dyDescent="0.15">
      <c r="A72" s="138"/>
      <c r="B72" s="115"/>
      <c r="C72" s="120"/>
      <c r="D72" s="116"/>
      <c r="E72" s="92"/>
      <c r="F72" s="92"/>
      <c r="G72" s="97"/>
      <c r="H72" s="60" t="str">
        <f>IF(E71="","","実績")</f>
        <v/>
      </c>
      <c r="I72" s="60"/>
      <c r="J72" s="60"/>
      <c r="K72" s="61"/>
      <c r="L72" s="62"/>
      <c r="M72" s="63"/>
      <c r="N72" s="63"/>
      <c r="O72" s="63"/>
      <c r="P72" s="63"/>
      <c r="Q72" s="63"/>
      <c r="R72" s="63"/>
      <c r="S72" s="63"/>
    </row>
    <row r="73" spans="1:19" ht="12" customHeight="1" x14ac:dyDescent="0.15">
      <c r="A73" s="137"/>
      <c r="B73" s="151" t="s">
        <v>26</v>
      </c>
      <c r="C73" s="113" t="s">
        <v>32</v>
      </c>
      <c r="D73" s="114"/>
      <c r="E73" s="182"/>
      <c r="F73" s="182"/>
      <c r="G73" s="149"/>
      <c r="H73" s="8" t="str">
        <f>IF(E73="","","予定")</f>
        <v/>
      </c>
      <c r="I73" s="8" t="s">
        <v>29</v>
      </c>
      <c r="J73" s="8">
        <v>5</v>
      </c>
      <c r="K73" s="51">
        <f>SUM(L73:Q73)</f>
        <v>2.5</v>
      </c>
      <c r="L73" s="30"/>
      <c r="M73" s="28"/>
      <c r="N73" s="28"/>
      <c r="O73" s="28">
        <v>2.5</v>
      </c>
      <c r="P73" s="28"/>
      <c r="Q73" s="28"/>
      <c r="R73" s="28"/>
      <c r="S73" s="28"/>
    </row>
    <row r="74" spans="1:19" ht="12" customHeight="1" x14ac:dyDescent="0.15">
      <c r="A74" s="138"/>
      <c r="B74" s="150"/>
      <c r="C74" s="115"/>
      <c r="D74" s="116"/>
      <c r="E74" s="183"/>
      <c r="F74" s="183"/>
      <c r="G74" s="150"/>
      <c r="H74" s="73" t="str">
        <f>IF(E73="","","実績")</f>
        <v/>
      </c>
      <c r="I74" s="73"/>
      <c r="J74" s="73"/>
      <c r="K74" s="52">
        <f>SUM(L74:Q74)</f>
        <v>2.5</v>
      </c>
      <c r="L74" s="37"/>
      <c r="M74" s="29"/>
      <c r="N74" s="29"/>
      <c r="O74" s="29"/>
      <c r="P74" s="29">
        <v>2.5</v>
      </c>
      <c r="Q74" s="29"/>
      <c r="R74" s="29"/>
      <c r="S74" s="29"/>
    </row>
    <row r="75" spans="1:19" ht="12" customHeight="1" x14ac:dyDescent="0.15">
      <c r="A75" s="100"/>
      <c r="B75" s="111" t="s">
        <v>30</v>
      </c>
      <c r="C75" s="113" t="s">
        <v>51</v>
      </c>
      <c r="D75" s="119"/>
      <c r="E75" s="88"/>
      <c r="F75" s="88"/>
      <c r="G75" s="93"/>
      <c r="H75" s="49" t="str">
        <f>IF(E75="","","予定")</f>
        <v/>
      </c>
      <c r="I75" s="49" t="s">
        <v>29</v>
      </c>
      <c r="J75" s="49">
        <v>5</v>
      </c>
      <c r="K75" s="51">
        <f>SUM(L75:Q75)</f>
        <v>3.5</v>
      </c>
      <c r="L75" s="30"/>
      <c r="M75" s="28"/>
      <c r="N75" s="28"/>
      <c r="O75" s="28">
        <v>3.5</v>
      </c>
      <c r="P75" s="28"/>
      <c r="Q75" s="64"/>
      <c r="R75" s="28"/>
      <c r="S75" s="64"/>
    </row>
    <row r="76" spans="1:19" ht="12" customHeight="1" x14ac:dyDescent="0.15">
      <c r="A76" s="186"/>
      <c r="B76" s="185"/>
      <c r="C76" s="140"/>
      <c r="D76" s="184"/>
      <c r="E76" s="88"/>
      <c r="F76" s="88"/>
      <c r="G76" s="93"/>
      <c r="H76" s="50" t="str">
        <f>IF(E75="","","実績")</f>
        <v/>
      </c>
      <c r="I76" s="50"/>
      <c r="J76" s="50"/>
      <c r="K76" s="53"/>
      <c r="L76" s="37"/>
      <c r="M76" s="29"/>
      <c r="N76" s="29"/>
      <c r="O76" s="29"/>
      <c r="P76" s="29">
        <v>3.5</v>
      </c>
      <c r="Q76" s="29"/>
      <c r="R76" s="29"/>
      <c r="S76" s="29"/>
    </row>
    <row r="77" spans="1:19" ht="12" customHeight="1" x14ac:dyDescent="0.15">
      <c r="A77" s="180"/>
      <c r="B77" s="142" t="s">
        <v>43</v>
      </c>
      <c r="C77" s="142" t="s">
        <v>35</v>
      </c>
      <c r="D77" s="179"/>
      <c r="E77" s="88"/>
      <c r="F77" s="88"/>
      <c r="G77" s="93"/>
      <c r="H77" s="45" t="str">
        <f>IF(E77="","","予定")</f>
        <v/>
      </c>
      <c r="I77" s="45"/>
      <c r="J77" s="45">
        <v>1</v>
      </c>
      <c r="K77" s="51">
        <f>SUM(L77:Q77)</f>
        <v>0.5</v>
      </c>
      <c r="L77" s="37"/>
      <c r="M77" s="29"/>
      <c r="N77" s="29"/>
      <c r="O77" s="29">
        <v>0.5</v>
      </c>
      <c r="P77" s="29"/>
      <c r="Q77" s="29"/>
      <c r="R77" s="29"/>
      <c r="S77" s="29"/>
    </row>
    <row r="78" spans="1:19" ht="12" customHeight="1" x14ac:dyDescent="0.15">
      <c r="A78" s="181"/>
      <c r="B78" s="142"/>
      <c r="C78" s="142"/>
      <c r="D78" s="179"/>
      <c r="E78" s="88"/>
      <c r="F78" s="88"/>
      <c r="G78" s="93"/>
      <c r="H78" s="72" t="str">
        <f>IF(E77="","","実績")</f>
        <v/>
      </c>
      <c r="I78" s="72"/>
      <c r="J78" s="72"/>
      <c r="K78" s="52">
        <f>SUM(L78:Q78)</f>
        <v>0.5</v>
      </c>
      <c r="L78" s="47"/>
      <c r="M78" s="48"/>
      <c r="N78" s="48"/>
      <c r="O78" s="48"/>
      <c r="P78" s="29">
        <v>0.5</v>
      </c>
      <c r="Q78" s="48"/>
      <c r="R78" s="29"/>
      <c r="S78" s="48"/>
    </row>
    <row r="79" spans="1:19" ht="12" customHeight="1" x14ac:dyDescent="0.15">
      <c r="A79" s="125" t="s">
        <v>60</v>
      </c>
      <c r="B79" s="126"/>
      <c r="C79" s="126"/>
      <c r="D79" s="127"/>
      <c r="E79" s="131"/>
      <c r="F79" s="131"/>
      <c r="G79" s="133"/>
      <c r="H79" s="20" t="s">
        <v>21</v>
      </c>
      <c r="I79" s="20"/>
      <c r="J79" s="20"/>
      <c r="K79" s="21">
        <f>SUMPRODUCT((MOD(ROW(K$81:K$86),2)=0)*K$81:K$86)</f>
        <v>20.5</v>
      </c>
      <c r="L79" s="31">
        <f t="shared" ref="L79:R79" si="11">SUMPRODUCT((MOD(ROW(L$81:L$86),2)=1)*L$81:L$86)</f>
        <v>0</v>
      </c>
      <c r="M79" s="32">
        <f t="shared" si="11"/>
        <v>0</v>
      </c>
      <c r="N79" s="32">
        <f t="shared" si="11"/>
        <v>0</v>
      </c>
      <c r="O79" s="32">
        <f t="shared" si="11"/>
        <v>0</v>
      </c>
      <c r="P79" s="32">
        <f t="shared" si="11"/>
        <v>11.5</v>
      </c>
      <c r="Q79" s="32"/>
      <c r="R79" s="32">
        <f t="shared" si="11"/>
        <v>10</v>
      </c>
      <c r="S79" s="32"/>
    </row>
    <row r="80" spans="1:19" ht="12" customHeight="1" x14ac:dyDescent="0.15">
      <c r="A80" s="128"/>
      <c r="B80" s="129"/>
      <c r="C80" s="129"/>
      <c r="D80" s="130"/>
      <c r="E80" s="132"/>
      <c r="F80" s="132"/>
      <c r="G80" s="134"/>
      <c r="H80" s="7" t="s">
        <v>22</v>
      </c>
      <c r="I80" s="7"/>
      <c r="J80" s="7"/>
      <c r="K80" s="22">
        <f>SUMPRODUCT((MOD(ROW(K$81:K$86),2)=0)*K$81:K$86)</f>
        <v>20.5</v>
      </c>
      <c r="L80" s="35">
        <f t="shared" ref="L80:S80" si="12">SUMPRODUCT((MOD(ROW(L$81:L$86),2)=0)*L$81:L$86)</f>
        <v>0</v>
      </c>
      <c r="M80" s="34">
        <f t="shared" si="12"/>
        <v>0</v>
      </c>
      <c r="N80" s="34">
        <f t="shared" si="12"/>
        <v>0</v>
      </c>
      <c r="O80" s="34">
        <f t="shared" si="12"/>
        <v>0</v>
      </c>
      <c r="P80" s="34">
        <f t="shared" si="12"/>
        <v>5.5</v>
      </c>
      <c r="Q80" s="34">
        <f t="shared" si="12"/>
        <v>15</v>
      </c>
      <c r="R80" s="34">
        <f t="shared" si="12"/>
        <v>0</v>
      </c>
      <c r="S80" s="34">
        <f t="shared" si="12"/>
        <v>0</v>
      </c>
    </row>
    <row r="81" spans="1:19" ht="12" customHeight="1" x14ac:dyDescent="0.15">
      <c r="A81" s="137">
        <v>1</v>
      </c>
      <c r="B81" s="113" t="s">
        <v>24</v>
      </c>
      <c r="C81" s="119"/>
      <c r="D81" s="114"/>
      <c r="E81" s="91"/>
      <c r="F81" s="91"/>
      <c r="G81" s="96"/>
      <c r="H81" s="56" t="str">
        <f>IF(E81="","","予定")</f>
        <v/>
      </c>
      <c r="I81" s="56"/>
      <c r="J81" s="56"/>
      <c r="K81" s="57"/>
      <c r="L81" s="58"/>
      <c r="M81" s="59"/>
      <c r="N81" s="59"/>
      <c r="O81" s="59"/>
      <c r="P81" s="59"/>
      <c r="Q81" s="59"/>
      <c r="R81" s="59"/>
      <c r="S81" s="59"/>
    </row>
    <row r="82" spans="1:19" ht="12" customHeight="1" x14ac:dyDescent="0.15">
      <c r="A82" s="138"/>
      <c r="B82" s="115"/>
      <c r="C82" s="120"/>
      <c r="D82" s="116"/>
      <c r="E82" s="92"/>
      <c r="F82" s="92"/>
      <c r="G82" s="97"/>
      <c r="H82" s="60" t="str">
        <f>IF(E81="","","実績")</f>
        <v/>
      </c>
      <c r="I82" s="60"/>
      <c r="J82" s="60"/>
      <c r="K82" s="61"/>
      <c r="L82" s="62"/>
      <c r="M82" s="63"/>
      <c r="N82" s="63"/>
      <c r="O82" s="63"/>
      <c r="P82" s="63"/>
      <c r="Q82" s="63"/>
      <c r="R82" s="63"/>
      <c r="S82" s="63"/>
    </row>
    <row r="83" spans="1:19" ht="12" customHeight="1" x14ac:dyDescent="0.15">
      <c r="A83" s="137"/>
      <c r="B83" s="151" t="s">
        <v>26</v>
      </c>
      <c r="C83" s="113" t="s">
        <v>61</v>
      </c>
      <c r="D83" s="114"/>
      <c r="E83" s="89"/>
      <c r="F83" s="89"/>
      <c r="G83" s="149"/>
      <c r="H83" s="8" t="str">
        <f>IF(E83="","","予定")</f>
        <v/>
      </c>
      <c r="I83" s="8" t="s">
        <v>29</v>
      </c>
      <c r="J83" s="8">
        <v>5</v>
      </c>
      <c r="K83" s="9">
        <f>SUM(L83:Q83)</f>
        <v>7</v>
      </c>
      <c r="L83" s="30"/>
      <c r="M83" s="28"/>
      <c r="N83" s="28"/>
      <c r="O83" s="28"/>
      <c r="P83" s="28">
        <v>7</v>
      </c>
      <c r="Q83" s="28"/>
      <c r="R83" s="28">
        <v>5</v>
      </c>
      <c r="S83" s="28"/>
    </row>
    <row r="84" spans="1:19" ht="12" customHeight="1" x14ac:dyDescent="0.15">
      <c r="A84" s="138"/>
      <c r="B84" s="150"/>
      <c r="C84" s="115"/>
      <c r="D84" s="116"/>
      <c r="E84" s="90"/>
      <c r="F84" s="90"/>
      <c r="G84" s="150"/>
      <c r="H84" s="73" t="str">
        <f>IF(E83="","","実績")</f>
        <v/>
      </c>
      <c r="I84" s="73"/>
      <c r="J84" s="73"/>
      <c r="K84" s="10">
        <f>SUM(L84:Q84)</f>
        <v>13</v>
      </c>
      <c r="L84" s="37"/>
      <c r="M84" s="29"/>
      <c r="N84" s="29"/>
      <c r="O84" s="29"/>
      <c r="P84" s="29">
        <v>5.5</v>
      </c>
      <c r="Q84" s="29">
        <v>7.5</v>
      </c>
      <c r="R84" s="29"/>
      <c r="S84" s="29"/>
    </row>
    <row r="85" spans="1:19" ht="12" customHeight="1" x14ac:dyDescent="0.15">
      <c r="A85" s="137"/>
      <c r="B85" s="151" t="s">
        <v>30</v>
      </c>
      <c r="C85" s="113" t="s">
        <v>62</v>
      </c>
      <c r="D85" s="114"/>
      <c r="E85" s="89"/>
      <c r="F85" s="89"/>
      <c r="G85" s="149"/>
      <c r="H85" s="8" t="str">
        <f>IF(E85="","","予定")</f>
        <v/>
      </c>
      <c r="I85" s="8" t="s">
        <v>29</v>
      </c>
      <c r="J85" s="8">
        <v>5</v>
      </c>
      <c r="K85" s="9">
        <f>SUM(L85:Q85)</f>
        <v>4.5</v>
      </c>
      <c r="L85" s="30"/>
      <c r="M85" s="28"/>
      <c r="N85" s="28"/>
      <c r="O85" s="28"/>
      <c r="P85" s="28">
        <v>4.5</v>
      </c>
      <c r="Q85" s="28"/>
      <c r="R85" s="28">
        <v>5</v>
      </c>
      <c r="S85" s="28"/>
    </row>
    <row r="86" spans="1:19" ht="12" customHeight="1" x14ac:dyDescent="0.15">
      <c r="A86" s="138"/>
      <c r="B86" s="150"/>
      <c r="C86" s="115"/>
      <c r="D86" s="116"/>
      <c r="E86" s="90"/>
      <c r="F86" s="90"/>
      <c r="G86" s="150"/>
      <c r="H86" s="73" t="str">
        <f>IF(E85="","","実績")</f>
        <v/>
      </c>
      <c r="I86" s="73"/>
      <c r="J86" s="73"/>
      <c r="K86" s="10">
        <f>SUM(L86:Q86)</f>
        <v>7.5</v>
      </c>
      <c r="L86" s="37"/>
      <c r="M86" s="29"/>
      <c r="N86" s="29"/>
      <c r="O86" s="29"/>
      <c r="P86" s="29"/>
      <c r="Q86" s="29">
        <v>7.5</v>
      </c>
      <c r="R86" s="29"/>
      <c r="S86" s="29"/>
    </row>
    <row r="87" spans="1:19" ht="10.5" customHeight="1" x14ac:dyDescent="0.15">
      <c r="A87" s="125" t="s">
        <v>63</v>
      </c>
      <c r="B87" s="126"/>
      <c r="C87" s="126"/>
      <c r="D87" s="127"/>
      <c r="E87" s="131"/>
      <c r="F87" s="131"/>
      <c r="G87" s="133"/>
      <c r="H87" s="20" t="s">
        <v>21</v>
      </c>
      <c r="I87" s="20"/>
      <c r="J87" s="20"/>
      <c r="K87" s="21" cm="1">
        <f t="array" ref="K87">SUMPRODUCT((MOD(ROW(K$89:K$100),2)=0)*K$89:K$100)</f>
        <v>0</v>
      </c>
      <c r="L87" s="31">
        <f>SUMPRODUCT((MOD(ROW(L$81:L$86),2)=1)*L$81:L$86)</f>
        <v>0</v>
      </c>
      <c r="M87" s="32">
        <f>SUMPRODUCT((MOD(ROW(M$81:M$86),2)=1)*M$81:M$86)</f>
        <v>0</v>
      </c>
      <c r="N87" s="32">
        <f>SUMPRODUCT((MOD(ROW(N$81:N$86),2)=1)*N$81:N$86)</f>
        <v>0</v>
      </c>
      <c r="O87" s="32">
        <f>SUMPRODUCT((MOD(ROW(O$81:O$86),2)=1)*O$81:O$86)</f>
        <v>0</v>
      </c>
      <c r="P87" s="32">
        <v>2</v>
      </c>
      <c r="Q87" s="32" cm="1">
        <f t="array" ref="Q87">SUMPRODUCT((MOD(ROW(Q$89:Q$100),2)=1)*Q$89:Q$100)</f>
        <v>0</v>
      </c>
      <c r="R87" s="32">
        <v>2</v>
      </c>
      <c r="S87" s="32" cm="1">
        <f t="array" ref="S87">SUMPRODUCT((MOD(ROW(S$89:S$100),2)=1)*S$89:S$100)</f>
        <v>2</v>
      </c>
    </row>
    <row r="88" spans="1:19" ht="10.5" customHeight="1" x14ac:dyDescent="0.15">
      <c r="A88" s="128"/>
      <c r="B88" s="129"/>
      <c r="C88" s="129"/>
      <c r="D88" s="130"/>
      <c r="E88" s="132"/>
      <c r="F88" s="132"/>
      <c r="G88" s="134"/>
      <c r="H88" s="7" t="s">
        <v>22</v>
      </c>
      <c r="I88" s="7"/>
      <c r="J88" s="7"/>
      <c r="K88" s="22" cm="1">
        <f t="array" ref="K88">SUMPRODUCT((MOD(ROW(K$89:K$100),2)=0)*K$89:K$100)</f>
        <v>0</v>
      </c>
      <c r="L88" s="35">
        <f>SUMPRODUCT((MOD(ROW(L$81:L$86),2)=0)*L$81:L$86)</f>
        <v>0</v>
      </c>
      <c r="M88" s="34">
        <f>SUMPRODUCT((MOD(ROW(M$81:M$86),2)=0)*M$81:M$86)</f>
        <v>0</v>
      </c>
      <c r="N88" s="34">
        <f>SUMPRODUCT((MOD(ROW(N$81:N$86),2)=0)*N$81:N$86)</f>
        <v>0</v>
      </c>
      <c r="O88" s="34">
        <f>SUMPRODUCT((MOD(ROW(O$81:O$86),2)=0)*O$81:O$86)</f>
        <v>0</v>
      </c>
      <c r="P88" s="34" cm="1">
        <f t="array" ref="P88">SUMPRODUCT((MOD(ROW(P$89:P$100),2)=0)*P$89:P$100)</f>
        <v>0</v>
      </c>
      <c r="Q88" s="34" cm="1">
        <f t="array" ref="Q88">SUMPRODUCT((MOD(ROW(Q$89:Q$100),2)=0)*Q$89:Q$100)</f>
        <v>0</v>
      </c>
      <c r="R88" s="34" cm="1">
        <f t="array" ref="R88">SUMPRODUCT((MOD(ROW(R$89:R$100),2)=0)*R$89:R$100)</f>
        <v>0</v>
      </c>
      <c r="S88" s="34" cm="1">
        <f t="array" ref="S88">SUMPRODUCT((MOD(ROW(S$89:S$100),2)=0)*S$89:S$100)</f>
        <v>0</v>
      </c>
    </row>
    <row r="89" spans="1:19" ht="10.5" customHeight="1" x14ac:dyDescent="0.15">
      <c r="A89" s="117">
        <v>1</v>
      </c>
      <c r="B89" s="113" t="s">
        <v>38</v>
      </c>
      <c r="C89" s="119"/>
      <c r="D89" s="114"/>
      <c r="E89" s="91"/>
      <c r="F89" s="91"/>
      <c r="G89" s="96"/>
      <c r="H89" s="56" t="str">
        <f>IF(E89="","","予定")</f>
        <v/>
      </c>
      <c r="I89" s="56"/>
      <c r="J89" s="56"/>
      <c r="K89" s="57"/>
      <c r="L89" s="58"/>
      <c r="M89" s="59"/>
      <c r="N89" s="59"/>
      <c r="O89" s="59"/>
      <c r="P89" s="59"/>
      <c r="Q89" s="59"/>
      <c r="R89" s="59"/>
      <c r="S89" s="59"/>
    </row>
    <row r="90" spans="1:19" ht="10.5" customHeight="1" x14ac:dyDescent="0.15">
      <c r="A90" s="118"/>
      <c r="B90" s="115"/>
      <c r="C90" s="120"/>
      <c r="D90" s="116"/>
      <c r="E90" s="92"/>
      <c r="F90" s="92"/>
      <c r="G90" s="97"/>
      <c r="H90" s="60" t="str">
        <f>IF(E89="","","実績")</f>
        <v/>
      </c>
      <c r="I90" s="60"/>
      <c r="J90" s="60"/>
      <c r="K90" s="61"/>
      <c r="L90" s="62"/>
      <c r="M90" s="63"/>
      <c r="N90" s="63"/>
      <c r="O90" s="63"/>
      <c r="P90" s="63"/>
      <c r="Q90" s="63"/>
      <c r="R90" s="63"/>
      <c r="S90" s="63"/>
    </row>
    <row r="91" spans="1:19" ht="10.5" customHeight="1" x14ac:dyDescent="0.15">
      <c r="A91" s="117"/>
      <c r="B91" s="111" t="s">
        <v>26</v>
      </c>
      <c r="C91" s="113" t="s">
        <v>64</v>
      </c>
      <c r="D91" s="114"/>
      <c r="E91" s="89"/>
      <c r="F91" s="89"/>
      <c r="G91" s="121"/>
      <c r="H91" s="45" t="str">
        <f>IF(E91="","","予定")</f>
        <v/>
      </c>
      <c r="I91" s="45" t="s">
        <v>65</v>
      </c>
      <c r="J91" s="45">
        <v>5</v>
      </c>
      <c r="K91" s="51">
        <f>SUM(L91:Q91)</f>
        <v>1.5</v>
      </c>
      <c r="L91" s="46"/>
      <c r="M91" s="42"/>
      <c r="N91" s="42"/>
      <c r="O91" s="42"/>
      <c r="P91" s="42">
        <v>1.5</v>
      </c>
      <c r="Q91" s="42"/>
      <c r="R91" s="42">
        <v>2.5</v>
      </c>
      <c r="S91" s="42"/>
    </row>
    <row r="92" spans="1:19" ht="10.5" customHeight="1" x14ac:dyDescent="0.15">
      <c r="A92" s="118"/>
      <c r="B92" s="112"/>
      <c r="C92" s="115"/>
      <c r="D92" s="116"/>
      <c r="E92" s="90"/>
      <c r="F92" s="90"/>
      <c r="G92" s="112"/>
      <c r="H92" s="72" t="str">
        <f>IF(E91="","","実績")</f>
        <v/>
      </c>
      <c r="I92" s="72"/>
      <c r="J92" s="72"/>
      <c r="K92" s="52">
        <f>SUM(L92:Q92)</f>
        <v>0</v>
      </c>
      <c r="L92" s="43"/>
      <c r="M92" s="44"/>
      <c r="N92" s="44"/>
      <c r="O92" s="44"/>
      <c r="P92" s="44"/>
      <c r="Q92" s="44"/>
      <c r="R92" s="44"/>
      <c r="S92" s="44"/>
    </row>
    <row r="93" spans="1:19" ht="10.5" customHeight="1" x14ac:dyDescent="0.15">
      <c r="A93" s="117"/>
      <c r="B93" s="111" t="s">
        <v>30</v>
      </c>
      <c r="C93" s="113" t="s">
        <v>66</v>
      </c>
      <c r="D93" s="114"/>
      <c r="E93" s="89"/>
      <c r="F93" s="89"/>
      <c r="G93" s="121"/>
      <c r="H93" s="45" t="str">
        <f>IF(E93="","","予定")</f>
        <v/>
      </c>
      <c r="I93" s="45" t="s">
        <v>67</v>
      </c>
      <c r="J93" s="45">
        <v>3</v>
      </c>
      <c r="K93" s="51">
        <f>SUM(L93:Q93)</f>
        <v>0.5</v>
      </c>
      <c r="L93" s="46"/>
      <c r="M93" s="42"/>
      <c r="N93" s="42"/>
      <c r="O93" s="42"/>
      <c r="P93" s="42">
        <v>0.5</v>
      </c>
      <c r="Q93" s="42"/>
      <c r="R93" s="42">
        <v>1</v>
      </c>
      <c r="S93" s="42"/>
    </row>
    <row r="94" spans="1:19" ht="10.5" customHeight="1" x14ac:dyDescent="0.15">
      <c r="A94" s="118"/>
      <c r="B94" s="112"/>
      <c r="C94" s="115"/>
      <c r="D94" s="116"/>
      <c r="E94" s="90"/>
      <c r="F94" s="90"/>
      <c r="G94" s="112"/>
      <c r="H94" s="72" t="str">
        <f>IF(E93="","","実績")</f>
        <v/>
      </c>
      <c r="I94" s="72"/>
      <c r="J94" s="72"/>
      <c r="K94" s="54">
        <f>SUM(L94:Q94)</f>
        <v>0</v>
      </c>
      <c r="L94" s="43"/>
      <c r="M94" s="44"/>
      <c r="N94" s="44"/>
      <c r="O94" s="44"/>
      <c r="P94" s="44"/>
      <c r="Q94" s="44"/>
      <c r="R94" s="44"/>
      <c r="S94" s="44"/>
    </row>
    <row r="95" spans="1:19" ht="10.5" customHeight="1" x14ac:dyDescent="0.15">
      <c r="A95" s="117">
        <v>2</v>
      </c>
      <c r="B95" s="113" t="s">
        <v>32</v>
      </c>
      <c r="C95" s="119"/>
      <c r="D95" s="114"/>
      <c r="E95" s="91"/>
      <c r="F95" s="91"/>
      <c r="G95" s="96"/>
      <c r="H95" s="56" t="str">
        <f>IF(E95="","","予定")</f>
        <v/>
      </c>
      <c r="I95" s="56"/>
      <c r="J95" s="56"/>
      <c r="K95" s="57"/>
      <c r="L95" s="58"/>
      <c r="M95" s="59"/>
      <c r="N95" s="59"/>
      <c r="O95" s="59"/>
      <c r="P95" s="59"/>
      <c r="Q95" s="59"/>
      <c r="R95" s="59"/>
      <c r="S95" s="59"/>
    </row>
    <row r="96" spans="1:19" ht="10.5" customHeight="1" x14ac:dyDescent="0.15">
      <c r="A96" s="118"/>
      <c r="B96" s="115"/>
      <c r="C96" s="120"/>
      <c r="D96" s="116"/>
      <c r="E96" s="92"/>
      <c r="F96" s="92"/>
      <c r="G96" s="97"/>
      <c r="H96" s="60" t="str">
        <f>IF(E95="","","実績")</f>
        <v/>
      </c>
      <c r="I96" s="60"/>
      <c r="J96" s="60"/>
      <c r="K96" s="61"/>
      <c r="L96" s="62"/>
      <c r="M96" s="63"/>
      <c r="N96" s="63"/>
      <c r="O96" s="63"/>
      <c r="P96" s="63"/>
      <c r="Q96" s="63"/>
      <c r="R96" s="63"/>
      <c r="S96" s="63"/>
    </row>
    <row r="97" spans="1:19" ht="10.5" customHeight="1" x14ac:dyDescent="0.15">
      <c r="A97" s="117"/>
      <c r="B97" s="111" t="s">
        <v>26</v>
      </c>
      <c r="C97" s="113" t="s">
        <v>32</v>
      </c>
      <c r="D97" s="114"/>
      <c r="E97" s="103"/>
      <c r="F97" s="103"/>
      <c r="G97" s="94"/>
      <c r="H97" s="49" t="str">
        <f>IF(E97="","","予定")</f>
        <v/>
      </c>
      <c r="I97" s="49" t="s">
        <v>65</v>
      </c>
      <c r="J97" s="49">
        <v>5</v>
      </c>
      <c r="K97" s="51">
        <f>SUM(L97:Q97)</f>
        <v>0</v>
      </c>
      <c r="L97" s="46"/>
      <c r="M97" s="42"/>
      <c r="N97" s="42"/>
      <c r="O97" s="42"/>
      <c r="P97" s="42"/>
      <c r="Q97" s="42"/>
      <c r="R97" s="42"/>
      <c r="S97" s="42">
        <v>2</v>
      </c>
    </row>
    <row r="98" spans="1:19" ht="10.5" customHeight="1" x14ac:dyDescent="0.15">
      <c r="A98" s="118"/>
      <c r="B98" s="112"/>
      <c r="C98" s="115"/>
      <c r="D98" s="116"/>
      <c r="E98" s="107"/>
      <c r="F98" s="107"/>
      <c r="G98" s="95"/>
      <c r="H98" s="71" t="str">
        <f>IF(E97="","","実績")</f>
        <v/>
      </c>
      <c r="I98" s="71"/>
      <c r="J98" s="71"/>
      <c r="K98" s="52">
        <f>SUM(L98:Q98)</f>
        <v>0</v>
      </c>
      <c r="L98" s="43"/>
      <c r="M98" s="44"/>
      <c r="N98" s="44"/>
      <c r="O98" s="44"/>
      <c r="P98" s="44"/>
      <c r="Q98" s="44"/>
      <c r="R98" s="44"/>
      <c r="S98" s="44"/>
    </row>
    <row r="99" spans="1:19" ht="10.5" customHeight="1" x14ac:dyDescent="0.15">
      <c r="A99" s="117"/>
      <c r="B99" s="111" t="s">
        <v>30</v>
      </c>
      <c r="C99" s="113" t="s">
        <v>35</v>
      </c>
      <c r="D99" s="114"/>
      <c r="E99" s="103"/>
      <c r="F99" s="103"/>
      <c r="G99" s="121"/>
      <c r="H99" s="45" t="str">
        <f>IF(E99="","","予定")</f>
        <v/>
      </c>
      <c r="I99" s="45" t="s">
        <v>68</v>
      </c>
      <c r="J99" s="45">
        <v>1</v>
      </c>
      <c r="K99" s="9">
        <f>SUM(L99:Q99)</f>
        <v>0</v>
      </c>
      <c r="L99" s="46"/>
      <c r="M99" s="42"/>
      <c r="N99" s="42"/>
      <c r="O99" s="42"/>
      <c r="P99" s="42"/>
      <c r="Q99" s="42"/>
      <c r="R99" s="42"/>
      <c r="S99" s="42"/>
    </row>
    <row r="100" spans="1:19" ht="10.5" customHeight="1" x14ac:dyDescent="0.15">
      <c r="A100" s="118"/>
      <c r="B100" s="112"/>
      <c r="C100" s="115"/>
      <c r="D100" s="116"/>
      <c r="E100" s="107"/>
      <c r="F100" s="107"/>
      <c r="G100" s="112"/>
      <c r="H100" s="72" t="str">
        <f>IF(E99="","","実績")</f>
        <v/>
      </c>
      <c r="I100" s="72"/>
      <c r="J100" s="72"/>
      <c r="K100" s="10">
        <f>SUM(L100:Q100)</f>
        <v>0</v>
      </c>
      <c r="L100" s="43"/>
      <c r="M100" s="44"/>
      <c r="N100" s="44"/>
      <c r="O100" s="44"/>
      <c r="P100" s="44"/>
      <c r="Q100" s="44"/>
      <c r="R100" s="44"/>
      <c r="S100" s="44"/>
    </row>
    <row r="101" spans="1:19" ht="10.5" customHeight="1" x14ac:dyDescent="0.15">
      <c r="A101" s="125" t="s">
        <v>69</v>
      </c>
      <c r="B101" s="126"/>
      <c r="C101" s="126"/>
      <c r="D101" s="127"/>
      <c r="E101" s="131"/>
      <c r="F101" s="131"/>
      <c r="G101" s="133"/>
      <c r="H101" s="20" t="s">
        <v>21</v>
      </c>
      <c r="I101" s="20"/>
      <c r="J101" s="20"/>
      <c r="K101" s="21" cm="1">
        <f t="array" ref="K101">SUMPRODUCT((MOD(ROW(K$103:K$112),2)=0)*K$103:K$112)</f>
        <v>0</v>
      </c>
      <c r="L101" s="31">
        <f>SUMPRODUCT((MOD(ROW(L$81:L$86),2)=1)*L$81:L$86)</f>
        <v>0</v>
      </c>
      <c r="M101" s="32">
        <f>SUMPRODUCT((MOD(ROW(M$81:M$86),2)=1)*M$81:M$86)</f>
        <v>0</v>
      </c>
      <c r="N101" s="32">
        <f>SUMPRODUCT((MOD(ROW(N$81:N$86),2)=1)*N$81:N$86)</f>
        <v>0</v>
      </c>
      <c r="O101" s="32" cm="1">
        <f t="array" ref="O101">SUMPRODUCT((MOD(ROW(O$103:O$112),2)=1)*O$103:O$112)</f>
        <v>0</v>
      </c>
      <c r="P101" s="32" cm="1">
        <f t="array" ref="P101">SUMPRODUCT((MOD(ROW(P$103:P$112),2)=1)*P$103:P$112)</f>
        <v>0</v>
      </c>
      <c r="Q101" s="32" cm="1">
        <f t="array" ref="Q101">SUMPRODUCT((MOD(ROW(Q$103:Q$112),2)=1)*Q$103:Q$112)</f>
        <v>0</v>
      </c>
      <c r="R101" s="32" cm="1">
        <f t="array" ref="R101">SUMPRODUCT((MOD(ROW(R$103:R$112),2)=1)*R$103:R$112)</f>
        <v>0</v>
      </c>
      <c r="S101" s="32" cm="1">
        <f t="array" ref="S101">SUMPRODUCT((MOD(ROW(S$103:S$112),2)=1)*S$103:S$112)</f>
        <v>5.5</v>
      </c>
    </row>
    <row r="102" spans="1:19" ht="10.5" customHeight="1" x14ac:dyDescent="0.15">
      <c r="A102" s="128"/>
      <c r="B102" s="129"/>
      <c r="C102" s="129"/>
      <c r="D102" s="130"/>
      <c r="E102" s="132"/>
      <c r="F102" s="132"/>
      <c r="G102" s="134"/>
      <c r="H102" s="7" t="s">
        <v>22</v>
      </c>
      <c r="I102" s="7"/>
      <c r="J102" s="7"/>
      <c r="K102" s="22" cm="1">
        <f t="array" ref="K102">SUMPRODUCT((MOD(ROW(K$103:K$112),2)=0)*K$103:K$112)</f>
        <v>0</v>
      </c>
      <c r="L102" s="35">
        <f>SUMPRODUCT((MOD(ROW(L$81:L$86),2)=0)*L$81:L$86)</f>
        <v>0</v>
      </c>
      <c r="M102" s="34">
        <f>SUMPRODUCT((MOD(ROW(M$81:M$86),2)=0)*M$81:M$86)</f>
        <v>0</v>
      </c>
      <c r="N102" s="34">
        <f>SUMPRODUCT((MOD(ROW(N$81:N$86),2)=0)*N$81:N$86)</f>
        <v>0</v>
      </c>
      <c r="O102" s="34">
        <f>SUMPRODUCT((MOD(ROW(O$81:O$86),2)=0)*O$81:O$86)</f>
        <v>0</v>
      </c>
      <c r="P102" s="34" cm="1">
        <f t="array" ref="P102">SUMPRODUCT((MOD(ROW(P$103:P$112),2)=0)*P$103:P$112)</f>
        <v>0</v>
      </c>
      <c r="Q102" s="34" cm="1">
        <f t="array" ref="Q102">SUMPRODUCT((MOD(ROW(Q$103:Q$112),2)=0)*Q$103:Q$112)</f>
        <v>0</v>
      </c>
      <c r="R102" s="34" cm="1">
        <f t="array" ref="R102">SUMPRODUCT((MOD(ROW(R$103:R$112),2)=0)*R$103:R$112)</f>
        <v>0</v>
      </c>
      <c r="S102" s="34" cm="1">
        <f t="array" ref="S102">SUMPRODUCT((MOD(ROW(S$103:S$112),2)=0)*S$103:S$112)</f>
        <v>0</v>
      </c>
    </row>
    <row r="103" spans="1:19" ht="10.5" customHeight="1" x14ac:dyDescent="0.15">
      <c r="A103" s="117">
        <v>1</v>
      </c>
      <c r="B103" s="113" t="s">
        <v>38</v>
      </c>
      <c r="C103" s="119"/>
      <c r="D103" s="114"/>
      <c r="E103" s="91"/>
      <c r="F103" s="91"/>
      <c r="G103" s="96"/>
      <c r="H103" s="56" t="str">
        <f>IF(E103="","","予定")</f>
        <v/>
      </c>
      <c r="I103" s="56"/>
      <c r="J103" s="56"/>
      <c r="K103" s="57"/>
      <c r="L103" s="58"/>
      <c r="M103" s="59"/>
      <c r="N103" s="59"/>
      <c r="O103" s="59"/>
      <c r="P103" s="59"/>
      <c r="Q103" s="59"/>
      <c r="R103" s="59"/>
      <c r="S103" s="59"/>
    </row>
    <row r="104" spans="1:19" ht="10.5" customHeight="1" x14ac:dyDescent="0.15">
      <c r="A104" s="118"/>
      <c r="B104" s="115"/>
      <c r="C104" s="120"/>
      <c r="D104" s="116"/>
      <c r="E104" s="92"/>
      <c r="F104" s="92"/>
      <c r="G104" s="97"/>
      <c r="H104" s="60" t="str">
        <f>IF(E103="","","実績")</f>
        <v/>
      </c>
      <c r="I104" s="60"/>
      <c r="J104" s="60"/>
      <c r="K104" s="61"/>
      <c r="L104" s="62"/>
      <c r="M104" s="63"/>
      <c r="N104" s="63"/>
      <c r="O104" s="63"/>
      <c r="P104" s="63"/>
      <c r="Q104" s="63"/>
      <c r="R104" s="63"/>
      <c r="S104" s="63"/>
    </row>
    <row r="105" spans="1:19" ht="10.5" customHeight="1" x14ac:dyDescent="0.15">
      <c r="A105" s="117"/>
      <c r="B105" s="111" t="s">
        <v>26</v>
      </c>
      <c r="C105" s="113" t="s">
        <v>70</v>
      </c>
      <c r="D105" s="114"/>
      <c r="E105" s="89"/>
      <c r="F105" s="89"/>
      <c r="G105" s="94"/>
      <c r="H105" s="49" t="str">
        <f>IF(E105="","","予定")</f>
        <v/>
      </c>
      <c r="I105" s="49" t="s">
        <v>65</v>
      </c>
      <c r="J105" s="49">
        <v>5</v>
      </c>
      <c r="K105" s="51">
        <f>SUM(L105:Q105)</f>
        <v>0</v>
      </c>
      <c r="L105" s="46"/>
      <c r="M105" s="42"/>
      <c r="N105" s="42"/>
      <c r="O105" s="42"/>
      <c r="P105" s="42"/>
      <c r="Q105" s="42"/>
      <c r="R105" s="42"/>
      <c r="S105" s="42">
        <v>2.5</v>
      </c>
    </row>
    <row r="106" spans="1:19" ht="10.5" customHeight="1" x14ac:dyDescent="0.15">
      <c r="A106" s="118"/>
      <c r="B106" s="112"/>
      <c r="C106" s="115"/>
      <c r="D106" s="116"/>
      <c r="E106" s="90"/>
      <c r="F106" s="90"/>
      <c r="G106" s="95"/>
      <c r="H106" s="71" t="str">
        <f>IF(E105="","","実績")</f>
        <v/>
      </c>
      <c r="I106" s="71"/>
      <c r="J106" s="71"/>
      <c r="K106" s="52">
        <f>SUM(L106:Q106)</f>
        <v>0</v>
      </c>
      <c r="L106" s="43"/>
      <c r="M106" s="44"/>
      <c r="N106" s="44"/>
      <c r="O106" s="44"/>
      <c r="P106" s="44"/>
      <c r="Q106" s="44"/>
      <c r="R106" s="44"/>
      <c r="S106" s="44"/>
    </row>
    <row r="107" spans="1:19" ht="10.5" customHeight="1" x14ac:dyDescent="0.15">
      <c r="A107" s="117">
        <v>2</v>
      </c>
      <c r="B107" s="113" t="s">
        <v>32</v>
      </c>
      <c r="C107" s="119"/>
      <c r="D107" s="114"/>
      <c r="E107" s="91"/>
      <c r="F107" s="91"/>
      <c r="G107" s="96"/>
      <c r="H107" s="56"/>
      <c r="I107" s="56"/>
      <c r="J107" s="56"/>
      <c r="K107" s="57"/>
      <c r="L107" s="58"/>
      <c r="M107" s="59"/>
      <c r="N107" s="59"/>
      <c r="O107" s="59"/>
      <c r="P107" s="59"/>
      <c r="Q107" s="59"/>
      <c r="R107" s="59"/>
      <c r="S107" s="59"/>
    </row>
    <row r="108" spans="1:19" ht="10.5" customHeight="1" x14ac:dyDescent="0.15">
      <c r="A108" s="118"/>
      <c r="B108" s="115"/>
      <c r="C108" s="120"/>
      <c r="D108" s="116"/>
      <c r="E108" s="92"/>
      <c r="F108" s="92"/>
      <c r="G108" s="97"/>
      <c r="H108" s="60" t="str">
        <f>IF(E107="","","実績")</f>
        <v/>
      </c>
      <c r="I108" s="60"/>
      <c r="J108" s="60"/>
      <c r="K108" s="61"/>
      <c r="L108" s="62"/>
      <c r="M108" s="63"/>
      <c r="N108" s="63"/>
      <c r="O108" s="63"/>
      <c r="P108" s="63"/>
      <c r="Q108" s="63"/>
      <c r="R108" s="63"/>
      <c r="S108" s="63"/>
    </row>
    <row r="109" spans="1:19" ht="10.5" customHeight="1" x14ac:dyDescent="0.15">
      <c r="A109" s="117"/>
      <c r="B109" s="111" t="s">
        <v>26</v>
      </c>
      <c r="C109" s="113" t="s">
        <v>32</v>
      </c>
      <c r="D109" s="114"/>
      <c r="E109" s="103"/>
      <c r="F109" s="103"/>
      <c r="G109" s="121"/>
      <c r="H109" s="45" t="str">
        <f>IF(E109="","","予定")</f>
        <v/>
      </c>
      <c r="I109" s="45" t="s">
        <v>65</v>
      </c>
      <c r="J109" s="45">
        <v>5</v>
      </c>
      <c r="K109" s="9">
        <f>SUM(L109:Q109)</f>
        <v>0</v>
      </c>
      <c r="L109" s="46"/>
      <c r="M109" s="42"/>
      <c r="N109" s="42"/>
      <c r="O109" s="42"/>
      <c r="P109" s="42"/>
      <c r="Q109" s="42"/>
      <c r="R109" s="42"/>
      <c r="S109" s="42">
        <v>2.5</v>
      </c>
    </row>
    <row r="110" spans="1:19" ht="10.5" customHeight="1" x14ac:dyDescent="0.15">
      <c r="A110" s="118"/>
      <c r="B110" s="112"/>
      <c r="C110" s="115"/>
      <c r="D110" s="116"/>
      <c r="E110" s="107"/>
      <c r="F110" s="107"/>
      <c r="G110" s="112"/>
      <c r="H110" s="72" t="str">
        <f>IF(E109="","","実績")</f>
        <v/>
      </c>
      <c r="I110" s="72"/>
      <c r="J110" s="72"/>
      <c r="K110" s="10">
        <f>SUM(L110:Q110)</f>
        <v>0</v>
      </c>
      <c r="L110" s="43"/>
      <c r="M110" s="44"/>
      <c r="N110" s="44"/>
      <c r="O110" s="44"/>
      <c r="P110" s="44"/>
      <c r="Q110" s="44"/>
      <c r="R110" s="44"/>
      <c r="S110" s="44"/>
    </row>
    <row r="111" spans="1:19" ht="10.5" customHeight="1" x14ac:dyDescent="0.15">
      <c r="A111" s="117"/>
      <c r="B111" s="111" t="s">
        <v>30</v>
      </c>
      <c r="C111" s="113" t="s">
        <v>35</v>
      </c>
      <c r="D111" s="114"/>
      <c r="E111" s="103"/>
      <c r="F111" s="103"/>
      <c r="G111" s="121"/>
      <c r="H111" s="45" t="str">
        <f>IF(E111="","","予定")</f>
        <v/>
      </c>
      <c r="I111" s="45" t="s">
        <v>71</v>
      </c>
      <c r="J111" s="45">
        <v>1</v>
      </c>
      <c r="K111" s="9">
        <f>SUM(L111:S111)</f>
        <v>0.5</v>
      </c>
      <c r="L111" s="46"/>
      <c r="M111" s="42"/>
      <c r="N111" s="42"/>
      <c r="O111" s="42"/>
      <c r="P111" s="42"/>
      <c r="R111" s="42"/>
      <c r="S111" s="42">
        <v>0.5</v>
      </c>
    </row>
    <row r="112" spans="1:19" ht="10.5" customHeight="1" x14ac:dyDescent="0.15">
      <c r="A112" s="118"/>
      <c r="B112" s="112"/>
      <c r="C112" s="115"/>
      <c r="D112" s="116"/>
      <c r="E112" s="107"/>
      <c r="F112" s="107"/>
      <c r="G112" s="112"/>
      <c r="H112" s="72" t="str">
        <f>IF(E111="","","実績")</f>
        <v/>
      </c>
      <c r="I112" s="72"/>
      <c r="J112" s="72"/>
      <c r="K112" s="10">
        <f>SUM(L112:Q112)</f>
        <v>0</v>
      </c>
      <c r="L112" s="43"/>
      <c r="M112" s="44"/>
      <c r="N112" s="44"/>
      <c r="O112" s="44"/>
      <c r="P112" s="44"/>
      <c r="Q112" s="44"/>
      <c r="R112" s="44"/>
      <c r="S112" s="44"/>
    </row>
  </sheetData>
  <autoFilter ref="A2:K86" xr:uid="{00000000-0009-0000-0000-000000000000}">
    <filterColumn colId="0" showButton="0"/>
    <filterColumn colId="1" showButton="0"/>
    <filterColumn colId="2" showButton="0"/>
  </autoFilter>
  <mergeCells count="313">
    <mergeCell ref="A35:A36"/>
    <mergeCell ref="B35:B36"/>
    <mergeCell ref="C35:D36"/>
    <mergeCell ref="E35:E36"/>
    <mergeCell ref="F35:F36"/>
    <mergeCell ref="G35:G36"/>
    <mergeCell ref="G109:G110"/>
    <mergeCell ref="A111:A112"/>
    <mergeCell ref="B111:B112"/>
    <mergeCell ref="C111:D112"/>
    <mergeCell ref="E111:E112"/>
    <mergeCell ref="F111:F112"/>
    <mergeCell ref="G111:G112"/>
    <mergeCell ref="A107:A108"/>
    <mergeCell ref="B107:D108"/>
    <mergeCell ref="E107:E108"/>
    <mergeCell ref="F107:F108"/>
    <mergeCell ref="G107:G108"/>
    <mergeCell ref="A109:A110"/>
    <mergeCell ref="B109:B110"/>
    <mergeCell ref="C109:D110"/>
    <mergeCell ref="E109:E110"/>
    <mergeCell ref="F109:F110"/>
    <mergeCell ref="A105:A106"/>
    <mergeCell ref="B105:B106"/>
    <mergeCell ref="C105:D106"/>
    <mergeCell ref="E105:E106"/>
    <mergeCell ref="F105:F106"/>
    <mergeCell ref="G105:G106"/>
    <mergeCell ref="A101:D102"/>
    <mergeCell ref="E101:E102"/>
    <mergeCell ref="F101:F102"/>
    <mergeCell ref="G101:G102"/>
    <mergeCell ref="A103:A104"/>
    <mergeCell ref="B103:D104"/>
    <mergeCell ref="E103:E104"/>
    <mergeCell ref="F103:F104"/>
    <mergeCell ref="G103:G104"/>
    <mergeCell ref="G97:G98"/>
    <mergeCell ref="A99:A100"/>
    <mergeCell ref="B99:B100"/>
    <mergeCell ref="C99:D100"/>
    <mergeCell ref="E99:E100"/>
    <mergeCell ref="F99:F100"/>
    <mergeCell ref="G99:G100"/>
    <mergeCell ref="A95:A96"/>
    <mergeCell ref="B95:D96"/>
    <mergeCell ref="E95:E96"/>
    <mergeCell ref="F95:F96"/>
    <mergeCell ref="G95:G96"/>
    <mergeCell ref="A97:A98"/>
    <mergeCell ref="B97:B98"/>
    <mergeCell ref="C97:D98"/>
    <mergeCell ref="E97:E98"/>
    <mergeCell ref="F97:F98"/>
    <mergeCell ref="A93:A94"/>
    <mergeCell ref="B93:B94"/>
    <mergeCell ref="C93:D94"/>
    <mergeCell ref="E93:E94"/>
    <mergeCell ref="F93:F94"/>
    <mergeCell ref="G93:G94"/>
    <mergeCell ref="A91:A92"/>
    <mergeCell ref="B91:B92"/>
    <mergeCell ref="C91:D92"/>
    <mergeCell ref="E91:E92"/>
    <mergeCell ref="F91:F92"/>
    <mergeCell ref="G91:G92"/>
    <mergeCell ref="A87:D88"/>
    <mergeCell ref="E87:E88"/>
    <mergeCell ref="F87:F88"/>
    <mergeCell ref="G87:G88"/>
    <mergeCell ref="A89:A90"/>
    <mergeCell ref="B89:D90"/>
    <mergeCell ref="E89:E90"/>
    <mergeCell ref="F89:F90"/>
    <mergeCell ref="G89:G90"/>
    <mergeCell ref="A85:A86"/>
    <mergeCell ref="B85:B86"/>
    <mergeCell ref="C85:D86"/>
    <mergeCell ref="E85:E86"/>
    <mergeCell ref="F85:F86"/>
    <mergeCell ref="G85:G86"/>
    <mergeCell ref="A83:A84"/>
    <mergeCell ref="B83:B84"/>
    <mergeCell ref="C83:D84"/>
    <mergeCell ref="E83:E84"/>
    <mergeCell ref="F83:F84"/>
    <mergeCell ref="G83:G84"/>
    <mergeCell ref="A79:D80"/>
    <mergeCell ref="E79:E80"/>
    <mergeCell ref="F79:F80"/>
    <mergeCell ref="G79:G80"/>
    <mergeCell ref="A81:A82"/>
    <mergeCell ref="B81:D82"/>
    <mergeCell ref="E81:E82"/>
    <mergeCell ref="F81:F82"/>
    <mergeCell ref="G81:G82"/>
    <mergeCell ref="A77:A78"/>
    <mergeCell ref="B77:B78"/>
    <mergeCell ref="C77:D78"/>
    <mergeCell ref="E77:E78"/>
    <mergeCell ref="F77:F78"/>
    <mergeCell ref="G77:G78"/>
    <mergeCell ref="G73:G74"/>
    <mergeCell ref="A75:A76"/>
    <mergeCell ref="B75:B76"/>
    <mergeCell ref="C75:D76"/>
    <mergeCell ref="E75:E76"/>
    <mergeCell ref="F75:F76"/>
    <mergeCell ref="G75:G76"/>
    <mergeCell ref="A71:A72"/>
    <mergeCell ref="B71:D72"/>
    <mergeCell ref="E71:E72"/>
    <mergeCell ref="F71:F72"/>
    <mergeCell ref="G71:G72"/>
    <mergeCell ref="A73:A74"/>
    <mergeCell ref="B73:B74"/>
    <mergeCell ref="C73:D74"/>
    <mergeCell ref="E73:E74"/>
    <mergeCell ref="F73:F74"/>
    <mergeCell ref="A69:A70"/>
    <mergeCell ref="B69:B70"/>
    <mergeCell ref="C69:D70"/>
    <mergeCell ref="E69:E70"/>
    <mergeCell ref="F69:F70"/>
    <mergeCell ref="G69:G70"/>
    <mergeCell ref="A67:A68"/>
    <mergeCell ref="B67:B68"/>
    <mergeCell ref="C67:D68"/>
    <mergeCell ref="E67:E68"/>
    <mergeCell ref="F67:F68"/>
    <mergeCell ref="G67:G68"/>
    <mergeCell ref="A65:A66"/>
    <mergeCell ref="B65:B66"/>
    <mergeCell ref="C65:D66"/>
    <mergeCell ref="E65:E66"/>
    <mergeCell ref="F65:F66"/>
    <mergeCell ref="G65:G66"/>
    <mergeCell ref="A61:D62"/>
    <mergeCell ref="E61:E62"/>
    <mergeCell ref="F61:F62"/>
    <mergeCell ref="G61:G62"/>
    <mergeCell ref="A63:A64"/>
    <mergeCell ref="B63:D64"/>
    <mergeCell ref="E63:E64"/>
    <mergeCell ref="F63:F64"/>
    <mergeCell ref="G63:G64"/>
    <mergeCell ref="A59:A60"/>
    <mergeCell ref="B59:B60"/>
    <mergeCell ref="C59:D60"/>
    <mergeCell ref="E59:E60"/>
    <mergeCell ref="F59:F60"/>
    <mergeCell ref="G59:G60"/>
    <mergeCell ref="G55:G56"/>
    <mergeCell ref="A57:A58"/>
    <mergeCell ref="B57:B58"/>
    <mergeCell ref="C57:D58"/>
    <mergeCell ref="E57:E58"/>
    <mergeCell ref="F57:F58"/>
    <mergeCell ref="G57:G58"/>
    <mergeCell ref="A53:A54"/>
    <mergeCell ref="B53:D54"/>
    <mergeCell ref="E53:E54"/>
    <mergeCell ref="F53:F54"/>
    <mergeCell ref="G53:G54"/>
    <mergeCell ref="A55:A56"/>
    <mergeCell ref="B55:B56"/>
    <mergeCell ref="C55:D56"/>
    <mergeCell ref="E55:E56"/>
    <mergeCell ref="F55:F56"/>
    <mergeCell ref="A51:A52"/>
    <mergeCell ref="B51:B52"/>
    <mergeCell ref="C51:D52"/>
    <mergeCell ref="E51:E52"/>
    <mergeCell ref="F51:F52"/>
    <mergeCell ref="G51:G52"/>
    <mergeCell ref="A49:A50"/>
    <mergeCell ref="B49:B50"/>
    <mergeCell ref="C49:D50"/>
    <mergeCell ref="E49:E50"/>
    <mergeCell ref="F49:F50"/>
    <mergeCell ref="G49:G50"/>
    <mergeCell ref="A45:D46"/>
    <mergeCell ref="E45:E46"/>
    <mergeCell ref="F45:F46"/>
    <mergeCell ref="G45:G46"/>
    <mergeCell ref="A47:A48"/>
    <mergeCell ref="B47:D48"/>
    <mergeCell ref="E47:E48"/>
    <mergeCell ref="F47:F48"/>
    <mergeCell ref="G47:G48"/>
    <mergeCell ref="A43:A44"/>
    <mergeCell ref="B43:B44"/>
    <mergeCell ref="C43:D44"/>
    <mergeCell ref="E43:E44"/>
    <mergeCell ref="F43:F44"/>
    <mergeCell ref="G43:G44"/>
    <mergeCell ref="G39:G40"/>
    <mergeCell ref="A41:A42"/>
    <mergeCell ref="B41:B42"/>
    <mergeCell ref="C41:D42"/>
    <mergeCell ref="E41:E42"/>
    <mergeCell ref="F41:F42"/>
    <mergeCell ref="G41:G42"/>
    <mergeCell ref="A37:A38"/>
    <mergeCell ref="B37:D38"/>
    <mergeCell ref="E37:E38"/>
    <mergeCell ref="F37:F38"/>
    <mergeCell ref="G37:G38"/>
    <mergeCell ref="A39:A40"/>
    <mergeCell ref="B39:B40"/>
    <mergeCell ref="C39:D40"/>
    <mergeCell ref="E39:E40"/>
    <mergeCell ref="F39:F40"/>
    <mergeCell ref="A33:A34"/>
    <mergeCell ref="B33:B34"/>
    <mergeCell ref="C33:D34"/>
    <mergeCell ref="E33:E34"/>
    <mergeCell ref="F33:F34"/>
    <mergeCell ref="G33:G34"/>
    <mergeCell ref="A31:A32"/>
    <mergeCell ref="B31:B32"/>
    <mergeCell ref="C31:D32"/>
    <mergeCell ref="E31:E32"/>
    <mergeCell ref="F31:F32"/>
    <mergeCell ref="G31:G32"/>
    <mergeCell ref="A29:A30"/>
    <mergeCell ref="B29:B30"/>
    <mergeCell ref="C29:D30"/>
    <mergeCell ref="E29:E30"/>
    <mergeCell ref="F29:F30"/>
    <mergeCell ref="G29:G30"/>
    <mergeCell ref="A27:A28"/>
    <mergeCell ref="B27:B28"/>
    <mergeCell ref="C27:D28"/>
    <mergeCell ref="E27:E28"/>
    <mergeCell ref="F27:F28"/>
    <mergeCell ref="G27:G28"/>
    <mergeCell ref="A23:D24"/>
    <mergeCell ref="E23:E24"/>
    <mergeCell ref="F23:F24"/>
    <mergeCell ref="G23:G24"/>
    <mergeCell ref="A25:A26"/>
    <mergeCell ref="B25:D26"/>
    <mergeCell ref="E25:E26"/>
    <mergeCell ref="F25:F26"/>
    <mergeCell ref="G25:G26"/>
    <mergeCell ref="A21:A22"/>
    <mergeCell ref="B21:B22"/>
    <mergeCell ref="C21:D22"/>
    <mergeCell ref="E21:E22"/>
    <mergeCell ref="F21:F22"/>
    <mergeCell ref="G21:G22"/>
    <mergeCell ref="G17:G18"/>
    <mergeCell ref="A19:A20"/>
    <mergeCell ref="B19:B20"/>
    <mergeCell ref="C19:D20"/>
    <mergeCell ref="E19:E20"/>
    <mergeCell ref="G19:G20"/>
    <mergeCell ref="A15:A16"/>
    <mergeCell ref="B15:D16"/>
    <mergeCell ref="E15:E16"/>
    <mergeCell ref="F15:F16"/>
    <mergeCell ref="G15:G16"/>
    <mergeCell ref="A17:A18"/>
    <mergeCell ref="B17:B18"/>
    <mergeCell ref="C17:D18"/>
    <mergeCell ref="E17:E18"/>
    <mergeCell ref="F17:F18"/>
    <mergeCell ref="G11:G12"/>
    <mergeCell ref="A13:A14"/>
    <mergeCell ref="B13:B14"/>
    <mergeCell ref="C13:D14"/>
    <mergeCell ref="E13:E14"/>
    <mergeCell ref="G13:G14"/>
    <mergeCell ref="A9:A10"/>
    <mergeCell ref="B9:D10"/>
    <mergeCell ref="E9:E10"/>
    <mergeCell ref="F9:F10"/>
    <mergeCell ref="G9:G10"/>
    <mergeCell ref="A11:A12"/>
    <mergeCell ref="B11:B12"/>
    <mergeCell ref="C11:D12"/>
    <mergeCell ref="E11:E12"/>
    <mergeCell ref="F11:F12"/>
    <mergeCell ref="A5:D6"/>
    <mergeCell ref="E5:E6"/>
    <mergeCell ref="F5:F6"/>
    <mergeCell ref="G5:G6"/>
    <mergeCell ref="A7:D8"/>
    <mergeCell ref="E7:E8"/>
    <mergeCell ref="F7:F8"/>
    <mergeCell ref="G7:G8"/>
    <mergeCell ref="L2:M2"/>
    <mergeCell ref="A1:D4"/>
    <mergeCell ref="E1:E4"/>
    <mergeCell ref="F1:F4"/>
    <mergeCell ref="G1:G4"/>
    <mergeCell ref="H1:H4"/>
    <mergeCell ref="I1:I4"/>
    <mergeCell ref="R1:S1"/>
    <mergeCell ref="R2:S2"/>
    <mergeCell ref="R3:S3"/>
    <mergeCell ref="N2:O2"/>
    <mergeCell ref="P2:Q2"/>
    <mergeCell ref="J1:J4"/>
    <mergeCell ref="K1:K4"/>
    <mergeCell ref="L1:M1"/>
    <mergeCell ref="N1:O1"/>
    <mergeCell ref="P1:Q1"/>
    <mergeCell ref="L3:M3"/>
    <mergeCell ref="N3:O3"/>
    <mergeCell ref="P3:Q3"/>
  </mergeCells>
  <phoneticPr fontId="1"/>
  <conditionalFormatting sqref="L81:Q86 L15:Q22 L53:Q58 L25:Q26 L28 M27:Q27 L33:Q34 L44:Q44 N43:Q43 L43 N28:Q28 L63:Q78 L37:Q42 R81:S82 R84:S86 S83 L103:Q110 L112:Q112 L111:P111 S111">
    <cfRule type="expression" dxfId="85" priority="79" stopIfTrue="1">
      <formula>AND(ROW()&gt;4, COLUMN()&gt;8, MOD(ROW(),2)=1, ISNONTEXT(L15), L15&gt;0)</formula>
    </cfRule>
    <cfRule type="expression" dxfId="84" priority="80" stopIfTrue="1">
      <formula>AND(ROW()&gt;4, COLUMN()&gt;8,  MOD(ROW(),2)=0, ISNONTEXT(L15), L15&gt;0)</formula>
    </cfRule>
  </conditionalFormatting>
  <conditionalFormatting sqref="L29:Q32">
    <cfRule type="expression" dxfId="83" priority="77" stopIfTrue="1">
      <formula>AND(ROW()&gt;4, COLUMN()&gt;8, MOD(ROW(),2)=1, ISNONTEXT(L29), L29&gt;0)</formula>
    </cfRule>
    <cfRule type="expression" dxfId="82" priority="78" stopIfTrue="1">
      <formula>AND(ROW()&gt;4, COLUMN()&gt;8,  MOD(ROW(),2)=0, ISNONTEXT(L29), L29&gt;0)</formula>
    </cfRule>
  </conditionalFormatting>
  <conditionalFormatting sqref="L89:Q100">
    <cfRule type="expression" dxfId="81" priority="75" stopIfTrue="1">
      <formula>AND(ROW()&gt;4, COLUMN()&gt;8, MOD(ROW(),2)=1, ISNONTEXT(L89), L89&gt;0)</formula>
    </cfRule>
    <cfRule type="expression" dxfId="80" priority="76" stopIfTrue="1">
      <formula>AND(ROW()&gt;4, COLUMN()&gt;8,  MOD(ROW(),2)=0, ISNONTEXT(L89), L89&gt;0)</formula>
    </cfRule>
  </conditionalFormatting>
  <conditionalFormatting sqref="L9:Q12">
    <cfRule type="expression" dxfId="79" priority="73" stopIfTrue="1">
      <formula>AND(ROW()&gt;4, COLUMN()&gt;8, MOD(ROW(),2)=1, ISNONTEXT(L9), L9&gt;0)</formula>
    </cfRule>
    <cfRule type="expression" dxfId="78" priority="74" stopIfTrue="1">
      <formula>AND(ROW()&gt;4, COLUMN()&gt;8,  MOD(ROW(),2)=0, ISNONTEXT(L9), L9&gt;0)</formula>
    </cfRule>
  </conditionalFormatting>
  <conditionalFormatting sqref="L13:Q14">
    <cfRule type="expression" dxfId="77" priority="71" stopIfTrue="1">
      <formula>AND(ROW()&gt;4, COLUMN()&gt;8, MOD(ROW(),2)=1, ISNONTEXT(L13), L13&gt;0)</formula>
    </cfRule>
    <cfRule type="expression" dxfId="76" priority="72" stopIfTrue="1">
      <formula>AND(ROW()&gt;4, COLUMN()&gt;8,  MOD(ROW(),2)=0, ISNONTEXT(L13), L13&gt;0)</formula>
    </cfRule>
  </conditionalFormatting>
  <conditionalFormatting sqref="L47:Q49 L50:N50 P50:Q50">
    <cfRule type="expression" dxfId="75" priority="69" stopIfTrue="1">
      <formula>AND(ROW()&gt;4, COLUMN()&gt;8, MOD(ROW(),2)=1, ISNONTEXT(L47), L47&gt;0)</formula>
    </cfRule>
    <cfRule type="expression" dxfId="74" priority="70" stopIfTrue="1">
      <formula>AND(ROW()&gt;4, COLUMN()&gt;8,  MOD(ROW(),2)=0, ISNONTEXT(L47), L47&gt;0)</formula>
    </cfRule>
  </conditionalFormatting>
  <conditionalFormatting sqref="L51:Q52">
    <cfRule type="expression" dxfId="73" priority="67" stopIfTrue="1">
      <formula>AND(ROW()&gt;4, COLUMN()&gt;8, MOD(ROW(),2)=1, ISNONTEXT(L51), L51&gt;0)</formula>
    </cfRule>
    <cfRule type="expression" dxfId="72" priority="68" stopIfTrue="1">
      <formula>AND(ROW()&gt;4, COLUMN()&gt;8,  MOD(ROW(),2)=0, ISNONTEXT(L51), L51&gt;0)</formula>
    </cfRule>
  </conditionalFormatting>
  <conditionalFormatting sqref="L59:Q60">
    <cfRule type="expression" dxfId="71" priority="65" stopIfTrue="1">
      <formula>AND(ROW()&gt;4, COLUMN()&gt;8, MOD(ROW(),2)=1, ISNONTEXT(L59), L59&gt;0)</formula>
    </cfRule>
    <cfRule type="expression" dxfId="70" priority="66" stopIfTrue="1">
      <formula>AND(ROW()&gt;4, COLUMN()&gt;8,  MOD(ROW(),2)=0, ISNONTEXT(L59), L59&gt;0)</formula>
    </cfRule>
  </conditionalFormatting>
  <conditionalFormatting sqref="M28">
    <cfRule type="expression" dxfId="69" priority="63" stopIfTrue="1">
      <formula>AND(ROW()&gt;4, COLUMN()&gt;8, MOD(ROW(),2)=1, ISNONTEXT(M28), M28&gt;0)</formula>
    </cfRule>
    <cfRule type="expression" dxfId="68" priority="64" stopIfTrue="1">
      <formula>AND(ROW()&gt;4, COLUMN()&gt;8,  MOD(ROW(),2)=0, ISNONTEXT(M28), M28&gt;0)</formula>
    </cfRule>
  </conditionalFormatting>
  <conditionalFormatting sqref="O50">
    <cfRule type="expression" dxfId="67" priority="61" stopIfTrue="1">
      <formula>AND(ROW()&gt;4, COLUMN()&gt;8, MOD(ROW(),2)=1, ISNONTEXT(O50), O50&gt;0)</formula>
    </cfRule>
    <cfRule type="expression" dxfId="66" priority="62" stopIfTrue="1">
      <formula>AND(ROW()&gt;4, COLUMN()&gt;8,  MOD(ROW(),2)=0, ISNONTEXT(O50), O50&gt;0)</formula>
    </cfRule>
  </conditionalFormatting>
  <conditionalFormatting sqref="M43">
    <cfRule type="expression" dxfId="65" priority="29" stopIfTrue="1">
      <formula>AND(ROW()&gt;4, COLUMN()&gt;8, MOD(ROW(),2)=1, ISNONTEXT(M43), M43&gt;0)</formula>
    </cfRule>
    <cfRule type="expression" dxfId="64" priority="30" stopIfTrue="1">
      <formula>AND(ROW()&gt;4, COLUMN()&gt;8,  MOD(ROW(),2)=0, ISNONTEXT(M43), M43&gt;0)</formula>
    </cfRule>
  </conditionalFormatting>
  <conditionalFormatting sqref="L35:Q36">
    <cfRule type="expression" dxfId="63" priority="27" stopIfTrue="1">
      <formula>AND(ROW()&gt;4, COLUMN()&gt;8, MOD(ROW(),2)=1, ISNONTEXT(L35), L35&gt;0)</formula>
    </cfRule>
    <cfRule type="expression" dxfId="62" priority="28" stopIfTrue="1">
      <formula>AND(ROW()&gt;4, COLUMN()&gt;8,  MOD(ROW(),2)=0, ISNONTEXT(L35), L35&gt;0)</formula>
    </cfRule>
  </conditionalFormatting>
  <conditionalFormatting sqref="R15:S22 R53:S58 R103:S104 R33:S34 R25:S28 R63:S78 R37:S44 R106:S108 R105 R110:S112 R109">
    <cfRule type="expression" dxfId="61" priority="25" stopIfTrue="1">
      <formula>AND(ROW()&gt;4, COLUMN()&gt;8, MOD(ROW(),2)=1, ISNONTEXT(R15), R15&gt;0)</formula>
    </cfRule>
    <cfRule type="expression" dxfId="60" priority="26" stopIfTrue="1">
      <formula>AND(ROW()&gt;4, COLUMN()&gt;8,  MOD(ROW(),2)=0, ISNONTEXT(R15), R15&gt;0)</formula>
    </cfRule>
  </conditionalFormatting>
  <conditionalFormatting sqref="R29:S32">
    <cfRule type="expression" dxfId="59" priority="23" stopIfTrue="1">
      <formula>AND(ROW()&gt;4, COLUMN()&gt;8, MOD(ROW(),2)=1, ISNONTEXT(R29), R29&gt;0)</formula>
    </cfRule>
    <cfRule type="expression" dxfId="58" priority="24" stopIfTrue="1">
      <formula>AND(ROW()&gt;4, COLUMN()&gt;8,  MOD(ROW(),2)=0, ISNONTEXT(R29), R29&gt;0)</formula>
    </cfRule>
  </conditionalFormatting>
  <conditionalFormatting sqref="R89:S96 R98:S100 R97">
    <cfRule type="expression" dxfId="57" priority="21" stopIfTrue="1">
      <formula>AND(ROW()&gt;4, COLUMN()&gt;8, MOD(ROW(),2)=1, ISNONTEXT(R89), R89&gt;0)</formula>
    </cfRule>
    <cfRule type="expression" dxfId="56" priority="22" stopIfTrue="1">
      <formula>AND(ROW()&gt;4, COLUMN()&gt;8,  MOD(ROW(),2)=0, ISNONTEXT(R89), R89&gt;0)</formula>
    </cfRule>
  </conditionalFormatting>
  <conditionalFormatting sqref="R9:S12">
    <cfRule type="expression" dxfId="55" priority="19" stopIfTrue="1">
      <formula>AND(ROW()&gt;4, COLUMN()&gt;8, MOD(ROW(),2)=1, ISNONTEXT(R9), R9&gt;0)</formula>
    </cfRule>
    <cfRule type="expression" dxfId="54" priority="20" stopIfTrue="1">
      <formula>AND(ROW()&gt;4, COLUMN()&gt;8,  MOD(ROW(),2)=0, ISNONTEXT(R9), R9&gt;0)</formula>
    </cfRule>
  </conditionalFormatting>
  <conditionalFormatting sqref="R13:S14">
    <cfRule type="expression" dxfId="53" priority="17" stopIfTrue="1">
      <formula>AND(ROW()&gt;4, COLUMN()&gt;8, MOD(ROW(),2)=1, ISNONTEXT(R13), R13&gt;0)</formula>
    </cfRule>
    <cfRule type="expression" dxfId="52" priority="18" stopIfTrue="1">
      <formula>AND(ROW()&gt;4, COLUMN()&gt;8,  MOD(ROW(),2)=0, ISNONTEXT(R13), R13&gt;0)</formula>
    </cfRule>
  </conditionalFormatting>
  <conditionalFormatting sqref="R47:S50">
    <cfRule type="expression" dxfId="51" priority="15" stopIfTrue="1">
      <formula>AND(ROW()&gt;4, COLUMN()&gt;8, MOD(ROW(),2)=1, ISNONTEXT(R47), R47&gt;0)</formula>
    </cfRule>
    <cfRule type="expression" dxfId="50" priority="16" stopIfTrue="1">
      <formula>AND(ROW()&gt;4, COLUMN()&gt;8,  MOD(ROW(),2)=0, ISNONTEXT(R47), R47&gt;0)</formula>
    </cfRule>
  </conditionalFormatting>
  <conditionalFormatting sqref="R51:S52">
    <cfRule type="expression" dxfId="49" priority="13" stopIfTrue="1">
      <formula>AND(ROW()&gt;4, COLUMN()&gt;8, MOD(ROW(),2)=1, ISNONTEXT(R51), R51&gt;0)</formula>
    </cfRule>
    <cfRule type="expression" dxfId="48" priority="14" stopIfTrue="1">
      <formula>AND(ROW()&gt;4, COLUMN()&gt;8,  MOD(ROW(),2)=0, ISNONTEXT(R51), R51&gt;0)</formula>
    </cfRule>
  </conditionalFormatting>
  <conditionalFormatting sqref="R59:S60">
    <cfRule type="expression" dxfId="47" priority="11" stopIfTrue="1">
      <formula>AND(ROW()&gt;4, COLUMN()&gt;8, MOD(ROW(),2)=1, ISNONTEXT(R59), R59&gt;0)</formula>
    </cfRule>
    <cfRule type="expression" dxfId="46" priority="12" stopIfTrue="1">
      <formula>AND(ROW()&gt;4, COLUMN()&gt;8,  MOD(ROW(),2)=0, ISNONTEXT(R59), R59&gt;0)</formula>
    </cfRule>
  </conditionalFormatting>
  <conditionalFormatting sqref="R35:S36">
    <cfRule type="expression" dxfId="45" priority="9" stopIfTrue="1">
      <formula>AND(ROW()&gt;4, COLUMN()&gt;8, MOD(ROW(),2)=1, ISNONTEXT(R35), R35&gt;0)</formula>
    </cfRule>
    <cfRule type="expression" dxfId="44" priority="10" stopIfTrue="1">
      <formula>AND(ROW()&gt;4, COLUMN()&gt;8,  MOD(ROW(),2)=0, ISNONTEXT(R35), R35&gt;0)</formula>
    </cfRule>
  </conditionalFormatting>
  <conditionalFormatting sqref="S97">
    <cfRule type="expression" dxfId="43" priority="7" stopIfTrue="1">
      <formula>AND(ROW()&gt;4, COLUMN()&gt;8, MOD(ROW(),2)=1, ISNONTEXT(S97), S97&gt;0)</formula>
    </cfRule>
    <cfRule type="expression" dxfId="42" priority="8" stopIfTrue="1">
      <formula>AND(ROW()&gt;4, COLUMN()&gt;8,  MOD(ROW(),2)=0, ISNONTEXT(S97), S97&gt;0)</formula>
    </cfRule>
  </conditionalFormatting>
  <conditionalFormatting sqref="S105">
    <cfRule type="expression" dxfId="41" priority="5" stopIfTrue="1">
      <formula>AND(ROW()&gt;4, COLUMN()&gt;8, MOD(ROW(),2)=1, ISNONTEXT(S105), S105&gt;0)</formula>
    </cfRule>
    <cfRule type="expression" dxfId="40" priority="6" stopIfTrue="1">
      <formula>AND(ROW()&gt;4, COLUMN()&gt;8,  MOD(ROW(),2)=0, ISNONTEXT(S105), S105&gt;0)</formula>
    </cfRule>
  </conditionalFormatting>
  <conditionalFormatting sqref="S109">
    <cfRule type="expression" dxfId="39" priority="3" stopIfTrue="1">
      <formula>AND(ROW()&gt;4, COLUMN()&gt;8, MOD(ROW(),2)=1, ISNONTEXT(S109), S109&gt;0)</formula>
    </cfRule>
    <cfRule type="expression" dxfId="38" priority="4" stopIfTrue="1">
      <formula>AND(ROW()&gt;4, COLUMN()&gt;8,  MOD(ROW(),2)=0, ISNONTEXT(S109), S109&gt;0)</formula>
    </cfRule>
  </conditionalFormatting>
  <conditionalFormatting sqref="R83">
    <cfRule type="expression" dxfId="1" priority="1" stopIfTrue="1">
      <formula>AND(ROW()&gt;4, COLUMN()&gt;8, MOD(ROW(),2)=1, ISNONTEXT(R83), R83&gt;0)</formula>
    </cfRule>
    <cfRule type="expression" dxfId="0" priority="2" stopIfTrue="1">
      <formula>AND(ROW()&gt;4, COLUMN()&gt;8,  MOD(ROW(),2)=0, ISNONTEXT(R83), R83&gt;0)</formula>
    </cfRule>
  </conditionalFormatting>
  <dataValidations count="4">
    <dataValidation type="list" allowBlank="1" showInputMessage="1" showErrorMessage="1" sqref="E83:E86 E17:E19 E43 E21 E55:E60 E91:E94 E33 E105:E106 E11:E13 E77 E97:E100 E109:E112 E39:E41 E73:E75 E49:E51 E27:E29 E31 E65:E70 E35" xr:uid="{08E8A7E4-A35D-44BF-B20C-DCF24E8AC674}">
      <formula1>"新規作成,更新,レビュー参加,その他"</formula1>
    </dataValidation>
    <dataValidation type="list" allowBlank="1" showInputMessage="1" showErrorMessage="1" sqref="E71 E37 E25 E61:E63 E79:E81 E87:E89 E95 E15 E9 E53 E47 E101:E103 E107" xr:uid="{0F462AEF-6FA8-4087-BA40-C3EBBBB35C4F}">
      <formula1>"新規作成,更新,レビュー参加"</formula1>
    </dataValidation>
    <dataValidation type="list" allowBlank="1" showInputMessage="1" showErrorMessage="1" sqref="F81:F86 F43 F103:F112 F9:F21 F63:F71 F77 F89:F100 F47:F60 F73:F75 F37:F41 F25:F29 F31 F33 F35" xr:uid="{A570FC35-F36E-4D99-BFBC-47C657D050AA}">
      <formula1>"着手,完了"</formula1>
    </dataValidation>
    <dataValidation type="list" allowBlank="1" showInputMessage="1" showErrorMessage="1" sqref="E113:E65578" xr:uid="{A6041A21-F32F-4B34-99E9-CE92195ADAD9}">
      <formula1>"新規作成,更新"</formula1>
    </dataValidation>
  </dataValidations>
  <pageMargins left="0.78740157480314965" right="0.78740157480314965" top="0.98425196850393704" bottom="0.62992125984251968" header="0.51181102362204722" footer="0.51181102362204722"/>
  <pageSetup paperSize="8" scale="77" fitToHeight="4" orientation="landscape" horizontalDpi="300" verticalDpi="300" r:id="rId1"/>
  <headerFooter alignWithMargins="0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E2391-3715-4CCE-A8CB-113615A4DDC6}">
  <dimension ref="A1:U110"/>
  <sheetViews>
    <sheetView showZeros="0" zoomScale="85" zoomScaleNormal="85" zoomScaleSheetLayoutView="100" workbookViewId="0">
      <pane xSplit="4" ySplit="4" topLeftCell="I5" activePane="bottomRight" state="frozen"/>
      <selection pane="topRight" activeCell="E1" sqref="E1"/>
      <selection pane="bottomLeft" activeCell="A5" sqref="A5"/>
      <selection pane="bottomRight" activeCell="L21" sqref="L21"/>
    </sheetView>
  </sheetViews>
  <sheetFormatPr defaultColWidth="9" defaultRowHeight="10.5" x14ac:dyDescent="0.15"/>
  <cols>
    <col min="1" max="2" width="2.75" style="12" customWidth="1"/>
    <col min="3" max="3" width="2.25" style="12" customWidth="1"/>
    <col min="4" max="4" width="63.625" style="12" customWidth="1"/>
    <col min="5" max="5" width="12.125" style="13" customWidth="1"/>
    <col min="6" max="6" width="7.125" style="13" customWidth="1"/>
    <col min="7" max="7" width="38.875" style="12" customWidth="1"/>
    <col min="8" max="8" width="8" style="13" customWidth="1"/>
    <col min="9" max="9" width="12.75" style="13" customWidth="1"/>
    <col min="10" max="10" width="7.125" style="1" customWidth="1"/>
    <col min="11" max="11" width="8.25" style="1" customWidth="1"/>
    <col min="12" max="16384" width="9" style="1"/>
  </cols>
  <sheetData>
    <row r="1" spans="1:19" ht="14.25" customHeight="1" x14ac:dyDescent="0.15">
      <c r="A1" s="163" t="s">
        <v>0</v>
      </c>
      <c r="B1" s="155"/>
      <c r="C1" s="155"/>
      <c r="D1" s="155"/>
      <c r="E1" s="160" t="s">
        <v>1</v>
      </c>
      <c r="F1" s="160" t="s">
        <v>2</v>
      </c>
      <c r="G1" s="155" t="s">
        <v>3</v>
      </c>
      <c r="H1" s="160" t="s">
        <v>4</v>
      </c>
      <c r="I1" s="160" t="s">
        <v>5</v>
      </c>
      <c r="J1" s="160" t="s">
        <v>6</v>
      </c>
      <c r="K1" s="152" t="s">
        <v>7</v>
      </c>
      <c r="L1" s="82">
        <v>43993</v>
      </c>
      <c r="M1" s="83"/>
      <c r="N1" s="82">
        <v>43994</v>
      </c>
      <c r="O1" s="83"/>
      <c r="P1" s="82">
        <v>43997</v>
      </c>
      <c r="Q1" s="83"/>
      <c r="R1" s="82"/>
      <c r="S1" s="83"/>
    </row>
    <row r="2" spans="1:19" ht="13.5" customHeight="1" x14ac:dyDescent="0.15">
      <c r="A2" s="164"/>
      <c r="B2" s="156"/>
      <c r="C2" s="156"/>
      <c r="D2" s="156"/>
      <c r="E2" s="161"/>
      <c r="F2" s="161"/>
      <c r="G2" s="156"/>
      <c r="H2" s="175"/>
      <c r="I2" s="161"/>
      <c r="J2" s="161"/>
      <c r="K2" s="153"/>
      <c r="L2" s="84" t="s">
        <v>79</v>
      </c>
      <c r="M2" s="85"/>
      <c r="N2" s="84" t="s">
        <v>11</v>
      </c>
      <c r="O2" s="85"/>
      <c r="P2" s="84" t="s">
        <v>12</v>
      </c>
      <c r="Q2" s="85"/>
      <c r="R2" s="84"/>
      <c r="S2" s="85"/>
    </row>
    <row r="3" spans="1:19" ht="13.5" customHeight="1" x14ac:dyDescent="0.15">
      <c r="A3" s="164"/>
      <c r="B3" s="156"/>
      <c r="C3" s="156"/>
      <c r="D3" s="156"/>
      <c r="E3" s="161"/>
      <c r="F3" s="161"/>
      <c r="G3" s="156"/>
      <c r="H3" s="175"/>
      <c r="I3" s="161"/>
      <c r="J3" s="161"/>
      <c r="K3" s="153"/>
      <c r="L3" s="174" t="s">
        <v>13</v>
      </c>
      <c r="M3" s="87"/>
      <c r="N3" s="86" t="s">
        <v>14</v>
      </c>
      <c r="O3" s="87"/>
      <c r="P3" s="86" t="s">
        <v>15</v>
      </c>
      <c r="Q3" s="87"/>
      <c r="R3" s="86"/>
      <c r="S3" s="87"/>
    </row>
    <row r="4" spans="1:19" ht="13.5" customHeight="1" thickBot="1" x14ac:dyDescent="0.2">
      <c r="A4" s="165"/>
      <c r="B4" s="157"/>
      <c r="C4" s="157"/>
      <c r="D4" s="157"/>
      <c r="E4" s="162"/>
      <c r="F4" s="162"/>
      <c r="G4" s="157"/>
      <c r="H4" s="176"/>
      <c r="I4" s="162"/>
      <c r="J4" s="162"/>
      <c r="K4" s="154"/>
      <c r="L4" s="2" t="s">
        <v>18</v>
      </c>
      <c r="M4" s="3" t="s">
        <v>19</v>
      </c>
      <c r="N4" s="2" t="s">
        <v>18</v>
      </c>
      <c r="O4" s="3" t="s">
        <v>19</v>
      </c>
      <c r="P4" s="2" t="s">
        <v>18</v>
      </c>
      <c r="Q4" s="3" t="s">
        <v>19</v>
      </c>
      <c r="R4" s="2"/>
      <c r="S4" s="3"/>
    </row>
    <row r="5" spans="1:19" s="11" customFormat="1" ht="12" customHeight="1" thickTop="1" x14ac:dyDescent="0.15">
      <c r="A5" s="166" t="s">
        <v>20</v>
      </c>
      <c r="B5" s="167"/>
      <c r="C5" s="167"/>
      <c r="D5" s="168"/>
      <c r="E5" s="172"/>
      <c r="F5" s="172"/>
      <c r="G5" s="177"/>
      <c r="H5" s="16" t="s">
        <v>21</v>
      </c>
      <c r="I5" s="17"/>
      <c r="J5" s="17"/>
      <c r="K5" s="39">
        <f>SUM(K23,K59,K77)</f>
        <v>28.75</v>
      </c>
      <c r="L5" s="23"/>
      <c r="M5" s="17">
        <v>15</v>
      </c>
      <c r="N5" s="17">
        <v>13.5</v>
      </c>
      <c r="O5" s="17">
        <f>SUM(O7,O23,O43,O59,O77,O85,O99)</f>
        <v>15</v>
      </c>
      <c r="P5" s="17">
        <v>15</v>
      </c>
      <c r="Q5" s="17"/>
      <c r="R5" s="17"/>
      <c r="S5" s="17"/>
    </row>
    <row r="6" spans="1:19" s="11" customFormat="1" ht="12" customHeight="1" thickBot="1" x14ac:dyDescent="0.2">
      <c r="A6" s="169"/>
      <c r="B6" s="170"/>
      <c r="C6" s="170"/>
      <c r="D6" s="171"/>
      <c r="E6" s="173"/>
      <c r="F6" s="173"/>
      <c r="G6" s="178"/>
      <c r="H6" s="18" t="s">
        <v>22</v>
      </c>
      <c r="I6" s="19"/>
      <c r="J6" s="19"/>
      <c r="K6" s="40">
        <f>SUM(K24,K60,K78)</f>
        <v>0</v>
      </c>
      <c r="L6" s="24"/>
      <c r="M6" s="25">
        <f>SUM(M24,M60,M78)</f>
        <v>0</v>
      </c>
      <c r="N6" s="25">
        <f>SUM(N24,N60,N78)</f>
        <v>0</v>
      </c>
      <c r="O6" s="25"/>
      <c r="P6" s="25"/>
      <c r="Q6" s="25">
        <f>SUM(Q8,Q24,Q44,Q60,Q78,Q86,Q100)</f>
        <v>0</v>
      </c>
      <c r="R6" s="25"/>
      <c r="S6" s="25"/>
    </row>
    <row r="7" spans="1:19" s="41" customFormat="1" ht="12" customHeight="1" thickTop="1" x14ac:dyDescent="0.15">
      <c r="A7" s="143" t="s">
        <v>23</v>
      </c>
      <c r="B7" s="144"/>
      <c r="C7" s="144"/>
      <c r="D7" s="145"/>
      <c r="E7" s="158"/>
      <c r="F7" s="158"/>
      <c r="G7" s="159"/>
      <c r="H7" s="4" t="s">
        <v>21</v>
      </c>
      <c r="I7" s="5"/>
      <c r="J7" s="5"/>
      <c r="K7" s="14">
        <f>SUMPRODUCT((MOD(ROW(K$25:K$42),2)=1)*K$25:K$42)</f>
        <v>13.75</v>
      </c>
      <c r="L7" s="36"/>
      <c r="M7" s="26">
        <v>6.5</v>
      </c>
      <c r="N7" s="26">
        <f t="shared" ref="N7:S7" si="0">SUMPRODUCT((MOD(ROW(N$25:N$42),2)=1)*N$25:N$42)</f>
        <v>1.75</v>
      </c>
      <c r="O7" s="26">
        <f t="shared" si="0"/>
        <v>0</v>
      </c>
      <c r="P7" s="26">
        <f t="shared" si="0"/>
        <v>0</v>
      </c>
      <c r="Q7" s="26">
        <f t="shared" si="0"/>
        <v>0</v>
      </c>
      <c r="R7" s="26"/>
      <c r="S7" s="26"/>
    </row>
    <row r="8" spans="1:19" s="41" customFormat="1" ht="12" customHeight="1" x14ac:dyDescent="0.15">
      <c r="A8" s="128"/>
      <c r="B8" s="129"/>
      <c r="C8" s="129"/>
      <c r="D8" s="130"/>
      <c r="E8" s="132"/>
      <c r="F8" s="132"/>
      <c r="G8" s="148"/>
      <c r="H8" s="6" t="s">
        <v>22</v>
      </c>
      <c r="I8" s="7"/>
      <c r="J8" s="7"/>
      <c r="K8" s="15">
        <f>SUMPRODUCT((MOD(ROW(K$25:K$42),2)=0)*K$25:K$42)</f>
        <v>0</v>
      </c>
      <c r="L8" s="35"/>
      <c r="M8" s="27">
        <f t="shared" ref="M8:S8" si="1">SUMPRODUCT((MOD(ROW(M$25:M$42),2)=0)*M$25:M$42)</f>
        <v>0</v>
      </c>
      <c r="N8" s="27">
        <f t="shared" si="1"/>
        <v>0</v>
      </c>
      <c r="O8" s="27">
        <f t="shared" si="1"/>
        <v>0</v>
      </c>
      <c r="P8" s="27">
        <f t="shared" si="1"/>
        <v>0</v>
      </c>
      <c r="Q8" s="27">
        <f t="shared" si="1"/>
        <v>0</v>
      </c>
      <c r="R8" s="27"/>
      <c r="S8" s="27"/>
    </row>
    <row r="9" spans="1:19" s="41" customFormat="1" ht="12" customHeight="1" x14ac:dyDescent="0.15">
      <c r="A9" s="117">
        <v>1</v>
      </c>
      <c r="B9" s="113" t="s">
        <v>24</v>
      </c>
      <c r="C9" s="119"/>
      <c r="D9" s="114"/>
      <c r="E9" s="91"/>
      <c r="F9" s="91" t="s">
        <v>25</v>
      </c>
      <c r="G9" s="96"/>
      <c r="H9" s="56" t="str">
        <f>IF(E9="","","予定")</f>
        <v/>
      </c>
      <c r="I9" s="56"/>
      <c r="J9" s="56"/>
      <c r="K9" s="68"/>
      <c r="L9" s="66"/>
      <c r="M9" s="59"/>
      <c r="N9" s="59"/>
      <c r="O9" s="59"/>
      <c r="P9" s="59"/>
      <c r="Q9" s="59"/>
      <c r="R9" s="59"/>
      <c r="S9" s="59"/>
    </row>
    <row r="10" spans="1:19" s="41" customFormat="1" ht="12" customHeight="1" x14ac:dyDescent="0.15">
      <c r="A10" s="118"/>
      <c r="B10" s="115"/>
      <c r="C10" s="120"/>
      <c r="D10" s="116"/>
      <c r="E10" s="92"/>
      <c r="F10" s="92"/>
      <c r="G10" s="97"/>
      <c r="H10" s="60" t="str">
        <f>IF(E9="","","実績")</f>
        <v/>
      </c>
      <c r="I10" s="60"/>
      <c r="J10" s="60"/>
      <c r="K10" s="69"/>
      <c r="L10" s="62"/>
      <c r="M10" s="63"/>
      <c r="N10" s="63"/>
      <c r="O10" s="63"/>
      <c r="P10" s="63"/>
      <c r="Q10" s="63"/>
      <c r="R10" s="63"/>
      <c r="S10" s="63"/>
    </row>
    <row r="11" spans="1:19" s="41" customFormat="1" ht="12" customHeight="1" x14ac:dyDescent="0.15">
      <c r="A11" s="117"/>
      <c r="B11" s="111" t="s">
        <v>26</v>
      </c>
      <c r="C11" s="113" t="s">
        <v>27</v>
      </c>
      <c r="D11" s="114"/>
      <c r="E11" s="89" t="s">
        <v>28</v>
      </c>
      <c r="F11" s="89"/>
      <c r="G11" s="121"/>
      <c r="H11" s="45" t="str">
        <f>IF(E11="","","予定")</f>
        <v>予定</v>
      </c>
      <c r="I11" s="45" t="s">
        <v>29</v>
      </c>
      <c r="J11" s="45">
        <v>5</v>
      </c>
      <c r="K11" s="51">
        <f t="shared" ref="K11:K22" si="2">SUM(L11:Q11)</f>
        <v>0</v>
      </c>
      <c r="L11" s="46"/>
      <c r="M11" s="42"/>
      <c r="N11" s="42"/>
      <c r="O11" s="42"/>
      <c r="P11" s="42"/>
      <c r="Q11" s="42"/>
      <c r="R11" s="42"/>
      <c r="S11" s="42"/>
    </row>
    <row r="12" spans="1:19" s="41" customFormat="1" ht="12" customHeight="1" x14ac:dyDescent="0.15">
      <c r="A12" s="118"/>
      <c r="B12" s="112"/>
      <c r="C12" s="115"/>
      <c r="D12" s="116"/>
      <c r="E12" s="90"/>
      <c r="F12" s="90"/>
      <c r="G12" s="112"/>
      <c r="H12" s="72" t="str">
        <f>IF(E11="","","実績")</f>
        <v>実績</v>
      </c>
      <c r="I12" s="72"/>
      <c r="J12" s="72"/>
      <c r="K12" s="51">
        <f t="shared" si="2"/>
        <v>0</v>
      </c>
      <c r="L12" s="43"/>
      <c r="M12" s="44"/>
      <c r="N12" s="44"/>
      <c r="O12" s="44"/>
      <c r="P12" s="44"/>
      <c r="Q12" s="44"/>
      <c r="R12" s="44"/>
      <c r="S12" s="44"/>
    </row>
    <row r="13" spans="1:19" s="41" customFormat="1" ht="12" customHeight="1" x14ac:dyDescent="0.15">
      <c r="A13" s="98"/>
      <c r="B13" s="111" t="s">
        <v>30</v>
      </c>
      <c r="C13" s="113" t="s">
        <v>31</v>
      </c>
      <c r="D13" s="114"/>
      <c r="E13" s="89" t="s">
        <v>28</v>
      </c>
      <c r="F13" s="70"/>
      <c r="G13" s="105"/>
      <c r="H13" s="45" t="str">
        <f>IF(E13="","","予定")</f>
        <v>予定</v>
      </c>
      <c r="I13" s="45" t="s">
        <v>29</v>
      </c>
      <c r="J13" s="45">
        <v>5</v>
      </c>
      <c r="K13" s="51">
        <f t="shared" si="2"/>
        <v>5</v>
      </c>
      <c r="L13" s="46"/>
      <c r="M13" s="42">
        <v>5</v>
      </c>
      <c r="N13" s="42"/>
      <c r="O13" s="42"/>
      <c r="P13" s="42"/>
      <c r="Q13" s="42"/>
      <c r="R13" s="42"/>
      <c r="S13" s="42"/>
    </row>
    <row r="14" spans="1:19" s="41" customFormat="1" ht="12" customHeight="1" x14ac:dyDescent="0.15">
      <c r="A14" s="99"/>
      <c r="B14" s="112"/>
      <c r="C14" s="115"/>
      <c r="D14" s="116"/>
      <c r="E14" s="90"/>
      <c r="F14" s="71"/>
      <c r="G14" s="108"/>
      <c r="H14" s="72" t="str">
        <f>IF(E13="","","実績")</f>
        <v>実績</v>
      </c>
      <c r="I14" s="72"/>
      <c r="J14" s="72"/>
      <c r="K14" s="51">
        <f t="shared" si="2"/>
        <v>0</v>
      </c>
      <c r="L14" s="43"/>
      <c r="M14" s="44"/>
      <c r="N14" s="44"/>
      <c r="O14" s="44"/>
      <c r="P14" s="44"/>
      <c r="Q14" s="44"/>
      <c r="R14" s="44"/>
      <c r="S14" s="44"/>
    </row>
    <row r="15" spans="1:19" s="41" customFormat="1" ht="12" customHeight="1" x14ac:dyDescent="0.15">
      <c r="A15" s="117">
        <v>2</v>
      </c>
      <c r="B15" s="113" t="s">
        <v>32</v>
      </c>
      <c r="C15" s="119"/>
      <c r="D15" s="114"/>
      <c r="E15" s="91"/>
      <c r="F15" s="91" t="s">
        <v>25</v>
      </c>
      <c r="G15" s="96"/>
      <c r="H15" s="56" t="str">
        <f>IF(E15="","","予定")</f>
        <v/>
      </c>
      <c r="I15" s="56"/>
      <c r="J15" s="56"/>
      <c r="K15" s="57">
        <f t="shared" si="2"/>
        <v>0</v>
      </c>
      <c r="L15" s="58"/>
      <c r="M15" s="59"/>
      <c r="N15" s="59"/>
      <c r="O15" s="59"/>
      <c r="P15" s="59"/>
      <c r="Q15" s="59"/>
      <c r="R15" s="59"/>
      <c r="S15" s="59"/>
    </row>
    <row r="16" spans="1:19" s="41" customFormat="1" ht="12" customHeight="1" x14ac:dyDescent="0.15">
      <c r="A16" s="118"/>
      <c r="B16" s="115"/>
      <c r="C16" s="120"/>
      <c r="D16" s="116"/>
      <c r="E16" s="92"/>
      <c r="F16" s="92"/>
      <c r="G16" s="97"/>
      <c r="H16" s="60" t="str">
        <f>IF(E15="","","実績")</f>
        <v/>
      </c>
      <c r="I16" s="60"/>
      <c r="J16" s="60"/>
      <c r="K16" s="57">
        <f t="shared" si="2"/>
        <v>0</v>
      </c>
      <c r="L16" s="62"/>
      <c r="M16" s="63"/>
      <c r="N16" s="63"/>
      <c r="O16" s="63"/>
      <c r="P16" s="63"/>
      <c r="Q16" s="63"/>
      <c r="R16" s="63"/>
      <c r="S16" s="63"/>
    </row>
    <row r="17" spans="1:19" s="41" customFormat="1" ht="12" customHeight="1" x14ac:dyDescent="0.15">
      <c r="A17" s="117"/>
      <c r="B17" s="111" t="s">
        <v>26</v>
      </c>
      <c r="C17" s="113" t="s">
        <v>32</v>
      </c>
      <c r="D17" s="114"/>
      <c r="E17" s="89" t="s">
        <v>28</v>
      </c>
      <c r="F17" s="89"/>
      <c r="G17" s="121"/>
      <c r="H17" s="45" t="str">
        <f>IF(E17="","","予定")</f>
        <v>予定</v>
      </c>
      <c r="I17" s="45" t="s">
        <v>29</v>
      </c>
      <c r="J17" s="45">
        <v>5</v>
      </c>
      <c r="K17" s="51">
        <f t="shared" si="2"/>
        <v>0.5</v>
      </c>
      <c r="L17" s="46"/>
      <c r="M17" s="42">
        <v>0.5</v>
      </c>
      <c r="N17" s="42"/>
      <c r="O17" s="42"/>
      <c r="P17" s="42"/>
      <c r="Q17" s="42"/>
      <c r="R17" s="42"/>
      <c r="S17" s="42"/>
    </row>
    <row r="18" spans="1:19" s="41" customFormat="1" ht="12" customHeight="1" x14ac:dyDescent="0.15">
      <c r="A18" s="118"/>
      <c r="B18" s="112"/>
      <c r="C18" s="115"/>
      <c r="D18" s="116"/>
      <c r="E18" s="90"/>
      <c r="F18" s="90"/>
      <c r="G18" s="112"/>
      <c r="H18" s="72" t="str">
        <f>IF(E17="","","実績")</f>
        <v>実績</v>
      </c>
      <c r="I18" s="72"/>
      <c r="J18" s="72"/>
      <c r="K18" s="51">
        <f t="shared" si="2"/>
        <v>0</v>
      </c>
      <c r="L18" s="43"/>
      <c r="M18" s="44"/>
      <c r="N18" s="44"/>
      <c r="O18" s="44"/>
      <c r="P18" s="44"/>
      <c r="Q18" s="44"/>
      <c r="R18" s="44"/>
      <c r="S18" s="44"/>
    </row>
    <row r="19" spans="1:19" s="41" customFormat="1" ht="12" customHeight="1" x14ac:dyDescent="0.15">
      <c r="A19" s="100"/>
      <c r="B19" s="135" t="s">
        <v>30</v>
      </c>
      <c r="C19" s="113" t="s">
        <v>33</v>
      </c>
      <c r="D19" s="114"/>
      <c r="E19" s="89" t="s">
        <v>28</v>
      </c>
      <c r="F19" s="55"/>
      <c r="G19" s="103"/>
      <c r="H19" s="45" t="str">
        <f>IF(E19="","","予定")</f>
        <v>予定</v>
      </c>
      <c r="I19" s="45" t="s">
        <v>29</v>
      </c>
      <c r="J19" s="45">
        <v>5</v>
      </c>
      <c r="K19" s="51">
        <f t="shared" si="2"/>
        <v>0.5</v>
      </c>
      <c r="L19" s="43"/>
      <c r="M19" s="44">
        <v>0.5</v>
      </c>
      <c r="N19" s="44"/>
      <c r="O19" s="44"/>
      <c r="P19" s="44"/>
      <c r="Q19" s="44"/>
      <c r="R19" s="44"/>
      <c r="S19" s="44"/>
    </row>
    <row r="20" spans="1:19" s="41" customFormat="1" ht="12" customHeight="1" x14ac:dyDescent="0.15">
      <c r="A20" s="102"/>
      <c r="B20" s="136"/>
      <c r="C20" s="115"/>
      <c r="D20" s="116"/>
      <c r="E20" s="90"/>
      <c r="F20" s="55"/>
      <c r="G20" s="107"/>
      <c r="H20" s="72" t="str">
        <f>IF(E19="","","実績")</f>
        <v>実績</v>
      </c>
      <c r="I20" s="72"/>
      <c r="J20" s="72"/>
      <c r="K20" s="51">
        <f t="shared" si="2"/>
        <v>0</v>
      </c>
      <c r="L20" s="43"/>
      <c r="M20" s="44"/>
      <c r="N20" s="44"/>
      <c r="O20" s="44"/>
      <c r="P20" s="44"/>
      <c r="Q20" s="44"/>
      <c r="R20" s="44"/>
      <c r="S20" s="44"/>
    </row>
    <row r="21" spans="1:19" s="41" customFormat="1" ht="12" customHeight="1" x14ac:dyDescent="0.15">
      <c r="A21" s="100"/>
      <c r="B21" s="111" t="s">
        <v>34</v>
      </c>
      <c r="C21" s="113" t="s">
        <v>35</v>
      </c>
      <c r="D21" s="114"/>
      <c r="E21" s="103" t="s">
        <v>28</v>
      </c>
      <c r="F21" s="103"/>
      <c r="G21" s="105"/>
      <c r="H21" s="45" t="str">
        <f>IF(E21="","","予定")</f>
        <v>予定</v>
      </c>
      <c r="I21" s="45" t="s">
        <v>36</v>
      </c>
      <c r="J21" s="45">
        <v>1</v>
      </c>
      <c r="K21" s="51">
        <f t="shared" si="2"/>
        <v>0.5</v>
      </c>
      <c r="L21" s="46"/>
      <c r="M21" s="42">
        <v>0.5</v>
      </c>
      <c r="N21" s="42"/>
      <c r="O21" s="42"/>
      <c r="P21" s="42"/>
      <c r="Q21" s="42"/>
      <c r="R21" s="42"/>
      <c r="S21" s="42"/>
    </row>
    <row r="22" spans="1:19" s="41" customFormat="1" ht="12" customHeight="1" thickBot="1" x14ac:dyDescent="0.2">
      <c r="A22" s="101"/>
      <c r="B22" s="112"/>
      <c r="C22" s="115"/>
      <c r="D22" s="116"/>
      <c r="E22" s="104"/>
      <c r="F22" s="104"/>
      <c r="G22" s="106"/>
      <c r="H22" s="72" t="str">
        <f>IF(E21="","","実績")</f>
        <v>実績</v>
      </c>
      <c r="I22" s="72"/>
      <c r="J22" s="72"/>
      <c r="K22" s="51">
        <f t="shared" si="2"/>
        <v>0</v>
      </c>
      <c r="L22" s="43"/>
      <c r="M22" s="44"/>
      <c r="N22" s="44"/>
      <c r="O22" s="44"/>
      <c r="P22" s="44"/>
      <c r="Q22" s="44"/>
      <c r="R22" s="44"/>
      <c r="S22" s="44"/>
    </row>
    <row r="23" spans="1:19" ht="12" customHeight="1" thickTop="1" x14ac:dyDescent="0.15">
      <c r="A23" s="143" t="s">
        <v>37</v>
      </c>
      <c r="B23" s="144"/>
      <c r="C23" s="144"/>
      <c r="D23" s="145"/>
      <c r="E23" s="158"/>
      <c r="F23" s="158"/>
      <c r="G23" s="159"/>
      <c r="H23" s="4" t="s">
        <v>21</v>
      </c>
      <c r="I23" s="5"/>
      <c r="J23" s="5"/>
      <c r="K23" s="14">
        <f t="shared" ref="K23:S23" si="3">SUMPRODUCT((MOD(ROW(K$25:K$42),2)=1)*K$25:K$42)</f>
        <v>13.75</v>
      </c>
      <c r="L23" s="36">
        <f t="shared" si="3"/>
        <v>0</v>
      </c>
      <c r="M23" s="26">
        <f t="shared" si="3"/>
        <v>8.5</v>
      </c>
      <c r="N23" s="26">
        <f t="shared" si="3"/>
        <v>1.75</v>
      </c>
      <c r="O23" s="26">
        <f t="shared" si="3"/>
        <v>0</v>
      </c>
      <c r="P23" s="26">
        <f t="shared" si="3"/>
        <v>0</v>
      </c>
      <c r="Q23" s="26">
        <f t="shared" si="3"/>
        <v>0</v>
      </c>
      <c r="R23" s="26"/>
      <c r="S23" s="26"/>
    </row>
    <row r="24" spans="1:19" ht="12" customHeight="1" x14ac:dyDescent="0.15">
      <c r="A24" s="128"/>
      <c r="B24" s="129"/>
      <c r="C24" s="129"/>
      <c r="D24" s="130"/>
      <c r="E24" s="132"/>
      <c r="F24" s="132"/>
      <c r="G24" s="148"/>
      <c r="H24" s="6" t="s">
        <v>22</v>
      </c>
      <c r="I24" s="7"/>
      <c r="J24" s="7"/>
      <c r="K24" s="15">
        <f t="shared" ref="K24:S24" si="4">SUMPRODUCT((MOD(ROW(K$25:K$42),2)=0)*K$25:K$42)</f>
        <v>0</v>
      </c>
      <c r="L24" s="35">
        <f t="shared" si="4"/>
        <v>0</v>
      </c>
      <c r="M24" s="27">
        <f t="shared" si="4"/>
        <v>0</v>
      </c>
      <c r="N24" s="27">
        <f t="shared" si="4"/>
        <v>0</v>
      </c>
      <c r="O24" s="27">
        <f t="shared" si="4"/>
        <v>0</v>
      </c>
      <c r="P24" s="27">
        <f t="shared" si="4"/>
        <v>0</v>
      </c>
      <c r="Q24" s="27">
        <f t="shared" si="4"/>
        <v>0</v>
      </c>
      <c r="R24" s="27"/>
      <c r="S24" s="27"/>
    </row>
    <row r="25" spans="1:19" ht="12" customHeight="1" x14ac:dyDescent="0.15">
      <c r="A25" s="137">
        <v>1</v>
      </c>
      <c r="B25" s="113" t="s">
        <v>38</v>
      </c>
      <c r="C25" s="119"/>
      <c r="D25" s="114"/>
      <c r="E25" s="91"/>
      <c r="F25" s="91" t="s">
        <v>39</v>
      </c>
      <c r="G25" s="96"/>
      <c r="H25" s="56" t="str">
        <f>IF(E25="","","予定")</f>
        <v/>
      </c>
      <c r="I25" s="56"/>
      <c r="J25" s="56"/>
      <c r="K25" s="65"/>
      <c r="L25" s="66"/>
      <c r="M25" s="59"/>
      <c r="N25" s="59"/>
      <c r="O25" s="59"/>
      <c r="P25" s="59"/>
      <c r="Q25" s="59"/>
      <c r="R25" s="59"/>
      <c r="S25" s="59"/>
    </row>
    <row r="26" spans="1:19" ht="12" customHeight="1" x14ac:dyDescent="0.15">
      <c r="A26" s="138"/>
      <c r="B26" s="115"/>
      <c r="C26" s="120"/>
      <c r="D26" s="116"/>
      <c r="E26" s="92"/>
      <c r="F26" s="92"/>
      <c r="G26" s="97"/>
      <c r="H26" s="60" t="str">
        <f>IF(E25="","","実績")</f>
        <v/>
      </c>
      <c r="I26" s="60"/>
      <c r="J26" s="60"/>
      <c r="K26" s="67"/>
      <c r="L26" s="62"/>
      <c r="M26" s="63"/>
      <c r="N26" s="63"/>
      <c r="O26" s="63"/>
      <c r="P26" s="63"/>
      <c r="Q26" s="63"/>
      <c r="R26" s="63"/>
      <c r="S26" s="63"/>
    </row>
    <row r="27" spans="1:19" ht="12" customHeight="1" x14ac:dyDescent="0.15">
      <c r="A27" s="137"/>
      <c r="B27" s="151" t="s">
        <v>26</v>
      </c>
      <c r="C27" s="113" t="s">
        <v>40</v>
      </c>
      <c r="D27" s="114"/>
      <c r="E27" s="89" t="s">
        <v>28</v>
      </c>
      <c r="F27" s="89" t="s">
        <v>25</v>
      </c>
      <c r="G27" s="149"/>
      <c r="H27" s="8" t="str">
        <f>IF(E27="","","予定")</f>
        <v>予定</v>
      </c>
      <c r="I27" s="8" t="s">
        <v>41</v>
      </c>
      <c r="J27" s="8">
        <v>3</v>
      </c>
      <c r="K27" s="51">
        <v>1.5</v>
      </c>
      <c r="M27" s="30">
        <v>1.5</v>
      </c>
      <c r="N27" s="28"/>
      <c r="O27" s="28"/>
      <c r="P27" s="28"/>
      <c r="Q27" s="28"/>
      <c r="R27" s="28"/>
      <c r="S27" s="28"/>
    </row>
    <row r="28" spans="1:19" ht="12" customHeight="1" x14ac:dyDescent="0.15">
      <c r="A28" s="138"/>
      <c r="B28" s="150"/>
      <c r="C28" s="115"/>
      <c r="D28" s="116"/>
      <c r="E28" s="90"/>
      <c r="F28" s="90"/>
      <c r="G28" s="150"/>
      <c r="H28" s="73" t="str">
        <f>IF(E27="","","実績")</f>
        <v>実績</v>
      </c>
      <c r="I28" s="73"/>
      <c r="J28" s="73"/>
      <c r="K28" s="52">
        <f t="shared" ref="K28:K34" si="5">SUM(L28:Q28)</f>
        <v>0</v>
      </c>
      <c r="L28" s="37"/>
      <c r="M28" s="29"/>
      <c r="N28" s="29"/>
      <c r="O28" s="29"/>
      <c r="P28" s="29"/>
      <c r="Q28" s="29"/>
      <c r="R28" s="29"/>
      <c r="S28" s="29"/>
    </row>
    <row r="29" spans="1:19" ht="12" customHeight="1" x14ac:dyDescent="0.15">
      <c r="A29" s="98"/>
      <c r="B29" s="111" t="s">
        <v>30</v>
      </c>
      <c r="C29" s="113" t="s">
        <v>42</v>
      </c>
      <c r="D29" s="114"/>
      <c r="E29" s="89" t="s">
        <v>28</v>
      </c>
      <c r="F29" s="89" t="s">
        <v>25</v>
      </c>
      <c r="G29" s="121"/>
      <c r="H29" s="8" t="str">
        <f>IF(E29="","","予定")</f>
        <v>予定</v>
      </c>
      <c r="I29" s="8" t="s">
        <v>41</v>
      </c>
      <c r="J29" s="8">
        <v>3</v>
      </c>
      <c r="K29" s="51">
        <f t="shared" si="5"/>
        <v>1.5</v>
      </c>
      <c r="L29" s="30"/>
      <c r="M29" s="28">
        <v>1.5</v>
      </c>
      <c r="N29" s="28"/>
      <c r="O29" s="28"/>
      <c r="P29" s="28"/>
      <c r="Q29" s="28"/>
      <c r="R29" s="28"/>
      <c r="S29" s="28"/>
    </row>
    <row r="30" spans="1:19" ht="12" customHeight="1" x14ac:dyDescent="0.15">
      <c r="A30" s="99"/>
      <c r="B30" s="112"/>
      <c r="C30" s="115"/>
      <c r="D30" s="116"/>
      <c r="E30" s="90"/>
      <c r="F30" s="90"/>
      <c r="G30" s="122"/>
      <c r="H30" s="73" t="str">
        <f>IF(E29="","","実績")</f>
        <v>実績</v>
      </c>
      <c r="I30" s="73"/>
      <c r="J30" s="73"/>
      <c r="K30" s="52">
        <f t="shared" si="5"/>
        <v>0</v>
      </c>
      <c r="L30" s="37"/>
      <c r="M30" s="29"/>
      <c r="N30" s="29"/>
      <c r="O30" s="29"/>
      <c r="P30" s="29"/>
      <c r="Q30" s="29"/>
      <c r="R30" s="29"/>
      <c r="S30" s="29"/>
    </row>
    <row r="31" spans="1:19" ht="12" customHeight="1" x14ac:dyDescent="0.15">
      <c r="A31" s="98"/>
      <c r="B31" s="111" t="s">
        <v>43</v>
      </c>
      <c r="C31" s="113" t="s">
        <v>44</v>
      </c>
      <c r="D31" s="114"/>
      <c r="E31" s="89" t="s">
        <v>28</v>
      </c>
      <c r="F31" s="89" t="s">
        <v>45</v>
      </c>
      <c r="G31" s="111"/>
      <c r="H31" s="45" t="str">
        <f>IF(E31="","","予定")</f>
        <v>予定</v>
      </c>
      <c r="I31" s="45" t="s">
        <v>46</v>
      </c>
      <c r="J31" s="45">
        <v>2</v>
      </c>
      <c r="K31" s="51">
        <f t="shared" si="5"/>
        <v>1.5</v>
      </c>
      <c r="L31" s="37"/>
      <c r="M31" s="29">
        <v>1.5</v>
      </c>
      <c r="N31" s="29"/>
      <c r="O31" s="29"/>
      <c r="P31" s="29"/>
      <c r="Q31" s="29"/>
      <c r="R31" s="29"/>
      <c r="S31" s="29"/>
    </row>
    <row r="32" spans="1:19" ht="12" customHeight="1" x14ac:dyDescent="0.15">
      <c r="A32" s="99"/>
      <c r="B32" s="112"/>
      <c r="C32" s="115"/>
      <c r="D32" s="116"/>
      <c r="E32" s="90"/>
      <c r="F32" s="90"/>
      <c r="G32" s="112"/>
      <c r="H32" s="72" t="str">
        <f>IF(E31="","","実績")</f>
        <v>実績</v>
      </c>
      <c r="I32" s="72"/>
      <c r="J32" s="72"/>
      <c r="K32" s="52">
        <f t="shared" si="5"/>
        <v>0</v>
      </c>
      <c r="L32" s="37"/>
      <c r="M32" s="29"/>
      <c r="N32" s="29"/>
      <c r="O32" s="29"/>
      <c r="P32" s="29"/>
      <c r="Q32" s="29"/>
      <c r="R32" s="29"/>
      <c r="S32" s="29"/>
    </row>
    <row r="33" spans="1:19" ht="12" customHeight="1" x14ac:dyDescent="0.15">
      <c r="A33" s="100"/>
      <c r="B33" s="103" t="s">
        <v>47</v>
      </c>
      <c r="C33" s="113" t="s">
        <v>48</v>
      </c>
      <c r="D33" s="114"/>
      <c r="E33" s="89" t="s">
        <v>28</v>
      </c>
      <c r="F33" s="89" t="s">
        <v>25</v>
      </c>
      <c r="G33" s="105"/>
      <c r="H33" s="8" t="str">
        <f>IF(E33="","","予定")</f>
        <v>予定</v>
      </c>
      <c r="I33" s="8" t="s">
        <v>49</v>
      </c>
      <c r="J33" s="8">
        <v>3</v>
      </c>
      <c r="K33" s="51">
        <f t="shared" si="5"/>
        <v>1.5</v>
      </c>
      <c r="L33" s="30"/>
      <c r="M33" s="28">
        <v>1.5</v>
      </c>
      <c r="N33" s="28"/>
      <c r="O33" s="28"/>
      <c r="P33" s="28"/>
      <c r="Q33" s="28"/>
      <c r="R33" s="28"/>
      <c r="S33" s="28"/>
    </row>
    <row r="34" spans="1:19" ht="12" customHeight="1" x14ac:dyDescent="0.15">
      <c r="A34" s="102"/>
      <c r="B34" s="107"/>
      <c r="C34" s="115"/>
      <c r="D34" s="116"/>
      <c r="E34" s="90"/>
      <c r="F34" s="90"/>
      <c r="G34" s="108"/>
      <c r="H34" s="73" t="str">
        <f>IF(E33="","","実績")</f>
        <v>実績</v>
      </c>
      <c r="I34" s="73"/>
      <c r="J34" s="73"/>
      <c r="K34" s="52">
        <f t="shared" si="5"/>
        <v>0</v>
      </c>
      <c r="L34" s="37"/>
      <c r="M34" s="29"/>
      <c r="N34" s="29"/>
      <c r="O34" s="29"/>
      <c r="P34" s="29"/>
      <c r="Q34" s="29"/>
      <c r="R34" s="29"/>
      <c r="S34" s="29"/>
    </row>
    <row r="35" spans="1:19" ht="12" customHeight="1" x14ac:dyDescent="0.15">
      <c r="A35" s="137">
        <v>2</v>
      </c>
      <c r="B35" s="113" t="s">
        <v>32</v>
      </c>
      <c r="C35" s="119"/>
      <c r="D35" s="114"/>
      <c r="E35" s="91"/>
      <c r="F35" s="91" t="s">
        <v>25</v>
      </c>
      <c r="G35" s="96"/>
      <c r="H35" s="56" t="str">
        <f>IF(E35="","","予定")</f>
        <v/>
      </c>
      <c r="I35" s="56"/>
      <c r="J35" s="56"/>
      <c r="K35" s="57"/>
      <c r="L35" s="58"/>
      <c r="M35" s="59"/>
      <c r="N35" s="59"/>
      <c r="O35" s="59"/>
      <c r="P35" s="59"/>
      <c r="Q35" s="59"/>
      <c r="R35" s="59"/>
      <c r="S35" s="59"/>
    </row>
    <row r="36" spans="1:19" ht="12" customHeight="1" x14ac:dyDescent="0.15">
      <c r="A36" s="138"/>
      <c r="B36" s="115"/>
      <c r="C36" s="120"/>
      <c r="D36" s="116"/>
      <c r="E36" s="92"/>
      <c r="F36" s="92"/>
      <c r="G36" s="97"/>
      <c r="H36" s="60" t="str">
        <f>IF(E35="","","実績")</f>
        <v/>
      </c>
      <c r="I36" s="60"/>
      <c r="J36" s="60"/>
      <c r="K36" s="61"/>
      <c r="L36" s="62"/>
      <c r="M36" s="63"/>
      <c r="N36" s="63"/>
      <c r="O36" s="63"/>
      <c r="P36" s="63"/>
      <c r="Q36" s="63"/>
      <c r="R36" s="63"/>
      <c r="S36" s="63"/>
    </row>
    <row r="37" spans="1:19" ht="12" customHeight="1" x14ac:dyDescent="0.15">
      <c r="A37" s="137"/>
      <c r="B37" s="151" t="s">
        <v>26</v>
      </c>
      <c r="C37" s="113" t="s">
        <v>32</v>
      </c>
      <c r="D37" s="114"/>
      <c r="E37" s="89" t="s">
        <v>28</v>
      </c>
      <c r="F37" s="89" t="s">
        <v>25</v>
      </c>
      <c r="G37" s="94"/>
      <c r="H37" s="49" t="str">
        <f>IF(E37="","","予定")</f>
        <v>予定</v>
      </c>
      <c r="I37" s="49" t="s">
        <v>29</v>
      </c>
      <c r="J37" s="49">
        <v>5</v>
      </c>
      <c r="K37" s="51">
        <f>SUM(L37:Q37)</f>
        <v>2.5</v>
      </c>
      <c r="L37" s="30"/>
      <c r="M37" s="28">
        <v>2.5</v>
      </c>
      <c r="N37" s="28"/>
      <c r="O37" s="28"/>
      <c r="P37" s="28"/>
      <c r="Q37" s="28"/>
      <c r="R37" s="28"/>
      <c r="S37" s="28"/>
    </row>
    <row r="38" spans="1:19" ht="12" customHeight="1" x14ac:dyDescent="0.15">
      <c r="A38" s="138"/>
      <c r="B38" s="150"/>
      <c r="C38" s="115"/>
      <c r="D38" s="116"/>
      <c r="E38" s="90"/>
      <c r="F38" s="90"/>
      <c r="G38" s="95"/>
      <c r="H38" s="71" t="str">
        <f>IF(E37="","","実績")</f>
        <v>実績</v>
      </c>
      <c r="I38" s="71"/>
      <c r="J38" s="71"/>
      <c r="K38" s="52">
        <f>SUM(L38:Q38)</f>
        <v>0</v>
      </c>
      <c r="L38" s="37"/>
      <c r="M38" s="29"/>
      <c r="N38" s="29"/>
      <c r="O38" s="29"/>
      <c r="P38" s="29"/>
      <c r="Q38" s="29"/>
      <c r="R38" s="29"/>
      <c r="S38" s="29"/>
    </row>
    <row r="39" spans="1:19" ht="12" customHeight="1" x14ac:dyDescent="0.15">
      <c r="A39" s="100"/>
      <c r="B39" s="111" t="s">
        <v>50</v>
      </c>
      <c r="C39" s="113" t="s">
        <v>51</v>
      </c>
      <c r="D39" s="114"/>
      <c r="E39" s="123" t="s">
        <v>28</v>
      </c>
      <c r="F39" s="123" t="s">
        <v>25</v>
      </c>
      <c r="G39" s="124"/>
      <c r="H39" s="49" t="str">
        <f>IF(E39="","","予定")</f>
        <v>予定</v>
      </c>
      <c r="I39" s="49" t="s">
        <v>29</v>
      </c>
      <c r="J39" s="49">
        <v>5</v>
      </c>
      <c r="K39" s="51">
        <v>5</v>
      </c>
      <c r="L39" s="37"/>
      <c r="M39" s="29"/>
      <c r="N39" s="29">
        <v>1.5</v>
      </c>
      <c r="O39" s="29"/>
      <c r="P39" s="29"/>
      <c r="Q39" s="29"/>
      <c r="R39" s="29"/>
      <c r="S39" s="29"/>
    </row>
    <row r="40" spans="1:19" ht="12" customHeight="1" x14ac:dyDescent="0.15">
      <c r="A40" s="102"/>
      <c r="B40" s="112"/>
      <c r="C40" s="115"/>
      <c r="D40" s="116"/>
      <c r="E40" s="123"/>
      <c r="F40" s="123"/>
      <c r="G40" s="124"/>
      <c r="H40" s="50" t="str">
        <f>IF(E39="","","実績")</f>
        <v>実績</v>
      </c>
      <c r="I40" s="50"/>
      <c r="J40" s="71"/>
      <c r="K40" s="52"/>
      <c r="L40" s="37"/>
      <c r="M40" s="29"/>
      <c r="N40" s="29"/>
      <c r="O40" s="29"/>
      <c r="P40" s="29"/>
      <c r="Q40" s="29"/>
      <c r="R40" s="29"/>
      <c r="S40" s="29"/>
    </row>
    <row r="41" spans="1:19" ht="12" customHeight="1" x14ac:dyDescent="0.15">
      <c r="A41" s="142"/>
      <c r="B41" s="139" t="s">
        <v>43</v>
      </c>
      <c r="C41" s="113" t="s">
        <v>35</v>
      </c>
      <c r="D41" s="114"/>
      <c r="E41" s="123" t="s">
        <v>28</v>
      </c>
      <c r="F41" s="123" t="s">
        <v>25</v>
      </c>
      <c r="G41" s="88"/>
      <c r="H41" s="45" t="str">
        <f>IF(E41="","","予定")</f>
        <v>予定</v>
      </c>
      <c r="I41" s="45" t="s">
        <v>52</v>
      </c>
      <c r="J41" s="49">
        <v>1</v>
      </c>
      <c r="K41" s="51">
        <f>SUM(L41:Q41)</f>
        <v>0.25</v>
      </c>
      <c r="L41" s="37"/>
      <c r="N41" s="29">
        <v>0.25</v>
      </c>
      <c r="O41" s="29"/>
      <c r="P41" s="29"/>
      <c r="Q41" s="29"/>
      <c r="R41" s="29"/>
      <c r="S41" s="29"/>
    </row>
    <row r="42" spans="1:19" ht="12" customHeight="1" thickBot="1" x14ac:dyDescent="0.2">
      <c r="A42" s="142"/>
      <c r="B42" s="139"/>
      <c r="C42" s="140"/>
      <c r="D42" s="141"/>
      <c r="E42" s="123"/>
      <c r="F42" s="123"/>
      <c r="G42" s="88"/>
      <c r="H42" s="72" t="str">
        <f>IF(E41="","","実績")</f>
        <v>実績</v>
      </c>
      <c r="I42" s="72"/>
      <c r="J42" s="71"/>
      <c r="K42" s="52">
        <f>SUM(L42:Q42)</f>
        <v>0</v>
      </c>
      <c r="L42" s="37"/>
      <c r="M42" s="29"/>
      <c r="N42" s="29"/>
      <c r="O42" s="29"/>
      <c r="P42" s="29"/>
      <c r="Q42" s="29"/>
      <c r="R42" s="29"/>
      <c r="S42" s="29"/>
    </row>
    <row r="43" spans="1:19" ht="12" customHeight="1" thickTop="1" x14ac:dyDescent="0.15">
      <c r="A43" s="143" t="s">
        <v>53</v>
      </c>
      <c r="B43" s="144"/>
      <c r="C43" s="144"/>
      <c r="D43" s="145"/>
      <c r="E43" s="146"/>
      <c r="F43" s="146"/>
      <c r="G43" s="147"/>
      <c r="H43" s="4" t="s">
        <v>21</v>
      </c>
      <c r="I43" s="5"/>
      <c r="J43" s="5"/>
      <c r="K43" s="14">
        <f t="shared" ref="K43:S43" si="6">SUMPRODUCT((MOD(ROW(K$25:K$42),2)=1)*K$25:K$42)</f>
        <v>13.75</v>
      </c>
      <c r="L43" s="36">
        <f t="shared" si="6"/>
        <v>0</v>
      </c>
      <c r="M43" s="26">
        <f t="shared" si="6"/>
        <v>8.5</v>
      </c>
      <c r="N43" s="26">
        <f t="shared" si="6"/>
        <v>1.75</v>
      </c>
      <c r="O43" s="26">
        <f t="shared" si="6"/>
        <v>0</v>
      </c>
      <c r="P43" s="26">
        <f t="shared" si="6"/>
        <v>0</v>
      </c>
      <c r="Q43" s="26">
        <f t="shared" si="6"/>
        <v>0</v>
      </c>
      <c r="R43" s="26"/>
      <c r="S43" s="26"/>
    </row>
    <row r="44" spans="1:19" ht="12" customHeight="1" x14ac:dyDescent="0.15">
      <c r="A44" s="128"/>
      <c r="B44" s="129"/>
      <c r="C44" s="129"/>
      <c r="D44" s="130"/>
      <c r="E44" s="132"/>
      <c r="F44" s="132"/>
      <c r="G44" s="148"/>
      <c r="H44" s="6" t="s">
        <v>22</v>
      </c>
      <c r="I44" s="7"/>
      <c r="J44" s="7"/>
      <c r="K44" s="15">
        <f t="shared" ref="K44:S44" si="7">SUMPRODUCT((MOD(ROW(K$25:K$42),2)=0)*K$25:K$42)</f>
        <v>0</v>
      </c>
      <c r="L44" s="35">
        <f t="shared" si="7"/>
        <v>0</v>
      </c>
      <c r="M44" s="27">
        <f t="shared" si="7"/>
        <v>0</v>
      </c>
      <c r="N44" s="27">
        <f t="shared" si="7"/>
        <v>0</v>
      </c>
      <c r="O44" s="27">
        <v>12.5</v>
      </c>
      <c r="P44" s="27">
        <v>13.5</v>
      </c>
      <c r="Q44" s="27">
        <f t="shared" si="7"/>
        <v>0</v>
      </c>
      <c r="R44" s="27"/>
      <c r="S44" s="27"/>
    </row>
    <row r="45" spans="1:19" ht="12" customHeight="1" x14ac:dyDescent="0.15">
      <c r="A45" s="117">
        <v>1</v>
      </c>
      <c r="B45" s="113" t="s">
        <v>38</v>
      </c>
      <c r="C45" s="119"/>
      <c r="D45" s="114"/>
      <c r="E45" s="91" t="s">
        <v>28</v>
      </c>
      <c r="F45" s="91" t="s">
        <v>25</v>
      </c>
      <c r="G45" s="96"/>
      <c r="H45" s="56" t="str">
        <f>IF(E45="","","予定")</f>
        <v>予定</v>
      </c>
      <c r="I45" s="56"/>
      <c r="J45" s="56"/>
      <c r="K45" s="65"/>
      <c r="L45" s="66"/>
      <c r="M45" s="59"/>
      <c r="N45" s="59"/>
      <c r="O45" s="59"/>
      <c r="P45" s="59"/>
      <c r="Q45" s="59"/>
      <c r="R45" s="59"/>
      <c r="S45" s="59"/>
    </row>
    <row r="46" spans="1:19" ht="12" customHeight="1" x14ac:dyDescent="0.15">
      <c r="A46" s="118"/>
      <c r="B46" s="115"/>
      <c r="C46" s="120"/>
      <c r="D46" s="116"/>
      <c r="E46" s="92"/>
      <c r="F46" s="92"/>
      <c r="G46" s="97"/>
      <c r="H46" s="60" t="str">
        <f>IF(E45="","","実績")</f>
        <v>実績</v>
      </c>
      <c r="I46" s="60"/>
      <c r="J46" s="60"/>
      <c r="K46" s="67"/>
      <c r="L46" s="62"/>
      <c r="M46" s="63"/>
      <c r="N46" s="63"/>
      <c r="O46" s="63"/>
      <c r="P46" s="63"/>
      <c r="Q46" s="63"/>
      <c r="R46" s="63"/>
      <c r="S46" s="63"/>
    </row>
    <row r="47" spans="1:19" ht="12" customHeight="1" x14ac:dyDescent="0.15">
      <c r="A47" s="117"/>
      <c r="B47" s="111" t="s">
        <v>26</v>
      </c>
      <c r="C47" s="113" t="s">
        <v>54</v>
      </c>
      <c r="D47" s="114"/>
      <c r="E47" s="89" t="s">
        <v>28</v>
      </c>
      <c r="F47" s="91" t="s">
        <v>25</v>
      </c>
      <c r="G47" s="94"/>
      <c r="H47" s="49" t="str">
        <f>IF(E47="","","予定")</f>
        <v>予定</v>
      </c>
      <c r="I47" s="49" t="s">
        <v>55</v>
      </c>
      <c r="J47" s="49">
        <v>3</v>
      </c>
      <c r="K47" s="51">
        <f>SUM(L47:Q47)</f>
        <v>3.5</v>
      </c>
      <c r="L47" s="46"/>
      <c r="M47" s="42"/>
      <c r="N47" s="42">
        <v>3.5</v>
      </c>
      <c r="O47" s="42"/>
      <c r="P47" s="42"/>
      <c r="Q47" s="42"/>
      <c r="R47" s="42"/>
      <c r="S47" s="42"/>
    </row>
    <row r="48" spans="1:19" ht="12" customHeight="1" x14ac:dyDescent="0.15">
      <c r="A48" s="118"/>
      <c r="B48" s="112"/>
      <c r="C48" s="115"/>
      <c r="D48" s="116"/>
      <c r="E48" s="90"/>
      <c r="F48" s="92"/>
      <c r="G48" s="95"/>
      <c r="H48" s="71" t="str">
        <f>IF(E47="","","実績")</f>
        <v>実績</v>
      </c>
      <c r="I48" s="71"/>
      <c r="J48" s="71"/>
      <c r="K48" s="52">
        <f>SUM(L48:Q48)</f>
        <v>0</v>
      </c>
      <c r="L48" s="43"/>
      <c r="M48" s="44"/>
      <c r="N48" s="44"/>
      <c r="O48" s="44"/>
      <c r="P48" s="44"/>
      <c r="Q48" s="44"/>
      <c r="R48" s="44"/>
      <c r="S48" s="44"/>
    </row>
    <row r="49" spans="1:21" ht="12" customHeight="1" x14ac:dyDescent="0.15">
      <c r="A49" s="98"/>
      <c r="B49" s="111" t="s">
        <v>30</v>
      </c>
      <c r="C49" s="113" t="s">
        <v>56</v>
      </c>
      <c r="D49" s="114"/>
      <c r="E49" s="89" t="s">
        <v>28</v>
      </c>
      <c r="F49" s="91" t="s">
        <v>25</v>
      </c>
      <c r="G49" s="109"/>
      <c r="H49" s="49" t="str">
        <f>IF(E49="","","予定")</f>
        <v>予定</v>
      </c>
      <c r="I49" s="49" t="s">
        <v>57</v>
      </c>
      <c r="J49" s="49">
        <v>2</v>
      </c>
      <c r="K49" s="51">
        <f>SUM(L49:Q49)</f>
        <v>3</v>
      </c>
      <c r="L49" s="46"/>
      <c r="M49" s="42"/>
      <c r="N49" s="42">
        <v>3</v>
      </c>
      <c r="O49" s="42"/>
      <c r="P49" s="42"/>
      <c r="Q49" s="42"/>
      <c r="R49" s="42"/>
      <c r="S49" s="42"/>
    </row>
    <row r="50" spans="1:21" ht="12" customHeight="1" x14ac:dyDescent="0.15">
      <c r="A50" s="99"/>
      <c r="B50" s="112"/>
      <c r="C50" s="115"/>
      <c r="D50" s="116"/>
      <c r="E50" s="90"/>
      <c r="F50" s="92"/>
      <c r="G50" s="110"/>
      <c r="H50" s="71" t="str">
        <f>IF(E49="","","実績")</f>
        <v>実績</v>
      </c>
      <c r="I50" s="71"/>
      <c r="J50" s="71"/>
      <c r="K50" s="52">
        <f>SUM(L50:Q50)</f>
        <v>0</v>
      </c>
      <c r="L50" s="43"/>
      <c r="M50" s="44"/>
      <c r="N50" s="44"/>
      <c r="O50" s="44"/>
      <c r="P50" s="44"/>
      <c r="Q50" s="44"/>
      <c r="R50" s="44"/>
      <c r="S50" s="44"/>
    </row>
    <row r="51" spans="1:21" ht="12" customHeight="1" x14ac:dyDescent="0.15">
      <c r="A51" s="117">
        <v>2</v>
      </c>
      <c r="B51" s="113" t="s">
        <v>32</v>
      </c>
      <c r="C51" s="119"/>
      <c r="D51" s="114"/>
      <c r="E51" s="91" t="s">
        <v>28</v>
      </c>
      <c r="F51" s="91" t="s">
        <v>25</v>
      </c>
      <c r="G51" s="96"/>
      <c r="H51" s="56" t="str">
        <f>IF(E51="","","予定")</f>
        <v>予定</v>
      </c>
      <c r="I51" s="56"/>
      <c r="J51" s="56"/>
      <c r="K51" s="57"/>
      <c r="L51" s="58"/>
      <c r="M51" s="59"/>
      <c r="N51" s="59"/>
      <c r="O51" s="59"/>
      <c r="P51" s="59"/>
      <c r="Q51" s="59"/>
      <c r="R51" s="59"/>
      <c r="S51" s="59"/>
    </row>
    <row r="52" spans="1:21" ht="12" customHeight="1" x14ac:dyDescent="0.15">
      <c r="A52" s="118"/>
      <c r="B52" s="115"/>
      <c r="C52" s="120"/>
      <c r="D52" s="116"/>
      <c r="E52" s="92"/>
      <c r="F52" s="92"/>
      <c r="G52" s="97"/>
      <c r="H52" s="60" t="str">
        <f>IF(E51="","","実績")</f>
        <v>実績</v>
      </c>
      <c r="I52" s="60"/>
      <c r="J52" s="60"/>
      <c r="K52" s="61"/>
      <c r="L52" s="62"/>
      <c r="M52" s="63"/>
      <c r="N52" s="63"/>
      <c r="O52" s="63"/>
      <c r="P52" s="63"/>
      <c r="Q52" s="63"/>
      <c r="R52" s="63"/>
      <c r="S52" s="63"/>
    </row>
    <row r="53" spans="1:21" ht="12" customHeight="1" x14ac:dyDescent="0.15">
      <c r="A53" s="117"/>
      <c r="B53" s="111" t="s">
        <v>26</v>
      </c>
      <c r="C53" s="113" t="s">
        <v>32</v>
      </c>
      <c r="D53" s="114"/>
      <c r="E53" s="89" t="s">
        <v>28</v>
      </c>
      <c r="F53" s="91" t="s">
        <v>25</v>
      </c>
      <c r="G53" s="121"/>
      <c r="H53" s="45" t="str">
        <f>IF(E53="","","予定")</f>
        <v>予定</v>
      </c>
      <c r="I53" s="45" t="s">
        <v>29</v>
      </c>
      <c r="J53" s="45">
        <v>5</v>
      </c>
      <c r="K53" s="51">
        <f>SUM(L53:Q53)</f>
        <v>2.5</v>
      </c>
      <c r="L53" s="46"/>
      <c r="M53" s="42"/>
      <c r="N53" s="42">
        <v>2.5</v>
      </c>
      <c r="O53" s="42"/>
      <c r="P53" s="42"/>
      <c r="Q53" s="42"/>
      <c r="R53" s="42"/>
      <c r="S53" s="42"/>
    </row>
    <row r="54" spans="1:21" ht="12" customHeight="1" x14ac:dyDescent="0.15">
      <c r="A54" s="118"/>
      <c r="B54" s="112"/>
      <c r="C54" s="115"/>
      <c r="D54" s="116"/>
      <c r="E54" s="90"/>
      <c r="F54" s="92"/>
      <c r="G54" s="112"/>
      <c r="H54" s="72" t="str">
        <f>IF(E53="","","実績")</f>
        <v>実績</v>
      </c>
      <c r="I54" s="72"/>
      <c r="J54" s="72"/>
      <c r="K54" s="52">
        <f>SUM(L54:Q54)</f>
        <v>0</v>
      </c>
      <c r="L54" s="43"/>
      <c r="M54" s="44"/>
      <c r="N54" s="44"/>
      <c r="O54" s="44"/>
      <c r="P54" s="44"/>
      <c r="Q54" s="44"/>
      <c r="R54" s="44"/>
      <c r="S54" s="44"/>
    </row>
    <row r="55" spans="1:21" ht="12" customHeight="1" x14ac:dyDescent="0.15">
      <c r="A55" s="117"/>
      <c r="B55" s="135" t="s">
        <v>30</v>
      </c>
      <c r="C55" s="113" t="s">
        <v>51</v>
      </c>
      <c r="D55" s="114"/>
      <c r="E55" s="89" t="s">
        <v>28</v>
      </c>
      <c r="F55" s="91" t="s">
        <v>25</v>
      </c>
      <c r="G55" s="88"/>
      <c r="H55" s="49" t="str">
        <f>IF(E55="","","予定")</f>
        <v>予定</v>
      </c>
      <c r="I55" s="49" t="s">
        <v>29</v>
      </c>
      <c r="J55" s="49">
        <v>5</v>
      </c>
      <c r="K55" s="51"/>
      <c r="L55" s="43"/>
      <c r="M55" s="44"/>
      <c r="N55" s="44">
        <v>2.5</v>
      </c>
      <c r="O55" s="44"/>
      <c r="P55" s="44"/>
      <c r="Q55" s="44"/>
      <c r="R55" s="44"/>
      <c r="S55" s="44"/>
    </row>
    <row r="56" spans="1:21" ht="12" customHeight="1" x14ac:dyDescent="0.15">
      <c r="A56" s="118"/>
      <c r="B56" s="136"/>
      <c r="C56" s="115"/>
      <c r="D56" s="116"/>
      <c r="E56" s="90"/>
      <c r="F56" s="92"/>
      <c r="G56" s="88"/>
      <c r="H56" s="71" t="str">
        <f>IF(E55="","","実績")</f>
        <v>実績</v>
      </c>
      <c r="I56" s="71"/>
      <c r="J56" s="71"/>
      <c r="K56" s="52"/>
      <c r="L56" s="43"/>
      <c r="M56" s="44"/>
      <c r="N56" s="44"/>
      <c r="O56" s="44"/>
      <c r="P56" s="44"/>
      <c r="Q56" s="44"/>
      <c r="R56" s="44"/>
      <c r="S56" s="44"/>
    </row>
    <row r="57" spans="1:21" ht="12" customHeight="1" x14ac:dyDescent="0.15">
      <c r="A57" s="117"/>
      <c r="B57" s="135" t="s">
        <v>43</v>
      </c>
      <c r="C57" s="113" t="s">
        <v>35</v>
      </c>
      <c r="D57" s="114"/>
      <c r="E57" s="89" t="s">
        <v>28</v>
      </c>
      <c r="F57" s="91" t="s">
        <v>25</v>
      </c>
      <c r="G57" s="88"/>
      <c r="H57" s="49" t="str">
        <f>IF(E57="","","予定")</f>
        <v>予定</v>
      </c>
      <c r="I57" s="49"/>
      <c r="J57" s="49">
        <v>1</v>
      </c>
      <c r="K57" s="51">
        <f>SUM(L57:Q57)</f>
        <v>0.25</v>
      </c>
      <c r="L57" s="43"/>
      <c r="M57" s="44"/>
      <c r="N57" s="44">
        <v>0.25</v>
      </c>
      <c r="O57" s="44"/>
      <c r="P57" s="44"/>
      <c r="Q57" s="44"/>
      <c r="R57" s="44"/>
      <c r="S57" s="44"/>
      <c r="T57" s="41"/>
      <c r="U57" s="41"/>
    </row>
    <row r="58" spans="1:21" ht="12" customHeight="1" x14ac:dyDescent="0.15">
      <c r="A58" s="118"/>
      <c r="B58" s="136"/>
      <c r="C58" s="115"/>
      <c r="D58" s="116"/>
      <c r="E58" s="90"/>
      <c r="F58" s="92"/>
      <c r="G58" s="88"/>
      <c r="H58" s="50" t="str">
        <f>IF(E57="","","実績")</f>
        <v>実績</v>
      </c>
      <c r="I58" s="50"/>
      <c r="J58" s="50"/>
      <c r="K58" s="52">
        <f>SUM(L58:Q58)</f>
        <v>0</v>
      </c>
      <c r="L58" s="43"/>
      <c r="M58" s="44"/>
      <c r="N58" s="44"/>
      <c r="O58" s="44"/>
      <c r="P58" s="44"/>
      <c r="Q58" s="44"/>
      <c r="R58" s="44"/>
      <c r="S58" s="44"/>
      <c r="T58" s="41"/>
      <c r="U58" s="41"/>
    </row>
    <row r="59" spans="1:21" ht="12" customHeight="1" x14ac:dyDescent="0.15">
      <c r="A59" s="125" t="s">
        <v>58</v>
      </c>
      <c r="B59" s="126"/>
      <c r="C59" s="126"/>
      <c r="D59" s="127"/>
      <c r="E59" s="131"/>
      <c r="F59" s="131"/>
      <c r="G59" s="133"/>
      <c r="H59" s="20" t="s">
        <v>21</v>
      </c>
      <c r="I59" s="20"/>
      <c r="J59" s="20"/>
      <c r="K59" s="21">
        <f t="shared" ref="K59:S59" si="8">SUMPRODUCT((MOD(ROW(K$61:K$76),2)=1)*K$61:K$76)</f>
        <v>15</v>
      </c>
      <c r="L59" s="31">
        <f t="shared" si="8"/>
        <v>0</v>
      </c>
      <c r="M59" s="32">
        <f t="shared" si="8"/>
        <v>0</v>
      </c>
      <c r="N59" s="32">
        <f t="shared" si="8"/>
        <v>0</v>
      </c>
      <c r="O59" s="32">
        <f t="shared" si="8"/>
        <v>15</v>
      </c>
      <c r="P59" s="32">
        <f t="shared" si="8"/>
        <v>0</v>
      </c>
      <c r="Q59" s="32">
        <f t="shared" si="8"/>
        <v>0</v>
      </c>
      <c r="R59" s="32"/>
      <c r="S59" s="32"/>
    </row>
    <row r="60" spans="1:21" ht="12" customHeight="1" x14ac:dyDescent="0.15">
      <c r="A60" s="128"/>
      <c r="B60" s="129"/>
      <c r="C60" s="129"/>
      <c r="D60" s="130"/>
      <c r="E60" s="132"/>
      <c r="F60" s="132"/>
      <c r="G60" s="134"/>
      <c r="H60" s="7" t="s">
        <v>22</v>
      </c>
      <c r="I60" s="7"/>
      <c r="J60" s="7"/>
      <c r="K60" s="15">
        <f t="shared" ref="K60:R60" si="9">SUMPRODUCT((MOD(ROW(K$61:K$76),2)=0)*K$61:K$76)</f>
        <v>0</v>
      </c>
      <c r="L60" s="38">
        <f t="shared" si="9"/>
        <v>0</v>
      </c>
      <c r="M60" s="33">
        <f t="shared" si="9"/>
        <v>0</v>
      </c>
      <c r="N60" s="33">
        <f t="shared" si="9"/>
        <v>0</v>
      </c>
      <c r="O60" s="33">
        <f t="shared" si="9"/>
        <v>0</v>
      </c>
      <c r="P60" s="33">
        <f t="shared" si="9"/>
        <v>0</v>
      </c>
      <c r="Q60" s="33">
        <f t="shared" si="9"/>
        <v>0</v>
      </c>
      <c r="R60" s="33"/>
      <c r="S60" s="33"/>
    </row>
    <row r="61" spans="1:21" ht="12" customHeight="1" x14ac:dyDescent="0.15">
      <c r="A61" s="137">
        <v>1</v>
      </c>
      <c r="B61" s="113" t="s">
        <v>38</v>
      </c>
      <c r="C61" s="119"/>
      <c r="D61" s="114"/>
      <c r="E61" s="91" t="s">
        <v>28</v>
      </c>
      <c r="F61" s="91"/>
      <c r="G61" s="96"/>
      <c r="H61" s="56" t="str">
        <f>IF(E61="","","予定")</f>
        <v>予定</v>
      </c>
      <c r="I61" s="56"/>
      <c r="J61" s="56"/>
      <c r="K61" s="57"/>
      <c r="L61" s="58"/>
      <c r="M61" s="59"/>
      <c r="N61" s="59"/>
      <c r="O61" s="59"/>
      <c r="P61" s="59"/>
      <c r="Q61" s="59"/>
      <c r="R61" s="59"/>
      <c r="S61" s="59"/>
    </row>
    <row r="62" spans="1:21" ht="12" customHeight="1" x14ac:dyDescent="0.15">
      <c r="A62" s="138"/>
      <c r="B62" s="115"/>
      <c r="C62" s="120"/>
      <c r="D62" s="116"/>
      <c r="E62" s="92"/>
      <c r="F62" s="92"/>
      <c r="G62" s="97"/>
      <c r="H62" s="60" t="str">
        <f>IF(E61="","","実績")</f>
        <v>実績</v>
      </c>
      <c r="I62" s="60"/>
      <c r="J62" s="60"/>
      <c r="K62" s="61"/>
      <c r="L62" s="62"/>
      <c r="M62" s="63"/>
      <c r="N62" s="63"/>
      <c r="O62" s="63"/>
      <c r="P62" s="63"/>
      <c r="Q62" s="63"/>
      <c r="R62" s="63"/>
      <c r="S62" s="63"/>
    </row>
    <row r="63" spans="1:21" ht="12" customHeight="1" x14ac:dyDescent="0.15">
      <c r="A63" s="137"/>
      <c r="B63" s="151" t="s">
        <v>26</v>
      </c>
      <c r="C63" s="113" t="s">
        <v>54</v>
      </c>
      <c r="D63" s="114"/>
      <c r="E63" s="89" t="s">
        <v>28</v>
      </c>
      <c r="F63" s="89" t="s">
        <v>39</v>
      </c>
      <c r="G63" s="94"/>
      <c r="H63" s="49" t="str">
        <f>IF(E63="","","予定")</f>
        <v>予定</v>
      </c>
      <c r="I63" s="49" t="s">
        <v>55</v>
      </c>
      <c r="J63" s="49">
        <v>3</v>
      </c>
      <c r="K63" s="51">
        <f t="shared" ref="K63:K68" si="10">SUM(L63:Q63)</f>
        <v>3</v>
      </c>
      <c r="L63" s="30"/>
      <c r="M63" s="28"/>
      <c r="N63" s="28"/>
      <c r="O63" s="28">
        <v>3</v>
      </c>
      <c r="P63" s="28"/>
      <c r="Q63" s="28"/>
      <c r="R63" s="28"/>
      <c r="S63" s="28"/>
    </row>
    <row r="64" spans="1:21" ht="12" customHeight="1" x14ac:dyDescent="0.15">
      <c r="A64" s="138"/>
      <c r="B64" s="150"/>
      <c r="C64" s="115"/>
      <c r="D64" s="116"/>
      <c r="E64" s="90"/>
      <c r="F64" s="90"/>
      <c r="G64" s="95"/>
      <c r="H64" s="71" t="str">
        <f>IF(E63="","","実績")</f>
        <v>実績</v>
      </c>
      <c r="I64" s="71"/>
      <c r="J64" s="71"/>
      <c r="K64" s="52">
        <f t="shared" si="10"/>
        <v>0</v>
      </c>
      <c r="L64" s="37"/>
      <c r="M64" s="29"/>
      <c r="N64" s="29"/>
      <c r="O64" s="29"/>
      <c r="P64" s="29"/>
      <c r="Q64" s="29"/>
      <c r="R64" s="29"/>
      <c r="S64" s="29"/>
    </row>
    <row r="65" spans="1:19" ht="12" customHeight="1" x14ac:dyDescent="0.15">
      <c r="A65" s="137"/>
      <c r="B65" s="151" t="s">
        <v>30</v>
      </c>
      <c r="C65" s="113" t="s">
        <v>56</v>
      </c>
      <c r="D65" s="114"/>
      <c r="E65" s="89" t="s">
        <v>28</v>
      </c>
      <c r="F65" s="89" t="s">
        <v>39</v>
      </c>
      <c r="G65" s="94"/>
      <c r="H65" s="49" t="str">
        <f>IF(E65="","","予定")</f>
        <v>予定</v>
      </c>
      <c r="I65" s="49" t="s">
        <v>57</v>
      </c>
      <c r="J65" s="49">
        <v>2</v>
      </c>
      <c r="K65" s="51">
        <f t="shared" si="10"/>
        <v>3</v>
      </c>
      <c r="L65" s="30"/>
      <c r="M65" s="28"/>
      <c r="N65" s="28"/>
      <c r="O65" s="28">
        <v>3</v>
      </c>
      <c r="P65" s="28"/>
      <c r="Q65" s="28"/>
      <c r="R65" s="28"/>
      <c r="S65" s="28"/>
    </row>
    <row r="66" spans="1:19" ht="12" customHeight="1" x14ac:dyDescent="0.15">
      <c r="A66" s="138"/>
      <c r="B66" s="150"/>
      <c r="C66" s="115"/>
      <c r="D66" s="116"/>
      <c r="E66" s="90"/>
      <c r="F66" s="90"/>
      <c r="G66" s="95"/>
      <c r="H66" s="71" t="str">
        <f>IF(E65="","","実績")</f>
        <v>実績</v>
      </c>
      <c r="I66" s="71"/>
      <c r="J66" s="71"/>
      <c r="K66" s="52">
        <f t="shared" si="10"/>
        <v>0</v>
      </c>
      <c r="L66" s="37"/>
      <c r="M66" s="29"/>
      <c r="N66" s="29"/>
      <c r="O66" s="29"/>
      <c r="P66" s="29"/>
      <c r="Q66" s="29"/>
      <c r="R66" s="29"/>
      <c r="S66" s="29"/>
    </row>
    <row r="67" spans="1:19" ht="12" customHeight="1" x14ac:dyDescent="0.15">
      <c r="A67" s="137"/>
      <c r="B67" s="151" t="s">
        <v>34</v>
      </c>
      <c r="C67" s="113" t="s">
        <v>59</v>
      </c>
      <c r="D67" s="114"/>
      <c r="E67" s="89"/>
      <c r="F67" s="89"/>
      <c r="G67" s="94"/>
      <c r="H67" s="49" t="str">
        <f>IF(E67="","","予定")</f>
        <v/>
      </c>
      <c r="I67" s="49" t="s">
        <v>29</v>
      </c>
      <c r="J67" s="49">
        <v>5</v>
      </c>
      <c r="K67" s="51">
        <f t="shared" si="10"/>
        <v>2.5</v>
      </c>
      <c r="L67" s="30"/>
      <c r="M67" s="28"/>
      <c r="N67" s="28"/>
      <c r="O67" s="28">
        <v>2.5</v>
      </c>
      <c r="P67" s="28"/>
      <c r="Q67" s="28"/>
      <c r="R67" s="28"/>
      <c r="S67" s="28"/>
    </row>
    <row r="68" spans="1:19" ht="12" customHeight="1" x14ac:dyDescent="0.15">
      <c r="A68" s="138"/>
      <c r="B68" s="150"/>
      <c r="C68" s="115"/>
      <c r="D68" s="116"/>
      <c r="E68" s="90"/>
      <c r="F68" s="90"/>
      <c r="G68" s="95"/>
      <c r="H68" s="71" t="str">
        <f>IF(E67="","","実績")</f>
        <v/>
      </c>
      <c r="I68" s="71"/>
      <c r="J68" s="71"/>
      <c r="K68" s="52">
        <f t="shared" si="10"/>
        <v>0</v>
      </c>
      <c r="L68" s="37"/>
      <c r="M68" s="29"/>
      <c r="N68" s="29"/>
      <c r="O68" s="29"/>
      <c r="P68" s="29"/>
      <c r="Q68" s="29"/>
      <c r="R68" s="29"/>
      <c r="S68" s="29"/>
    </row>
    <row r="69" spans="1:19" ht="12" customHeight="1" x14ac:dyDescent="0.15">
      <c r="A69" s="137">
        <v>2</v>
      </c>
      <c r="B69" s="113" t="s">
        <v>32</v>
      </c>
      <c r="C69" s="119"/>
      <c r="D69" s="114"/>
      <c r="E69" s="91"/>
      <c r="F69" s="91"/>
      <c r="G69" s="96"/>
      <c r="H69" s="56" t="str">
        <f>IF(E69="","","予定")</f>
        <v/>
      </c>
      <c r="I69" s="56"/>
      <c r="J69" s="56"/>
      <c r="K69" s="57"/>
      <c r="L69" s="58"/>
      <c r="M69" s="59"/>
      <c r="N69" s="59"/>
      <c r="O69" s="59"/>
      <c r="P69" s="59"/>
      <c r="Q69" s="59"/>
      <c r="R69" s="59"/>
      <c r="S69" s="59"/>
    </row>
    <row r="70" spans="1:19" ht="12" customHeight="1" x14ac:dyDescent="0.15">
      <c r="A70" s="138"/>
      <c r="B70" s="115"/>
      <c r="C70" s="120"/>
      <c r="D70" s="116"/>
      <c r="E70" s="92"/>
      <c r="F70" s="92"/>
      <c r="G70" s="97"/>
      <c r="H70" s="60" t="str">
        <f>IF(E69="","","実績")</f>
        <v/>
      </c>
      <c r="I70" s="60"/>
      <c r="J70" s="60"/>
      <c r="K70" s="61"/>
      <c r="L70" s="62"/>
      <c r="M70" s="63"/>
      <c r="N70" s="63"/>
      <c r="O70" s="63"/>
      <c r="P70" s="63"/>
      <c r="Q70" s="63"/>
      <c r="R70" s="63"/>
      <c r="S70" s="63"/>
    </row>
    <row r="71" spans="1:19" ht="12" customHeight="1" x14ac:dyDescent="0.15">
      <c r="A71" s="137"/>
      <c r="B71" s="151" t="s">
        <v>26</v>
      </c>
      <c r="C71" s="113" t="s">
        <v>32</v>
      </c>
      <c r="D71" s="114"/>
      <c r="E71" s="182"/>
      <c r="F71" s="182"/>
      <c r="G71" s="149"/>
      <c r="H71" s="8" t="str">
        <f>IF(E71="","","予定")</f>
        <v/>
      </c>
      <c r="I71" s="8" t="s">
        <v>29</v>
      </c>
      <c r="J71" s="8">
        <v>5</v>
      </c>
      <c r="K71" s="51">
        <f>SUM(L71:Q71)</f>
        <v>2.5</v>
      </c>
      <c r="L71" s="30"/>
      <c r="M71" s="28"/>
      <c r="N71" s="28"/>
      <c r="O71" s="28">
        <v>2.5</v>
      </c>
      <c r="P71" s="28"/>
      <c r="Q71" s="28"/>
      <c r="R71" s="28"/>
      <c r="S71" s="28"/>
    </row>
    <row r="72" spans="1:19" ht="12" customHeight="1" x14ac:dyDescent="0.15">
      <c r="A72" s="138"/>
      <c r="B72" s="150"/>
      <c r="C72" s="115"/>
      <c r="D72" s="116"/>
      <c r="E72" s="183"/>
      <c r="F72" s="183"/>
      <c r="G72" s="150"/>
      <c r="H72" s="73" t="str">
        <f>IF(E71="","","実績")</f>
        <v/>
      </c>
      <c r="I72" s="73"/>
      <c r="J72" s="73"/>
      <c r="K72" s="52">
        <f>SUM(L72:Q72)</f>
        <v>0</v>
      </c>
      <c r="L72" s="37"/>
      <c r="M72" s="29"/>
      <c r="N72" s="29"/>
      <c r="O72" s="29"/>
      <c r="P72" s="29"/>
      <c r="Q72" s="29"/>
      <c r="R72" s="29"/>
      <c r="S72" s="29"/>
    </row>
    <row r="73" spans="1:19" ht="12" customHeight="1" x14ac:dyDescent="0.15">
      <c r="A73" s="100"/>
      <c r="B73" s="111" t="s">
        <v>30</v>
      </c>
      <c r="C73" s="113" t="s">
        <v>51</v>
      </c>
      <c r="D73" s="119"/>
      <c r="E73" s="88"/>
      <c r="F73" s="88"/>
      <c r="G73" s="93"/>
      <c r="H73" s="49" t="str">
        <f>IF(E73="","","予定")</f>
        <v/>
      </c>
      <c r="I73" s="49" t="s">
        <v>29</v>
      </c>
      <c r="J73" s="49">
        <v>5</v>
      </c>
      <c r="K73" s="51">
        <f>SUM(L73:Q73)</f>
        <v>3.5</v>
      </c>
      <c r="L73" s="30"/>
      <c r="M73" s="28"/>
      <c r="N73" s="28"/>
      <c r="O73" s="28">
        <v>3.5</v>
      </c>
      <c r="P73" s="28"/>
      <c r="Q73" s="64"/>
      <c r="R73" s="28"/>
      <c r="S73" s="64"/>
    </row>
    <row r="74" spans="1:19" ht="12" customHeight="1" x14ac:dyDescent="0.15">
      <c r="A74" s="186"/>
      <c r="B74" s="185"/>
      <c r="C74" s="140"/>
      <c r="D74" s="184"/>
      <c r="E74" s="88"/>
      <c r="F74" s="88"/>
      <c r="G74" s="93"/>
      <c r="H74" s="50" t="str">
        <f>IF(E73="","","実績")</f>
        <v/>
      </c>
      <c r="I74" s="50"/>
      <c r="J74" s="50"/>
      <c r="K74" s="53"/>
      <c r="L74" s="37"/>
      <c r="M74" s="29"/>
      <c r="N74" s="29"/>
      <c r="O74" s="29"/>
      <c r="P74" s="29"/>
      <c r="Q74" s="29"/>
      <c r="R74" s="29"/>
      <c r="S74" s="29"/>
    </row>
    <row r="75" spans="1:19" ht="12" customHeight="1" x14ac:dyDescent="0.15">
      <c r="A75" s="180"/>
      <c r="B75" s="142" t="s">
        <v>43</v>
      </c>
      <c r="C75" s="142" t="s">
        <v>35</v>
      </c>
      <c r="D75" s="179"/>
      <c r="E75" s="88"/>
      <c r="F75" s="88"/>
      <c r="G75" s="93"/>
      <c r="H75" s="45" t="str">
        <f>IF(E75="","","予定")</f>
        <v/>
      </c>
      <c r="I75" s="45"/>
      <c r="J75" s="45">
        <v>1</v>
      </c>
      <c r="K75" s="51">
        <f>SUM(L75:Q75)</f>
        <v>0.5</v>
      </c>
      <c r="L75" s="37"/>
      <c r="M75" s="29"/>
      <c r="N75" s="29"/>
      <c r="O75" s="29">
        <v>0.5</v>
      </c>
      <c r="P75" s="29"/>
      <c r="Q75" s="29"/>
      <c r="R75" s="29"/>
      <c r="S75" s="29"/>
    </row>
    <row r="76" spans="1:19" ht="12" customHeight="1" x14ac:dyDescent="0.15">
      <c r="A76" s="181"/>
      <c r="B76" s="142"/>
      <c r="C76" s="142"/>
      <c r="D76" s="179"/>
      <c r="E76" s="88"/>
      <c r="F76" s="88"/>
      <c r="G76" s="93"/>
      <c r="H76" s="72" t="str">
        <f>IF(E75="","","実績")</f>
        <v/>
      </c>
      <c r="I76" s="72"/>
      <c r="J76" s="72"/>
      <c r="K76" s="52">
        <f>SUM(L76:Q76)</f>
        <v>0</v>
      </c>
      <c r="L76" s="47"/>
      <c r="M76" s="48"/>
      <c r="N76" s="48"/>
      <c r="O76" s="48"/>
      <c r="P76" s="48"/>
      <c r="Q76" s="48"/>
      <c r="R76" s="29"/>
      <c r="S76" s="48"/>
    </row>
    <row r="77" spans="1:19" ht="12" customHeight="1" x14ac:dyDescent="0.15">
      <c r="A77" s="125" t="s">
        <v>60</v>
      </c>
      <c r="B77" s="126"/>
      <c r="C77" s="126"/>
      <c r="D77" s="127"/>
      <c r="E77" s="131"/>
      <c r="F77" s="131"/>
      <c r="G77" s="133"/>
      <c r="H77" s="20" t="s">
        <v>21</v>
      </c>
      <c r="I77" s="20"/>
      <c r="J77" s="20"/>
      <c r="K77" s="21">
        <f>SUMPRODUCT((MOD(ROW(K$79:K$84),2)=0)*K$79:K$84)</f>
        <v>0</v>
      </c>
      <c r="L77" s="31">
        <f t="shared" ref="L77:S77" si="11">SUMPRODUCT((MOD(ROW(L$79:L$84),2)=1)*L$79:L$84)</f>
        <v>0</v>
      </c>
      <c r="M77" s="32">
        <f t="shared" si="11"/>
        <v>0</v>
      </c>
      <c r="N77" s="32">
        <f t="shared" si="11"/>
        <v>0</v>
      </c>
      <c r="O77" s="32">
        <f t="shared" si="11"/>
        <v>0</v>
      </c>
      <c r="P77" s="32">
        <f t="shared" si="11"/>
        <v>7</v>
      </c>
      <c r="Q77" s="32"/>
      <c r="R77" s="32"/>
      <c r="S77" s="32"/>
    </row>
    <row r="78" spans="1:19" ht="12" customHeight="1" x14ac:dyDescent="0.15">
      <c r="A78" s="128"/>
      <c r="B78" s="129"/>
      <c r="C78" s="129"/>
      <c r="D78" s="130"/>
      <c r="E78" s="132"/>
      <c r="F78" s="132"/>
      <c r="G78" s="134"/>
      <c r="H78" s="7" t="s">
        <v>22</v>
      </c>
      <c r="I78" s="7"/>
      <c r="J78" s="7"/>
      <c r="K78" s="22">
        <f>SUMPRODUCT((MOD(ROW(K$79:K$84),2)=0)*K$79:K$84)</f>
        <v>0</v>
      </c>
      <c r="L78" s="35">
        <f t="shared" ref="L78:S78" si="12">SUMPRODUCT((MOD(ROW(L$79:L$84),2)=0)*L$79:L$84)</f>
        <v>0</v>
      </c>
      <c r="M78" s="34">
        <f t="shared" si="12"/>
        <v>0</v>
      </c>
      <c r="N78" s="34">
        <f t="shared" si="12"/>
        <v>0</v>
      </c>
      <c r="O78" s="34">
        <f t="shared" si="12"/>
        <v>0</v>
      </c>
      <c r="P78" s="34">
        <f t="shared" si="12"/>
        <v>0</v>
      </c>
      <c r="Q78" s="34">
        <f t="shared" si="12"/>
        <v>0</v>
      </c>
      <c r="R78" s="34"/>
      <c r="S78" s="34"/>
    </row>
    <row r="79" spans="1:19" ht="12" customHeight="1" x14ac:dyDescent="0.15">
      <c r="A79" s="137">
        <v>1</v>
      </c>
      <c r="B79" s="113" t="s">
        <v>24</v>
      </c>
      <c r="C79" s="119"/>
      <c r="D79" s="114"/>
      <c r="E79" s="91"/>
      <c r="F79" s="91"/>
      <c r="G79" s="96"/>
      <c r="H79" s="56" t="str">
        <f>IF(E79="","","予定")</f>
        <v/>
      </c>
      <c r="I79" s="56"/>
      <c r="J79" s="56"/>
      <c r="K79" s="57"/>
      <c r="L79" s="58"/>
      <c r="M79" s="59"/>
      <c r="N79" s="59"/>
      <c r="O79" s="59"/>
      <c r="P79" s="59"/>
      <c r="Q79" s="59"/>
      <c r="R79" s="59"/>
      <c r="S79" s="59"/>
    </row>
    <row r="80" spans="1:19" ht="12" customHeight="1" x14ac:dyDescent="0.15">
      <c r="A80" s="138"/>
      <c r="B80" s="115"/>
      <c r="C80" s="120"/>
      <c r="D80" s="116"/>
      <c r="E80" s="92"/>
      <c r="F80" s="92"/>
      <c r="G80" s="97"/>
      <c r="H80" s="60" t="str">
        <f>IF(E79="","","実績")</f>
        <v/>
      </c>
      <c r="I80" s="60"/>
      <c r="J80" s="60"/>
      <c r="K80" s="61"/>
      <c r="L80" s="62"/>
      <c r="M80" s="63"/>
      <c r="N80" s="63"/>
      <c r="O80" s="63"/>
      <c r="P80" s="63"/>
      <c r="Q80" s="63"/>
      <c r="R80" s="63"/>
      <c r="S80" s="63"/>
    </row>
    <row r="81" spans="1:19" ht="12" customHeight="1" x14ac:dyDescent="0.15">
      <c r="A81" s="137"/>
      <c r="B81" s="151" t="s">
        <v>26</v>
      </c>
      <c r="C81" s="113" t="s">
        <v>61</v>
      </c>
      <c r="D81" s="114"/>
      <c r="E81" s="89"/>
      <c r="F81" s="89"/>
      <c r="G81" s="149"/>
      <c r="H81" s="8" t="str">
        <f>IF(E81="","","予定")</f>
        <v/>
      </c>
      <c r="I81" s="8" t="s">
        <v>29</v>
      </c>
      <c r="J81" s="8">
        <v>5</v>
      </c>
      <c r="K81" s="9">
        <f>SUM(L81:Q81)</f>
        <v>2.5</v>
      </c>
      <c r="L81" s="30"/>
      <c r="M81" s="28"/>
      <c r="N81" s="28"/>
      <c r="O81" s="28"/>
      <c r="P81" s="28">
        <v>2.5</v>
      </c>
      <c r="Q81" s="28"/>
      <c r="R81" s="28"/>
      <c r="S81" s="28"/>
    </row>
    <row r="82" spans="1:19" ht="12" customHeight="1" x14ac:dyDescent="0.15">
      <c r="A82" s="138"/>
      <c r="B82" s="150"/>
      <c r="C82" s="115"/>
      <c r="D82" s="116"/>
      <c r="E82" s="90"/>
      <c r="F82" s="90"/>
      <c r="G82" s="150"/>
      <c r="H82" s="73" t="str">
        <f>IF(E81="","","実績")</f>
        <v/>
      </c>
      <c r="I82" s="73"/>
      <c r="J82" s="73"/>
      <c r="K82" s="10">
        <f>SUM(L82:Q82)</f>
        <v>0</v>
      </c>
      <c r="L82" s="37"/>
      <c r="M82" s="29"/>
      <c r="N82" s="29"/>
      <c r="O82" s="29"/>
      <c r="P82" s="29"/>
      <c r="Q82" s="29"/>
      <c r="R82" s="29"/>
      <c r="S82" s="29"/>
    </row>
    <row r="83" spans="1:19" ht="12" customHeight="1" x14ac:dyDescent="0.15">
      <c r="A83" s="137"/>
      <c r="B83" s="151" t="s">
        <v>30</v>
      </c>
      <c r="C83" s="113" t="s">
        <v>62</v>
      </c>
      <c r="D83" s="114"/>
      <c r="E83" s="89"/>
      <c r="F83" s="89"/>
      <c r="G83" s="149"/>
      <c r="H83" s="8" t="str">
        <f>IF(E83="","","予定")</f>
        <v/>
      </c>
      <c r="I83" s="8" t="s">
        <v>29</v>
      </c>
      <c r="J83" s="8">
        <v>5</v>
      </c>
      <c r="K83" s="9">
        <f>SUM(L83:Q83)</f>
        <v>4.5</v>
      </c>
      <c r="L83" s="30"/>
      <c r="M83" s="28"/>
      <c r="N83" s="28"/>
      <c r="O83" s="28"/>
      <c r="P83" s="28">
        <v>4.5</v>
      </c>
      <c r="Q83" s="28"/>
      <c r="R83" s="28"/>
      <c r="S83" s="28"/>
    </row>
    <row r="84" spans="1:19" ht="12" customHeight="1" x14ac:dyDescent="0.15">
      <c r="A84" s="138"/>
      <c r="B84" s="150"/>
      <c r="C84" s="115"/>
      <c r="D84" s="116"/>
      <c r="E84" s="90"/>
      <c r="F84" s="90"/>
      <c r="G84" s="150"/>
      <c r="H84" s="73" t="str">
        <f>IF(E83="","","実績")</f>
        <v/>
      </c>
      <c r="I84" s="73"/>
      <c r="J84" s="73"/>
      <c r="K84" s="10">
        <f>SUM(L84:Q84)</f>
        <v>0</v>
      </c>
      <c r="L84" s="37"/>
      <c r="M84" s="29"/>
      <c r="N84" s="29"/>
      <c r="O84" s="29"/>
      <c r="P84" s="29"/>
      <c r="Q84" s="29"/>
      <c r="R84" s="29"/>
      <c r="S84" s="29"/>
    </row>
    <row r="85" spans="1:19" ht="10.5" customHeight="1" x14ac:dyDescent="0.15">
      <c r="A85" s="125" t="s">
        <v>63</v>
      </c>
      <c r="B85" s="126"/>
      <c r="C85" s="126"/>
      <c r="D85" s="127"/>
      <c r="E85" s="131"/>
      <c r="F85" s="131"/>
      <c r="G85" s="133"/>
      <c r="H85" s="20" t="s">
        <v>21</v>
      </c>
      <c r="I85" s="20"/>
      <c r="J85" s="20"/>
      <c r="K85" s="21" cm="1">
        <f t="array" ref="K85">SUMPRODUCT((MOD(ROW(K$87:K$98),2)=0)*K$87:K$98)</f>
        <v>0</v>
      </c>
      <c r="L85" s="31">
        <f>SUMPRODUCT((MOD(ROW(L$79:L$84),2)=1)*L$79:L$84)</f>
        <v>0</v>
      </c>
      <c r="M85" s="32">
        <f>SUMPRODUCT((MOD(ROW(M$79:M$84),2)=1)*M$79:M$84)</f>
        <v>0</v>
      </c>
      <c r="N85" s="32">
        <f>SUMPRODUCT((MOD(ROW(N$79:N$84),2)=1)*N$79:N$84)</f>
        <v>0</v>
      </c>
      <c r="O85" s="32">
        <f>SUMPRODUCT((MOD(ROW(O$79:O$84),2)=1)*O$79:O$84)</f>
        <v>0</v>
      </c>
      <c r="P85" s="32" cm="1">
        <f t="array" ref="P85">SUMPRODUCT((MOD(ROW(P$87:P$98),2)=1)*P$87:P$98)</f>
        <v>3</v>
      </c>
      <c r="Q85" s="32"/>
      <c r="R85" s="32"/>
      <c r="S85" s="32"/>
    </row>
    <row r="86" spans="1:19" ht="10.5" customHeight="1" x14ac:dyDescent="0.15">
      <c r="A86" s="128"/>
      <c r="B86" s="129"/>
      <c r="C86" s="129"/>
      <c r="D86" s="130"/>
      <c r="E86" s="132"/>
      <c r="F86" s="132"/>
      <c r="G86" s="134"/>
      <c r="H86" s="7" t="s">
        <v>22</v>
      </c>
      <c r="I86" s="7"/>
      <c r="J86" s="7"/>
      <c r="K86" s="22" cm="1">
        <f t="array" ref="K86">SUMPRODUCT((MOD(ROW(K$87:K$98),2)=0)*K$87:K$98)</f>
        <v>0</v>
      </c>
      <c r="L86" s="35">
        <f>SUMPRODUCT((MOD(ROW(L$79:L$84),2)=0)*L$79:L$84)</f>
        <v>0</v>
      </c>
      <c r="M86" s="34">
        <f>SUMPRODUCT((MOD(ROW(M$79:M$84),2)=0)*M$79:M$84)</f>
        <v>0</v>
      </c>
      <c r="N86" s="34">
        <f>SUMPRODUCT((MOD(ROW(N$79:N$84),2)=0)*N$79:N$84)</f>
        <v>0</v>
      </c>
      <c r="O86" s="34">
        <f>SUMPRODUCT((MOD(ROW(O$79:O$84),2)=0)*O$79:O$84)</f>
        <v>0</v>
      </c>
      <c r="P86" s="34" cm="1">
        <f t="array" ref="P86">SUMPRODUCT((MOD(ROW(P$87:P$98),2)=0)*P$87:P$98)</f>
        <v>0</v>
      </c>
      <c r="Q86" s="34" cm="1">
        <f t="array" ref="Q86">SUMPRODUCT((MOD(ROW(Q$87:Q$98),2)=0)*Q$87:Q$98)</f>
        <v>0</v>
      </c>
      <c r="R86" s="34"/>
      <c r="S86" s="34"/>
    </row>
    <row r="87" spans="1:19" ht="10.5" customHeight="1" x14ac:dyDescent="0.15">
      <c r="A87" s="117">
        <v>1</v>
      </c>
      <c r="B87" s="113" t="s">
        <v>38</v>
      </c>
      <c r="C87" s="119"/>
      <c r="D87" s="114"/>
      <c r="E87" s="91"/>
      <c r="F87" s="91"/>
      <c r="G87" s="96"/>
      <c r="H87" s="56" t="str">
        <f>IF(E87="","","予定")</f>
        <v/>
      </c>
      <c r="I87" s="56"/>
      <c r="J87" s="56"/>
      <c r="K87" s="57"/>
      <c r="L87" s="58"/>
      <c r="M87" s="59"/>
      <c r="N87" s="59"/>
      <c r="O87" s="59"/>
      <c r="P87" s="59"/>
      <c r="Q87" s="59"/>
      <c r="R87" s="59"/>
      <c r="S87" s="59"/>
    </row>
    <row r="88" spans="1:19" ht="10.5" customHeight="1" x14ac:dyDescent="0.15">
      <c r="A88" s="118"/>
      <c r="B88" s="115"/>
      <c r="C88" s="120"/>
      <c r="D88" s="116"/>
      <c r="E88" s="92"/>
      <c r="F88" s="92"/>
      <c r="G88" s="97"/>
      <c r="H88" s="60" t="str">
        <f>IF(E87="","","実績")</f>
        <v/>
      </c>
      <c r="I88" s="60"/>
      <c r="J88" s="60"/>
      <c r="K88" s="61"/>
      <c r="L88" s="62"/>
      <c r="M88" s="63"/>
      <c r="N88" s="63"/>
      <c r="O88" s="63"/>
      <c r="P88" s="63"/>
      <c r="Q88" s="63"/>
      <c r="R88" s="63"/>
      <c r="S88" s="63"/>
    </row>
    <row r="89" spans="1:19" ht="10.5" customHeight="1" x14ac:dyDescent="0.15">
      <c r="A89" s="117"/>
      <c r="B89" s="111" t="s">
        <v>26</v>
      </c>
      <c r="C89" s="113" t="s">
        <v>64</v>
      </c>
      <c r="D89" s="114"/>
      <c r="E89" s="89"/>
      <c r="F89" s="89"/>
      <c r="G89" s="121"/>
      <c r="H89" s="45" t="str">
        <f>IF(E89="","","予定")</f>
        <v/>
      </c>
      <c r="I89" s="45" t="s">
        <v>65</v>
      </c>
      <c r="J89" s="45">
        <v>5</v>
      </c>
      <c r="K89" s="51">
        <f>SUM(L89:Q89)</f>
        <v>0</v>
      </c>
      <c r="L89" s="46"/>
      <c r="M89" s="42"/>
      <c r="N89" s="42"/>
      <c r="O89" s="42"/>
      <c r="P89" s="42"/>
      <c r="Q89" s="42"/>
      <c r="R89" s="42"/>
      <c r="S89" s="42"/>
    </row>
    <row r="90" spans="1:19" ht="10.5" customHeight="1" x14ac:dyDescent="0.15">
      <c r="A90" s="118"/>
      <c r="B90" s="112"/>
      <c r="C90" s="115"/>
      <c r="D90" s="116"/>
      <c r="E90" s="90"/>
      <c r="F90" s="90"/>
      <c r="G90" s="112"/>
      <c r="H90" s="72" t="str">
        <f>IF(E89="","","実績")</f>
        <v/>
      </c>
      <c r="I90" s="72"/>
      <c r="J90" s="72"/>
      <c r="K90" s="52">
        <f>SUM(L90:Q90)</f>
        <v>0</v>
      </c>
      <c r="L90" s="43"/>
      <c r="M90" s="44"/>
      <c r="N90" s="44"/>
      <c r="O90" s="44"/>
      <c r="P90" s="44"/>
      <c r="Q90" s="44"/>
      <c r="R90" s="44"/>
      <c r="S90" s="44"/>
    </row>
    <row r="91" spans="1:19" ht="10.5" customHeight="1" x14ac:dyDescent="0.15">
      <c r="A91" s="117"/>
      <c r="B91" s="111" t="s">
        <v>30</v>
      </c>
      <c r="C91" s="113" t="s">
        <v>66</v>
      </c>
      <c r="D91" s="114"/>
      <c r="E91" s="89"/>
      <c r="F91" s="89"/>
      <c r="G91" s="121"/>
      <c r="H91" s="45" t="str">
        <f>IF(E91="","","予定")</f>
        <v/>
      </c>
      <c r="I91" s="45" t="s">
        <v>67</v>
      </c>
      <c r="J91" s="45">
        <v>3</v>
      </c>
      <c r="K91" s="51">
        <f>SUM(L91:Q91)</f>
        <v>0</v>
      </c>
      <c r="L91" s="46"/>
      <c r="M91" s="42"/>
      <c r="N91" s="42"/>
      <c r="O91" s="42"/>
      <c r="P91" s="42"/>
      <c r="Q91" s="42"/>
      <c r="R91" s="42"/>
      <c r="S91" s="42"/>
    </row>
    <row r="92" spans="1:19" ht="10.5" customHeight="1" x14ac:dyDescent="0.15">
      <c r="A92" s="118"/>
      <c r="B92" s="112"/>
      <c r="C92" s="115"/>
      <c r="D92" s="116"/>
      <c r="E92" s="90"/>
      <c r="F92" s="90"/>
      <c r="G92" s="112"/>
      <c r="H92" s="72" t="str">
        <f>IF(E91="","","実績")</f>
        <v/>
      </c>
      <c r="I92" s="72"/>
      <c r="J92" s="72"/>
      <c r="K92" s="54">
        <f>SUM(L92:Q92)</f>
        <v>0</v>
      </c>
      <c r="L92" s="43"/>
      <c r="M92" s="44"/>
      <c r="N92" s="44"/>
      <c r="O92" s="44"/>
      <c r="P92" s="44"/>
      <c r="Q92" s="44"/>
      <c r="R92" s="44"/>
      <c r="S92" s="44"/>
    </row>
    <row r="93" spans="1:19" ht="10.5" customHeight="1" x14ac:dyDescent="0.15">
      <c r="A93" s="117">
        <v>2</v>
      </c>
      <c r="B93" s="113" t="s">
        <v>32</v>
      </c>
      <c r="C93" s="119"/>
      <c r="D93" s="114"/>
      <c r="E93" s="91"/>
      <c r="F93" s="91"/>
      <c r="G93" s="96"/>
      <c r="H93" s="56" t="str">
        <f>IF(E93="","","予定")</f>
        <v/>
      </c>
      <c r="I93" s="56"/>
      <c r="J93" s="56"/>
      <c r="K93" s="57"/>
      <c r="L93" s="58"/>
      <c r="M93" s="59"/>
      <c r="N93" s="59"/>
      <c r="O93" s="59"/>
      <c r="P93" s="59"/>
      <c r="Q93" s="59"/>
      <c r="R93" s="59"/>
      <c r="S93" s="59"/>
    </row>
    <row r="94" spans="1:19" ht="10.5" customHeight="1" x14ac:dyDescent="0.15">
      <c r="A94" s="118"/>
      <c r="B94" s="115"/>
      <c r="C94" s="120"/>
      <c r="D94" s="116"/>
      <c r="E94" s="92"/>
      <c r="F94" s="92"/>
      <c r="G94" s="97"/>
      <c r="H94" s="60" t="str">
        <f>IF(E93="","","実績")</f>
        <v/>
      </c>
      <c r="I94" s="60"/>
      <c r="J94" s="60"/>
      <c r="K94" s="61"/>
      <c r="L94" s="62"/>
      <c r="M94" s="63"/>
      <c r="N94" s="63"/>
      <c r="O94" s="63"/>
      <c r="P94" s="63"/>
      <c r="Q94" s="63"/>
      <c r="R94" s="63"/>
      <c r="S94" s="63"/>
    </row>
    <row r="95" spans="1:19" ht="10.5" customHeight="1" x14ac:dyDescent="0.15">
      <c r="A95" s="117"/>
      <c r="B95" s="111" t="s">
        <v>26</v>
      </c>
      <c r="C95" s="113" t="s">
        <v>32</v>
      </c>
      <c r="D95" s="114"/>
      <c r="E95" s="103"/>
      <c r="F95" s="103"/>
      <c r="G95" s="94"/>
      <c r="H95" s="49" t="str">
        <f>IF(E95="","","予定")</f>
        <v/>
      </c>
      <c r="I95" s="49" t="s">
        <v>65</v>
      </c>
      <c r="J95" s="49">
        <v>5</v>
      </c>
      <c r="K95" s="51">
        <f>SUM(L95:Q95)</f>
        <v>2.5</v>
      </c>
      <c r="L95" s="46"/>
      <c r="M95" s="42"/>
      <c r="N95" s="42"/>
      <c r="O95" s="42"/>
      <c r="P95" s="42">
        <v>2.5</v>
      </c>
      <c r="Q95" s="42"/>
      <c r="R95" s="42"/>
      <c r="S95" s="42"/>
    </row>
    <row r="96" spans="1:19" ht="10.5" customHeight="1" x14ac:dyDescent="0.15">
      <c r="A96" s="118"/>
      <c r="B96" s="112"/>
      <c r="C96" s="115"/>
      <c r="D96" s="116"/>
      <c r="E96" s="107"/>
      <c r="F96" s="107"/>
      <c r="G96" s="95"/>
      <c r="H96" s="71" t="str">
        <f>IF(E95="","","実績")</f>
        <v/>
      </c>
      <c r="I96" s="71"/>
      <c r="J96" s="71"/>
      <c r="K96" s="52">
        <f>SUM(L96:Q96)</f>
        <v>0</v>
      </c>
      <c r="L96" s="43"/>
      <c r="M96" s="44"/>
      <c r="N96" s="44"/>
      <c r="O96" s="44"/>
      <c r="P96" s="44"/>
      <c r="Q96" s="44"/>
      <c r="R96" s="44"/>
      <c r="S96" s="44"/>
    </row>
    <row r="97" spans="1:21" ht="10.5" customHeight="1" x14ac:dyDescent="0.15">
      <c r="A97" s="117"/>
      <c r="B97" s="111" t="s">
        <v>30</v>
      </c>
      <c r="C97" s="113" t="s">
        <v>35</v>
      </c>
      <c r="D97" s="114"/>
      <c r="E97" s="103"/>
      <c r="F97" s="103"/>
      <c r="G97" s="121"/>
      <c r="H97" s="45" t="str">
        <f>IF(E97="","","予定")</f>
        <v/>
      </c>
      <c r="I97" s="45" t="s">
        <v>68</v>
      </c>
      <c r="J97" s="45">
        <v>1</v>
      </c>
      <c r="K97" s="9">
        <f>SUM(L97:Q97)</f>
        <v>0.5</v>
      </c>
      <c r="L97" s="46"/>
      <c r="M97" s="42"/>
      <c r="N97" s="42"/>
      <c r="O97" s="42"/>
      <c r="P97" s="42">
        <v>0.5</v>
      </c>
      <c r="Q97" s="42"/>
      <c r="R97" s="42"/>
      <c r="S97" s="42"/>
    </row>
    <row r="98" spans="1:21" ht="10.5" customHeight="1" x14ac:dyDescent="0.15">
      <c r="A98" s="118"/>
      <c r="B98" s="112"/>
      <c r="C98" s="115"/>
      <c r="D98" s="116"/>
      <c r="E98" s="107"/>
      <c r="F98" s="107"/>
      <c r="G98" s="112"/>
      <c r="H98" s="72" t="str">
        <f>IF(E97="","","実績")</f>
        <v/>
      </c>
      <c r="I98" s="72"/>
      <c r="J98" s="72"/>
      <c r="K98" s="10">
        <f>SUM(L98:Q98)</f>
        <v>0</v>
      </c>
      <c r="L98" s="43"/>
      <c r="M98" s="44"/>
      <c r="N98" s="44"/>
      <c r="O98" s="44"/>
      <c r="P98" s="44"/>
      <c r="Q98" s="44"/>
      <c r="R98" s="44"/>
      <c r="S98" s="44"/>
    </row>
    <row r="99" spans="1:21" ht="10.5" customHeight="1" x14ac:dyDescent="0.15">
      <c r="A99" s="125" t="s">
        <v>69</v>
      </c>
      <c r="B99" s="126"/>
      <c r="C99" s="126"/>
      <c r="D99" s="127"/>
      <c r="E99" s="131"/>
      <c r="F99" s="131"/>
      <c r="G99" s="133"/>
      <c r="H99" s="20" t="s">
        <v>21</v>
      </c>
      <c r="I99" s="20"/>
      <c r="J99" s="20"/>
      <c r="K99" s="21" cm="1">
        <f t="array" ref="K99">SUMPRODUCT((MOD(ROW(K$101:K$110),2)=0)*K$101:K$110)</f>
        <v>0</v>
      </c>
      <c r="L99" s="31">
        <f>SUMPRODUCT((MOD(ROW(L$79:L$84),2)=1)*L$79:L$84)</f>
        <v>0</v>
      </c>
      <c r="M99" s="32">
        <f>SUMPRODUCT((MOD(ROW(M$79:M$84),2)=1)*M$79:M$84)</f>
        <v>0</v>
      </c>
      <c r="N99" s="32">
        <f>SUMPRODUCT((MOD(ROW(N$79:N$84),2)=1)*N$79:N$84)</f>
        <v>0</v>
      </c>
      <c r="O99" s="32" cm="1">
        <f t="array" ref="O99">SUMPRODUCT((MOD(ROW(O$101:O$110),2)=1)*O$101:O$110)</f>
        <v>0</v>
      </c>
      <c r="P99" s="32" cm="1">
        <f t="array" ref="P99">SUMPRODUCT((MOD(ROW(P$101:P$110),2)=1)*P$101:P$110)</f>
        <v>5</v>
      </c>
      <c r="Q99" s="32"/>
      <c r="R99" s="32"/>
      <c r="S99" s="32"/>
      <c r="T99" s="41"/>
      <c r="U99" s="41"/>
    </row>
    <row r="100" spans="1:21" ht="10.5" customHeight="1" x14ac:dyDescent="0.15">
      <c r="A100" s="128"/>
      <c r="B100" s="129"/>
      <c r="C100" s="129"/>
      <c r="D100" s="130"/>
      <c r="E100" s="132"/>
      <c r="F100" s="132"/>
      <c r="G100" s="134"/>
      <c r="H100" s="7" t="s">
        <v>22</v>
      </c>
      <c r="I100" s="7"/>
      <c r="J100" s="7"/>
      <c r="K100" s="22" cm="1">
        <f t="array" ref="K100">SUMPRODUCT((MOD(ROW(K$101:K$110),2)=0)*K$101:K$110)</f>
        <v>0</v>
      </c>
      <c r="L100" s="35">
        <f>SUMPRODUCT((MOD(ROW(L$79:L$84),2)=0)*L$79:L$84)</f>
        <v>0</v>
      </c>
      <c r="M100" s="34">
        <f>SUMPRODUCT((MOD(ROW(M$79:M$84),2)=0)*M$79:M$84)</f>
        <v>0</v>
      </c>
      <c r="N100" s="34">
        <f>SUMPRODUCT((MOD(ROW(N$79:N$84),2)=0)*N$79:N$84)</f>
        <v>0</v>
      </c>
      <c r="O100" s="34">
        <f>SUMPRODUCT((MOD(ROW(O$79:O$84),2)=0)*O$79:O$84)</f>
        <v>0</v>
      </c>
      <c r="P100" s="34" cm="1">
        <f t="array" ref="P100">SUMPRODUCT((MOD(ROW(P$101:P$110),2)=0)*P$101:P$110)</f>
        <v>0</v>
      </c>
      <c r="Q100" s="34" cm="1">
        <f t="array" ref="Q100">SUMPRODUCT((MOD(ROW(Q$101:Q$110),2)=0)*Q$101:Q$110)</f>
        <v>0</v>
      </c>
      <c r="R100" s="34"/>
      <c r="S100" s="34"/>
      <c r="T100" s="41"/>
      <c r="U100" s="41"/>
    </row>
    <row r="101" spans="1:21" ht="10.5" customHeight="1" x14ac:dyDescent="0.15">
      <c r="A101" s="117">
        <v>1</v>
      </c>
      <c r="B101" s="113" t="s">
        <v>38</v>
      </c>
      <c r="C101" s="119"/>
      <c r="D101" s="114"/>
      <c r="E101" s="91"/>
      <c r="F101" s="91"/>
      <c r="G101" s="96"/>
      <c r="H101" s="56" t="str">
        <f>IF(E101="","","予定")</f>
        <v/>
      </c>
      <c r="I101" s="56"/>
      <c r="J101" s="56"/>
      <c r="K101" s="57"/>
      <c r="L101" s="58"/>
      <c r="M101" s="59"/>
      <c r="N101" s="59"/>
      <c r="O101" s="59"/>
      <c r="P101" s="59"/>
      <c r="Q101" s="59"/>
      <c r="R101" s="59"/>
      <c r="S101" s="59"/>
      <c r="T101" s="41"/>
      <c r="U101" s="41"/>
    </row>
    <row r="102" spans="1:21" ht="10.5" customHeight="1" x14ac:dyDescent="0.15">
      <c r="A102" s="118"/>
      <c r="B102" s="115"/>
      <c r="C102" s="120"/>
      <c r="D102" s="116"/>
      <c r="E102" s="92"/>
      <c r="F102" s="92"/>
      <c r="G102" s="97"/>
      <c r="H102" s="60" t="str">
        <f>IF(E101="","","実績")</f>
        <v/>
      </c>
      <c r="I102" s="60"/>
      <c r="J102" s="60"/>
      <c r="K102" s="61"/>
      <c r="L102" s="62"/>
      <c r="M102" s="63"/>
      <c r="N102" s="63"/>
      <c r="O102" s="63"/>
      <c r="P102" s="63"/>
      <c r="Q102" s="63"/>
      <c r="R102" s="63"/>
      <c r="S102" s="63"/>
      <c r="T102" s="41"/>
      <c r="U102" s="41"/>
    </row>
    <row r="103" spans="1:21" ht="10.5" customHeight="1" x14ac:dyDescent="0.15">
      <c r="A103" s="117"/>
      <c r="B103" s="111" t="s">
        <v>26</v>
      </c>
      <c r="C103" s="113" t="s">
        <v>70</v>
      </c>
      <c r="D103" s="114"/>
      <c r="E103" s="89"/>
      <c r="F103" s="89"/>
      <c r="G103" s="94"/>
      <c r="H103" s="49" t="str">
        <f>IF(E103="","","予定")</f>
        <v/>
      </c>
      <c r="I103" s="49" t="s">
        <v>65</v>
      </c>
      <c r="J103" s="49">
        <v>5</v>
      </c>
      <c r="K103" s="51">
        <f>SUM(L103:Q103)</f>
        <v>2.5</v>
      </c>
      <c r="L103" s="46"/>
      <c r="M103" s="42"/>
      <c r="N103" s="42"/>
      <c r="O103" s="42"/>
      <c r="P103" s="42">
        <v>2.5</v>
      </c>
      <c r="Q103" s="42"/>
      <c r="R103" s="42"/>
      <c r="S103" s="42"/>
      <c r="T103" s="41"/>
      <c r="U103" s="41"/>
    </row>
    <row r="104" spans="1:21" ht="10.5" customHeight="1" x14ac:dyDescent="0.15">
      <c r="A104" s="118"/>
      <c r="B104" s="112"/>
      <c r="C104" s="115"/>
      <c r="D104" s="116"/>
      <c r="E104" s="90"/>
      <c r="F104" s="90"/>
      <c r="G104" s="95"/>
      <c r="H104" s="71" t="str">
        <f>IF(E103="","","実績")</f>
        <v/>
      </c>
      <c r="I104" s="71"/>
      <c r="J104" s="71"/>
      <c r="K104" s="52">
        <f>SUM(L104:Q104)</f>
        <v>0</v>
      </c>
      <c r="L104" s="43"/>
      <c r="M104" s="44"/>
      <c r="N104" s="44"/>
      <c r="O104" s="44"/>
      <c r="P104" s="44"/>
      <c r="Q104" s="44"/>
      <c r="R104" s="44"/>
      <c r="S104" s="44"/>
      <c r="T104" s="41"/>
      <c r="U104" s="41"/>
    </row>
    <row r="105" spans="1:21" ht="10.5" customHeight="1" x14ac:dyDescent="0.15">
      <c r="A105" s="117">
        <v>2</v>
      </c>
      <c r="B105" s="113" t="s">
        <v>32</v>
      </c>
      <c r="C105" s="119"/>
      <c r="D105" s="114"/>
      <c r="E105" s="91"/>
      <c r="F105" s="91"/>
      <c r="G105" s="96"/>
      <c r="H105" s="56"/>
      <c r="I105" s="56"/>
      <c r="J105" s="56"/>
      <c r="K105" s="57"/>
      <c r="L105" s="58"/>
      <c r="M105" s="59"/>
      <c r="N105" s="59"/>
      <c r="O105" s="59"/>
      <c r="P105" s="59"/>
      <c r="Q105" s="59"/>
      <c r="R105" s="59"/>
      <c r="S105" s="59"/>
      <c r="T105" s="41"/>
      <c r="U105" s="41"/>
    </row>
    <row r="106" spans="1:21" ht="10.5" customHeight="1" x14ac:dyDescent="0.15">
      <c r="A106" s="118"/>
      <c r="B106" s="115"/>
      <c r="C106" s="120"/>
      <c r="D106" s="116"/>
      <c r="E106" s="92"/>
      <c r="F106" s="92"/>
      <c r="G106" s="97"/>
      <c r="H106" s="60" t="str">
        <f>IF(E105="","","実績")</f>
        <v/>
      </c>
      <c r="I106" s="60"/>
      <c r="J106" s="60"/>
      <c r="K106" s="61"/>
      <c r="L106" s="62"/>
      <c r="M106" s="63"/>
      <c r="N106" s="63"/>
      <c r="O106" s="63"/>
      <c r="P106" s="63"/>
      <c r="Q106" s="63"/>
      <c r="R106" s="63"/>
      <c r="S106" s="63"/>
      <c r="T106" s="41"/>
      <c r="U106" s="41"/>
    </row>
    <row r="107" spans="1:21" ht="10.5" customHeight="1" x14ac:dyDescent="0.15">
      <c r="A107" s="117"/>
      <c r="B107" s="111" t="s">
        <v>26</v>
      </c>
      <c r="C107" s="113" t="s">
        <v>32</v>
      </c>
      <c r="D107" s="114"/>
      <c r="E107" s="103"/>
      <c r="F107" s="103"/>
      <c r="G107" s="121"/>
      <c r="H107" s="45" t="str">
        <f>IF(E107="","","予定")</f>
        <v/>
      </c>
      <c r="I107" s="45" t="s">
        <v>65</v>
      </c>
      <c r="J107" s="45">
        <v>5</v>
      </c>
      <c r="K107" s="9">
        <f>SUM(L107:Q107)</f>
        <v>2.5</v>
      </c>
      <c r="L107" s="46"/>
      <c r="M107" s="42"/>
      <c r="N107" s="42"/>
      <c r="O107" s="42"/>
      <c r="P107" s="42">
        <v>2.5</v>
      </c>
      <c r="Q107" s="42"/>
      <c r="R107" s="42"/>
      <c r="S107" s="42"/>
      <c r="T107" s="41"/>
      <c r="U107" s="41"/>
    </row>
    <row r="108" spans="1:21" ht="10.5" customHeight="1" x14ac:dyDescent="0.15">
      <c r="A108" s="118"/>
      <c r="B108" s="112"/>
      <c r="C108" s="115"/>
      <c r="D108" s="116"/>
      <c r="E108" s="107"/>
      <c r="F108" s="107"/>
      <c r="G108" s="112"/>
      <c r="H108" s="72" t="str">
        <f>IF(E107="","","実績")</f>
        <v/>
      </c>
      <c r="I108" s="72"/>
      <c r="J108" s="72"/>
      <c r="K108" s="10">
        <f>SUM(L108:Q108)</f>
        <v>0</v>
      </c>
      <c r="L108" s="43"/>
      <c r="M108" s="44"/>
      <c r="N108" s="44"/>
      <c r="O108" s="44"/>
      <c r="P108" s="44"/>
      <c r="Q108" s="44"/>
      <c r="R108" s="44"/>
      <c r="S108" s="44"/>
      <c r="T108" s="41"/>
      <c r="U108" s="41"/>
    </row>
    <row r="109" spans="1:21" ht="10.5" customHeight="1" x14ac:dyDescent="0.15">
      <c r="A109" s="117"/>
      <c r="B109" s="111" t="s">
        <v>30</v>
      </c>
      <c r="C109" s="113" t="s">
        <v>35</v>
      </c>
      <c r="D109" s="114"/>
      <c r="E109" s="103"/>
      <c r="F109" s="103"/>
      <c r="G109" s="121"/>
      <c r="H109" s="45" t="str">
        <f>IF(E109="","","予定")</f>
        <v/>
      </c>
      <c r="I109" s="45" t="s">
        <v>71</v>
      </c>
      <c r="J109" s="45">
        <v>1</v>
      </c>
      <c r="K109" s="9">
        <f>SUM(L109:Q109)</f>
        <v>0</v>
      </c>
      <c r="L109" s="46"/>
      <c r="M109" s="42"/>
      <c r="N109" s="42"/>
      <c r="O109" s="42"/>
      <c r="P109" s="42"/>
      <c r="Q109" s="42"/>
      <c r="R109" s="42"/>
      <c r="S109" s="42"/>
      <c r="T109" s="41"/>
      <c r="U109" s="41"/>
    </row>
    <row r="110" spans="1:21" ht="10.5" customHeight="1" x14ac:dyDescent="0.15">
      <c r="A110" s="118"/>
      <c r="B110" s="112"/>
      <c r="C110" s="115"/>
      <c r="D110" s="116"/>
      <c r="E110" s="107"/>
      <c r="F110" s="107"/>
      <c r="G110" s="112"/>
      <c r="H110" s="72" t="str">
        <f>IF(E109="","","実績")</f>
        <v/>
      </c>
      <c r="I110" s="72"/>
      <c r="J110" s="72"/>
      <c r="K110" s="10">
        <f>SUM(L110:Q110)</f>
        <v>0</v>
      </c>
      <c r="L110" s="43"/>
      <c r="M110" s="44"/>
      <c r="N110" s="44"/>
      <c r="O110" s="44"/>
      <c r="P110" s="44"/>
      <c r="Q110" s="44"/>
      <c r="R110" s="44"/>
      <c r="S110" s="44"/>
      <c r="T110" s="41"/>
      <c r="U110" s="41"/>
    </row>
  </sheetData>
  <autoFilter ref="A2:K84" xr:uid="{00000000-0009-0000-0000-000000000000}">
    <filterColumn colId="0" showButton="0"/>
    <filterColumn colId="1" showButton="0"/>
    <filterColumn colId="2" showButton="0"/>
  </autoFilter>
  <mergeCells count="307">
    <mergeCell ref="G107:G108"/>
    <mergeCell ref="A109:A110"/>
    <mergeCell ref="B109:B110"/>
    <mergeCell ref="C109:D110"/>
    <mergeCell ref="E109:E110"/>
    <mergeCell ref="F109:F110"/>
    <mergeCell ref="G109:G110"/>
    <mergeCell ref="A105:A106"/>
    <mergeCell ref="B105:D106"/>
    <mergeCell ref="E105:E106"/>
    <mergeCell ref="F105:F106"/>
    <mergeCell ref="G105:G106"/>
    <mergeCell ref="A107:A108"/>
    <mergeCell ref="B107:B108"/>
    <mergeCell ref="C107:D108"/>
    <mergeCell ref="E107:E108"/>
    <mergeCell ref="F107:F108"/>
    <mergeCell ref="A103:A104"/>
    <mergeCell ref="B103:B104"/>
    <mergeCell ref="C103:D104"/>
    <mergeCell ref="E103:E104"/>
    <mergeCell ref="F103:F104"/>
    <mergeCell ref="G103:G104"/>
    <mergeCell ref="A99:D100"/>
    <mergeCell ref="E99:E100"/>
    <mergeCell ref="F99:F100"/>
    <mergeCell ref="G99:G100"/>
    <mergeCell ref="A101:A102"/>
    <mergeCell ref="B101:D102"/>
    <mergeCell ref="E101:E102"/>
    <mergeCell ref="F101:F102"/>
    <mergeCell ref="G101:G102"/>
    <mergeCell ref="G95:G96"/>
    <mergeCell ref="A97:A98"/>
    <mergeCell ref="B97:B98"/>
    <mergeCell ref="C97:D98"/>
    <mergeCell ref="E97:E98"/>
    <mergeCell ref="F97:F98"/>
    <mergeCell ref="G97:G98"/>
    <mergeCell ref="A93:A94"/>
    <mergeCell ref="B93:D94"/>
    <mergeCell ref="E93:E94"/>
    <mergeCell ref="F93:F94"/>
    <mergeCell ref="G93:G94"/>
    <mergeCell ref="A95:A96"/>
    <mergeCell ref="B95:B96"/>
    <mergeCell ref="C95:D96"/>
    <mergeCell ref="E95:E96"/>
    <mergeCell ref="F95:F96"/>
    <mergeCell ref="A91:A92"/>
    <mergeCell ref="B91:B92"/>
    <mergeCell ref="C91:D92"/>
    <mergeCell ref="E91:E92"/>
    <mergeCell ref="F91:F92"/>
    <mergeCell ref="G91:G92"/>
    <mergeCell ref="A89:A90"/>
    <mergeCell ref="B89:B90"/>
    <mergeCell ref="C89:D90"/>
    <mergeCell ref="E89:E90"/>
    <mergeCell ref="F89:F90"/>
    <mergeCell ref="G89:G90"/>
    <mergeCell ref="A85:D86"/>
    <mergeCell ref="E85:E86"/>
    <mergeCell ref="F85:F86"/>
    <mergeCell ref="G85:G86"/>
    <mergeCell ref="A87:A88"/>
    <mergeCell ref="B87:D88"/>
    <mergeCell ref="E87:E88"/>
    <mergeCell ref="F87:F88"/>
    <mergeCell ref="G87:G88"/>
    <mergeCell ref="A83:A84"/>
    <mergeCell ref="B83:B84"/>
    <mergeCell ref="C83:D84"/>
    <mergeCell ref="E83:E84"/>
    <mergeCell ref="F83:F84"/>
    <mergeCell ref="G83:G84"/>
    <mergeCell ref="A81:A82"/>
    <mergeCell ref="B81:B82"/>
    <mergeCell ref="C81:D82"/>
    <mergeCell ref="E81:E82"/>
    <mergeCell ref="F81:F82"/>
    <mergeCell ref="G81:G82"/>
    <mergeCell ref="A77:D78"/>
    <mergeCell ref="E77:E78"/>
    <mergeCell ref="F77:F78"/>
    <mergeCell ref="G77:G78"/>
    <mergeCell ref="A79:A80"/>
    <mergeCell ref="B79:D80"/>
    <mergeCell ref="E79:E80"/>
    <mergeCell ref="F79:F80"/>
    <mergeCell ref="G79:G80"/>
    <mergeCell ref="A75:A76"/>
    <mergeCell ref="B75:B76"/>
    <mergeCell ref="C75:D76"/>
    <mergeCell ref="E75:E76"/>
    <mergeCell ref="F75:F76"/>
    <mergeCell ref="G75:G76"/>
    <mergeCell ref="G71:G72"/>
    <mergeCell ref="A73:A74"/>
    <mergeCell ref="B73:B74"/>
    <mergeCell ref="C73:D74"/>
    <mergeCell ref="E73:E74"/>
    <mergeCell ref="F73:F74"/>
    <mergeCell ref="G73:G74"/>
    <mergeCell ref="A69:A70"/>
    <mergeCell ref="B69:D70"/>
    <mergeCell ref="E69:E70"/>
    <mergeCell ref="F69:F70"/>
    <mergeCell ref="G69:G70"/>
    <mergeCell ref="A71:A72"/>
    <mergeCell ref="B71:B72"/>
    <mergeCell ref="C71:D72"/>
    <mergeCell ref="E71:E72"/>
    <mergeCell ref="F71:F72"/>
    <mergeCell ref="A67:A68"/>
    <mergeCell ref="B67:B68"/>
    <mergeCell ref="C67:D68"/>
    <mergeCell ref="E67:E68"/>
    <mergeCell ref="F67:F68"/>
    <mergeCell ref="G67:G68"/>
    <mergeCell ref="A65:A66"/>
    <mergeCell ref="B65:B66"/>
    <mergeCell ref="C65:D66"/>
    <mergeCell ref="E65:E66"/>
    <mergeCell ref="F65:F66"/>
    <mergeCell ref="G65:G66"/>
    <mergeCell ref="A63:A64"/>
    <mergeCell ref="B63:B64"/>
    <mergeCell ref="C63:D64"/>
    <mergeCell ref="E63:E64"/>
    <mergeCell ref="F63:F64"/>
    <mergeCell ref="G63:G64"/>
    <mergeCell ref="A59:D60"/>
    <mergeCell ref="E59:E60"/>
    <mergeCell ref="F59:F60"/>
    <mergeCell ref="G59:G60"/>
    <mergeCell ref="A61:A62"/>
    <mergeCell ref="B61:D62"/>
    <mergeCell ref="E61:E62"/>
    <mergeCell ref="F61:F62"/>
    <mergeCell ref="G61:G62"/>
    <mergeCell ref="A57:A58"/>
    <mergeCell ref="B57:B58"/>
    <mergeCell ref="C57:D58"/>
    <mergeCell ref="E57:E58"/>
    <mergeCell ref="F57:F58"/>
    <mergeCell ref="G57:G58"/>
    <mergeCell ref="G53:G54"/>
    <mergeCell ref="A55:A56"/>
    <mergeCell ref="B55:B56"/>
    <mergeCell ref="C55:D56"/>
    <mergeCell ref="E55:E56"/>
    <mergeCell ref="F55:F56"/>
    <mergeCell ref="G55:G56"/>
    <mergeCell ref="A51:A52"/>
    <mergeCell ref="B51:D52"/>
    <mergeCell ref="E51:E52"/>
    <mergeCell ref="F51:F52"/>
    <mergeCell ref="G51:G52"/>
    <mergeCell ref="A53:A54"/>
    <mergeCell ref="B53:B54"/>
    <mergeCell ref="C53:D54"/>
    <mergeCell ref="E53:E54"/>
    <mergeCell ref="F53:F54"/>
    <mergeCell ref="A49:A50"/>
    <mergeCell ref="B49:B50"/>
    <mergeCell ref="C49:D50"/>
    <mergeCell ref="E49:E50"/>
    <mergeCell ref="F49:F50"/>
    <mergeCell ref="G49:G50"/>
    <mergeCell ref="A47:A48"/>
    <mergeCell ref="B47:B48"/>
    <mergeCell ref="C47:D48"/>
    <mergeCell ref="E47:E48"/>
    <mergeCell ref="F47:F48"/>
    <mergeCell ref="G47:G48"/>
    <mergeCell ref="A43:D44"/>
    <mergeCell ref="E43:E44"/>
    <mergeCell ref="F43:F44"/>
    <mergeCell ref="G43:G44"/>
    <mergeCell ref="A45:A46"/>
    <mergeCell ref="B45:D46"/>
    <mergeCell ref="E45:E46"/>
    <mergeCell ref="F45:F46"/>
    <mergeCell ref="G45:G46"/>
    <mergeCell ref="A41:A42"/>
    <mergeCell ref="B41:B42"/>
    <mergeCell ref="C41:D42"/>
    <mergeCell ref="E41:E42"/>
    <mergeCell ref="F41:F42"/>
    <mergeCell ref="G41:G42"/>
    <mergeCell ref="G37:G38"/>
    <mergeCell ref="A39:A40"/>
    <mergeCell ref="B39:B40"/>
    <mergeCell ref="C39:D40"/>
    <mergeCell ref="E39:E40"/>
    <mergeCell ref="F39:F40"/>
    <mergeCell ref="G39:G40"/>
    <mergeCell ref="A35:A36"/>
    <mergeCell ref="B35:D36"/>
    <mergeCell ref="E35:E36"/>
    <mergeCell ref="F35:F36"/>
    <mergeCell ref="G35:G36"/>
    <mergeCell ref="A37:A38"/>
    <mergeCell ref="B37:B38"/>
    <mergeCell ref="C37:D38"/>
    <mergeCell ref="E37:E38"/>
    <mergeCell ref="F37:F38"/>
    <mergeCell ref="A33:A34"/>
    <mergeCell ref="B33:B34"/>
    <mergeCell ref="C33:D34"/>
    <mergeCell ref="E33:E34"/>
    <mergeCell ref="F33:F34"/>
    <mergeCell ref="G33:G34"/>
    <mergeCell ref="A31:A32"/>
    <mergeCell ref="B31:B32"/>
    <mergeCell ref="C31:D32"/>
    <mergeCell ref="E31:E32"/>
    <mergeCell ref="F31:F32"/>
    <mergeCell ref="G31:G32"/>
    <mergeCell ref="A29:A30"/>
    <mergeCell ref="B29:B30"/>
    <mergeCell ref="C29:D30"/>
    <mergeCell ref="E29:E30"/>
    <mergeCell ref="F29:F30"/>
    <mergeCell ref="G29:G30"/>
    <mergeCell ref="A27:A28"/>
    <mergeCell ref="B27:B28"/>
    <mergeCell ref="C27:D28"/>
    <mergeCell ref="E27:E28"/>
    <mergeCell ref="F27:F28"/>
    <mergeCell ref="G27:G28"/>
    <mergeCell ref="A23:D24"/>
    <mergeCell ref="E23:E24"/>
    <mergeCell ref="F23:F24"/>
    <mergeCell ref="G23:G24"/>
    <mergeCell ref="A25:A26"/>
    <mergeCell ref="B25:D26"/>
    <mergeCell ref="E25:E26"/>
    <mergeCell ref="F25:F26"/>
    <mergeCell ref="G25:G26"/>
    <mergeCell ref="A19:A20"/>
    <mergeCell ref="B19:B20"/>
    <mergeCell ref="C19:D20"/>
    <mergeCell ref="E19:E20"/>
    <mergeCell ref="G19:G20"/>
    <mergeCell ref="A21:A22"/>
    <mergeCell ref="B21:B22"/>
    <mergeCell ref="C21:D22"/>
    <mergeCell ref="E21:E22"/>
    <mergeCell ref="F21:F22"/>
    <mergeCell ref="G21:G22"/>
    <mergeCell ref="A17:A18"/>
    <mergeCell ref="B17:B18"/>
    <mergeCell ref="C17:D18"/>
    <mergeCell ref="E17:E18"/>
    <mergeCell ref="F17:F18"/>
    <mergeCell ref="G17:G18"/>
    <mergeCell ref="A13:A14"/>
    <mergeCell ref="B13:B14"/>
    <mergeCell ref="C13:D14"/>
    <mergeCell ref="E13:E14"/>
    <mergeCell ref="G13:G14"/>
    <mergeCell ref="A15:A16"/>
    <mergeCell ref="B15:D16"/>
    <mergeCell ref="E15:E16"/>
    <mergeCell ref="F15:F16"/>
    <mergeCell ref="G15:G16"/>
    <mergeCell ref="A11:A12"/>
    <mergeCell ref="B11:B12"/>
    <mergeCell ref="C11:D12"/>
    <mergeCell ref="E11:E12"/>
    <mergeCell ref="F11:F12"/>
    <mergeCell ref="G11:G12"/>
    <mergeCell ref="A7:D8"/>
    <mergeCell ref="E7:E8"/>
    <mergeCell ref="F7:F8"/>
    <mergeCell ref="G7:G8"/>
    <mergeCell ref="A9:A10"/>
    <mergeCell ref="B9:D10"/>
    <mergeCell ref="E9:E10"/>
    <mergeCell ref="F9:F10"/>
    <mergeCell ref="G9:G10"/>
    <mergeCell ref="L3:M3"/>
    <mergeCell ref="N3:O3"/>
    <mergeCell ref="P3:Q3"/>
    <mergeCell ref="R3:S3"/>
    <mergeCell ref="A5:D6"/>
    <mergeCell ref="E5:E6"/>
    <mergeCell ref="F5:F6"/>
    <mergeCell ref="G5:G6"/>
    <mergeCell ref="J1:J4"/>
    <mergeCell ref="K1:K4"/>
    <mergeCell ref="L1:M1"/>
    <mergeCell ref="N1:O1"/>
    <mergeCell ref="P1:Q1"/>
    <mergeCell ref="R1:S1"/>
    <mergeCell ref="L2:M2"/>
    <mergeCell ref="N2:O2"/>
    <mergeCell ref="P2:Q2"/>
    <mergeCell ref="R2:S2"/>
    <mergeCell ref="A1:D4"/>
    <mergeCell ref="E1:E4"/>
    <mergeCell ref="F1:F4"/>
    <mergeCell ref="G1:G4"/>
    <mergeCell ref="H1:H4"/>
    <mergeCell ref="I1:I4"/>
  </mergeCells>
  <phoneticPr fontId="1"/>
  <conditionalFormatting sqref="L79:Q84 L61:Q76 L15:Q22 L51:Q56 L101:Q110 L25:Q26 L28 M27:Q27 L33:Q40 L42:Q42 N41:Q41 L41 N28:Q28">
    <cfRule type="expression" dxfId="37" priority="35" stopIfTrue="1">
      <formula>AND(ROW()&gt;4, COLUMN()&gt;8, MOD(ROW(),2)=1, ISNONTEXT(L15), L15&gt;0)</formula>
    </cfRule>
    <cfRule type="expression" dxfId="36" priority="36" stopIfTrue="1">
      <formula>AND(ROW()&gt;4, COLUMN()&gt;8,  MOD(ROW(),2)=0, ISNONTEXT(L15), L15&gt;0)</formula>
    </cfRule>
  </conditionalFormatting>
  <conditionalFormatting sqref="L29:Q32">
    <cfRule type="expression" dxfId="35" priority="33" stopIfTrue="1">
      <formula>AND(ROW()&gt;4, COLUMN()&gt;8, MOD(ROW(),2)=1, ISNONTEXT(L29), L29&gt;0)</formula>
    </cfRule>
    <cfRule type="expression" dxfId="34" priority="34" stopIfTrue="1">
      <formula>AND(ROW()&gt;4, COLUMN()&gt;8,  MOD(ROW(),2)=0, ISNONTEXT(L29), L29&gt;0)</formula>
    </cfRule>
  </conditionalFormatting>
  <conditionalFormatting sqref="L87:Q98">
    <cfRule type="expression" dxfId="33" priority="31" stopIfTrue="1">
      <formula>AND(ROW()&gt;4, COLUMN()&gt;8, MOD(ROW(),2)=1, ISNONTEXT(L87), L87&gt;0)</formula>
    </cfRule>
    <cfRule type="expression" dxfId="32" priority="32" stopIfTrue="1">
      <formula>AND(ROW()&gt;4, COLUMN()&gt;8,  MOD(ROW(),2)=0, ISNONTEXT(L87), L87&gt;0)</formula>
    </cfRule>
  </conditionalFormatting>
  <conditionalFormatting sqref="L9:Q12">
    <cfRule type="expression" dxfId="31" priority="29" stopIfTrue="1">
      <formula>AND(ROW()&gt;4, COLUMN()&gt;8, MOD(ROW(),2)=1, ISNONTEXT(L9), L9&gt;0)</formula>
    </cfRule>
    <cfRule type="expression" dxfId="30" priority="30" stopIfTrue="1">
      <formula>AND(ROW()&gt;4, COLUMN()&gt;8,  MOD(ROW(),2)=0, ISNONTEXT(L9), L9&gt;0)</formula>
    </cfRule>
  </conditionalFormatting>
  <conditionalFormatting sqref="L13:Q14">
    <cfRule type="expression" dxfId="29" priority="27" stopIfTrue="1">
      <formula>AND(ROW()&gt;4, COLUMN()&gt;8, MOD(ROW(),2)=1, ISNONTEXT(L13), L13&gt;0)</formula>
    </cfRule>
    <cfRule type="expression" dxfId="28" priority="28" stopIfTrue="1">
      <formula>AND(ROW()&gt;4, COLUMN()&gt;8,  MOD(ROW(),2)=0, ISNONTEXT(L13), L13&gt;0)</formula>
    </cfRule>
  </conditionalFormatting>
  <conditionalFormatting sqref="L45:Q47 L48:N48 P48:Q48">
    <cfRule type="expression" dxfId="27" priority="25" stopIfTrue="1">
      <formula>AND(ROW()&gt;4, COLUMN()&gt;8, MOD(ROW(),2)=1, ISNONTEXT(L45), L45&gt;0)</formula>
    </cfRule>
    <cfRule type="expression" dxfId="26" priority="26" stopIfTrue="1">
      <formula>AND(ROW()&gt;4, COLUMN()&gt;8,  MOD(ROW(),2)=0, ISNONTEXT(L45), L45&gt;0)</formula>
    </cfRule>
  </conditionalFormatting>
  <conditionalFormatting sqref="L49:Q50">
    <cfRule type="expression" dxfId="25" priority="23" stopIfTrue="1">
      <formula>AND(ROW()&gt;4, COLUMN()&gt;8, MOD(ROW(),2)=1, ISNONTEXT(L49), L49&gt;0)</formula>
    </cfRule>
    <cfRule type="expression" dxfId="24" priority="24" stopIfTrue="1">
      <formula>AND(ROW()&gt;4, COLUMN()&gt;8,  MOD(ROW(),2)=0, ISNONTEXT(L49), L49&gt;0)</formula>
    </cfRule>
  </conditionalFormatting>
  <conditionalFormatting sqref="L57:Q58">
    <cfRule type="expression" dxfId="23" priority="21" stopIfTrue="1">
      <formula>AND(ROW()&gt;4, COLUMN()&gt;8, MOD(ROW(),2)=1, ISNONTEXT(L57), L57&gt;0)</formula>
    </cfRule>
    <cfRule type="expression" dxfId="22" priority="22" stopIfTrue="1">
      <formula>AND(ROW()&gt;4, COLUMN()&gt;8,  MOD(ROW(),2)=0, ISNONTEXT(L57), L57&gt;0)</formula>
    </cfRule>
  </conditionalFormatting>
  <conditionalFormatting sqref="M28">
    <cfRule type="expression" dxfId="21" priority="19" stopIfTrue="1">
      <formula>AND(ROW()&gt;4, COLUMN()&gt;8, MOD(ROW(),2)=1, ISNONTEXT(M28), M28&gt;0)</formula>
    </cfRule>
    <cfRule type="expression" dxfId="20" priority="20" stopIfTrue="1">
      <formula>AND(ROW()&gt;4, COLUMN()&gt;8,  MOD(ROW(),2)=0, ISNONTEXT(M28), M28&gt;0)</formula>
    </cfRule>
  </conditionalFormatting>
  <conditionalFormatting sqref="O48">
    <cfRule type="expression" dxfId="19" priority="17" stopIfTrue="1">
      <formula>AND(ROW()&gt;4, COLUMN()&gt;8, MOD(ROW(),2)=1, ISNONTEXT(O48), O48&gt;0)</formula>
    </cfRule>
    <cfRule type="expression" dxfId="18" priority="18" stopIfTrue="1">
      <formula>AND(ROW()&gt;4, COLUMN()&gt;8,  MOD(ROW(),2)=0, ISNONTEXT(O48), O48&gt;0)</formula>
    </cfRule>
  </conditionalFormatting>
  <conditionalFormatting sqref="R79:S84 R61:S76 R15:S22 R51:S56 R101:S110 R33:S42 R25:S28">
    <cfRule type="expression" dxfId="17" priority="15" stopIfTrue="1">
      <formula>AND(ROW()&gt;4, COLUMN()&gt;8, MOD(ROW(),2)=1, ISNONTEXT(R15), R15&gt;0)</formula>
    </cfRule>
    <cfRule type="expression" dxfId="16" priority="16" stopIfTrue="1">
      <formula>AND(ROW()&gt;4, COLUMN()&gt;8,  MOD(ROW(),2)=0, ISNONTEXT(R15), R15&gt;0)</formula>
    </cfRule>
  </conditionalFormatting>
  <conditionalFormatting sqref="R29:S32">
    <cfRule type="expression" dxfId="15" priority="13" stopIfTrue="1">
      <formula>AND(ROW()&gt;4, COLUMN()&gt;8, MOD(ROW(),2)=1, ISNONTEXT(R29), R29&gt;0)</formula>
    </cfRule>
    <cfRule type="expression" dxfId="14" priority="14" stopIfTrue="1">
      <formula>AND(ROW()&gt;4, COLUMN()&gt;8,  MOD(ROW(),2)=0, ISNONTEXT(R29), R29&gt;0)</formula>
    </cfRule>
  </conditionalFormatting>
  <conditionalFormatting sqref="R87:S98">
    <cfRule type="expression" dxfId="13" priority="11" stopIfTrue="1">
      <formula>AND(ROW()&gt;4, COLUMN()&gt;8, MOD(ROW(),2)=1, ISNONTEXT(R87), R87&gt;0)</formula>
    </cfRule>
    <cfRule type="expression" dxfId="12" priority="12" stopIfTrue="1">
      <formula>AND(ROW()&gt;4, COLUMN()&gt;8,  MOD(ROW(),2)=0, ISNONTEXT(R87), R87&gt;0)</formula>
    </cfRule>
  </conditionalFormatting>
  <conditionalFormatting sqref="R9:S12">
    <cfRule type="expression" dxfId="11" priority="9" stopIfTrue="1">
      <formula>AND(ROW()&gt;4, COLUMN()&gt;8, MOD(ROW(),2)=1, ISNONTEXT(R9), R9&gt;0)</formula>
    </cfRule>
    <cfRule type="expression" dxfId="10" priority="10" stopIfTrue="1">
      <formula>AND(ROW()&gt;4, COLUMN()&gt;8,  MOD(ROW(),2)=0, ISNONTEXT(R9), R9&gt;0)</formula>
    </cfRule>
  </conditionalFormatting>
  <conditionalFormatting sqref="R13:S14">
    <cfRule type="expression" dxfId="9" priority="7" stopIfTrue="1">
      <formula>AND(ROW()&gt;4, COLUMN()&gt;8, MOD(ROW(),2)=1, ISNONTEXT(R13), R13&gt;0)</formula>
    </cfRule>
    <cfRule type="expression" dxfId="8" priority="8" stopIfTrue="1">
      <formula>AND(ROW()&gt;4, COLUMN()&gt;8,  MOD(ROW(),2)=0, ISNONTEXT(R13), R13&gt;0)</formula>
    </cfRule>
  </conditionalFormatting>
  <conditionalFormatting sqref="R45:S48">
    <cfRule type="expression" dxfId="7" priority="5" stopIfTrue="1">
      <formula>AND(ROW()&gt;4, COLUMN()&gt;8, MOD(ROW(),2)=1, ISNONTEXT(R45), R45&gt;0)</formula>
    </cfRule>
    <cfRule type="expression" dxfId="6" priority="6" stopIfTrue="1">
      <formula>AND(ROW()&gt;4, COLUMN()&gt;8,  MOD(ROW(),2)=0, ISNONTEXT(R45), R45&gt;0)</formula>
    </cfRule>
  </conditionalFormatting>
  <conditionalFormatting sqref="R49:S50">
    <cfRule type="expression" dxfId="5" priority="3" stopIfTrue="1">
      <formula>AND(ROW()&gt;4, COLUMN()&gt;8, MOD(ROW(),2)=1, ISNONTEXT(R49), R49&gt;0)</formula>
    </cfRule>
    <cfRule type="expression" dxfId="4" priority="4" stopIfTrue="1">
      <formula>AND(ROW()&gt;4, COLUMN()&gt;8,  MOD(ROW(),2)=0, ISNONTEXT(R49), R49&gt;0)</formula>
    </cfRule>
  </conditionalFormatting>
  <conditionalFormatting sqref="R57:S58">
    <cfRule type="expression" dxfId="3" priority="1" stopIfTrue="1">
      <formula>AND(ROW()&gt;4, COLUMN()&gt;8, MOD(ROW(),2)=1, ISNONTEXT(R57), R57&gt;0)</formula>
    </cfRule>
    <cfRule type="expression" dxfId="2" priority="2" stopIfTrue="1">
      <formula>AND(ROW()&gt;4, COLUMN()&gt;8,  MOD(ROW(),2)=0, ISNONTEXT(R57), R57&gt;0)</formula>
    </cfRule>
  </conditionalFormatting>
  <dataValidations count="4">
    <dataValidation type="list" allowBlank="1" showInputMessage="1" showErrorMessage="1" sqref="E111:E65576" xr:uid="{2C83022B-DA2A-473F-B9ED-90DB48399154}">
      <formula1>"新規作成,更新"</formula1>
    </dataValidation>
    <dataValidation type="list" allowBlank="1" showInputMessage="1" showErrorMessage="1" sqref="F79:F84 F41 F101:F110 F9:F21 F61:F69 F75 F87:F98 F45:F58 F71:F73 F35:F39 F25:F29 F31 F33" xr:uid="{14E1DBBA-4799-41AC-AF92-E8C54255F3E0}">
      <formula1>"着手,完了"</formula1>
    </dataValidation>
    <dataValidation type="list" allowBlank="1" showInputMessage="1" showErrorMessage="1" sqref="E69 E35 E25 E59:E61 E77:E79 E85:E87 E93 E15 E9 E51 E45 E99:E101 E105" xr:uid="{A6C976EE-24E4-4934-8CD9-6CB85FFAE4A9}">
      <formula1>"新規作成,更新,レビュー参加"</formula1>
    </dataValidation>
    <dataValidation type="list" allowBlank="1" showInputMessage="1" showErrorMessage="1" sqref="E81:E84 E17:E19 E41 E21 E53:E58 E89:E92 E33 E103:E104 E11:E13 E75 E95:E98 E107:E110 E37:E39 E71:E73 E47:E49 E27:E29 E31 E63:E68" xr:uid="{10DEF412-718B-4B06-9856-1AC5D3FDDDD0}">
      <formula1>"新規作成,更新,レビュー参加,その他"</formula1>
    </dataValidation>
  </dataValidations>
  <pageMargins left="0.78740157480314965" right="0.78740157480314965" top="0.98425196850393704" bottom="0.62992125984251968" header="0.51181102362204722" footer="0.51181102362204722"/>
  <pageSetup paperSize="8" scale="77" fitToHeight="4" orientation="landscape" horizontalDpi="300" verticalDpi="300" r:id="rId1"/>
  <headerFooter alignWithMargins="0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4235A-8ECA-49F8-8E1D-1F1CC379A522}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24E5194-0F94-450A-91D6-6987AE4E187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25BAD24-9659-4072-A41A-8AC80DB45F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132C908-8D5D-4F1A-8728-7001F09281EF}">
  <ds:schemaRefs>
    <ds:schemaRef ds:uri="http://purl.org/dc/elements/1.1/"/>
    <ds:schemaRef ds:uri="ef71c9de-9867-437c-8375-3a1a59bfe133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123</vt:i4>
      </vt:variant>
    </vt:vector>
  </HeadingPairs>
  <TitlesOfParts>
    <vt:vector size="127" baseType="lpstr">
      <vt:lpstr>反復１</vt:lpstr>
      <vt:lpstr>反復2</vt:lpstr>
      <vt:lpstr>反復3</vt:lpstr>
      <vt:lpstr>Sheet1</vt:lpstr>
      <vt:lpstr>反復１!Z_06B4DFBD_5C79_4F68_BC65_4B644EFEC328_.wvu.FilterData</vt:lpstr>
      <vt:lpstr>反復2!Z_06B4DFBD_5C79_4F68_BC65_4B644EFEC328_.wvu.FilterData</vt:lpstr>
      <vt:lpstr>反復3!Z_06B4DFBD_5C79_4F68_BC65_4B644EFEC328_.wvu.FilterData</vt:lpstr>
      <vt:lpstr>反復１!Z_13300026_52A2_4B1C_AF85_0E595E74FA6A_.wvu.FilterData</vt:lpstr>
      <vt:lpstr>反復2!Z_13300026_52A2_4B1C_AF85_0E595E74FA6A_.wvu.FilterData</vt:lpstr>
      <vt:lpstr>反復3!Z_13300026_52A2_4B1C_AF85_0E595E74FA6A_.wvu.FilterData</vt:lpstr>
      <vt:lpstr>反復１!Z_13C6CEA1_A12C_4A33_89F7_C42E7D2D6F4C_.wvu.FilterData</vt:lpstr>
      <vt:lpstr>反復2!Z_13C6CEA1_A12C_4A33_89F7_C42E7D2D6F4C_.wvu.FilterData</vt:lpstr>
      <vt:lpstr>反復3!Z_13C6CEA1_A12C_4A33_89F7_C42E7D2D6F4C_.wvu.FilterData</vt:lpstr>
      <vt:lpstr>反復１!Z_1E55FDE8_1C28_486A_8B3E_42FD0F6C2C5B_.wvu.FilterData</vt:lpstr>
      <vt:lpstr>反復2!Z_1E55FDE8_1C28_486A_8B3E_42FD0F6C2C5B_.wvu.FilterData</vt:lpstr>
      <vt:lpstr>反復3!Z_1E55FDE8_1C28_486A_8B3E_42FD0F6C2C5B_.wvu.FilterData</vt:lpstr>
      <vt:lpstr>反復１!Z_21FBC5F9_AF3B_4473_989A_86C5A84F6064_.wvu.FilterData</vt:lpstr>
      <vt:lpstr>反復2!Z_21FBC5F9_AF3B_4473_989A_86C5A84F6064_.wvu.FilterData</vt:lpstr>
      <vt:lpstr>反復3!Z_21FBC5F9_AF3B_4473_989A_86C5A84F6064_.wvu.FilterData</vt:lpstr>
      <vt:lpstr>反復１!Z_2A20DDA5_C3AD_45D2_BBAE_7EF4CAD0D0A5_.wvu.FilterData</vt:lpstr>
      <vt:lpstr>反復2!Z_2A20DDA5_C3AD_45D2_BBAE_7EF4CAD0D0A5_.wvu.FilterData</vt:lpstr>
      <vt:lpstr>反復3!Z_2A20DDA5_C3AD_45D2_BBAE_7EF4CAD0D0A5_.wvu.FilterData</vt:lpstr>
      <vt:lpstr>反復１!Z_2BF0F97D_4AD0_498E_8187_CCDEB4673F6D_.wvu.FilterData</vt:lpstr>
      <vt:lpstr>反復2!Z_2BF0F97D_4AD0_498E_8187_CCDEB4673F6D_.wvu.FilterData</vt:lpstr>
      <vt:lpstr>反復3!Z_2BF0F97D_4AD0_498E_8187_CCDEB4673F6D_.wvu.FilterData</vt:lpstr>
      <vt:lpstr>反復１!Z_343C42DD_9251_44B2_B0A9_CFBACE255501_.wvu.FilterData</vt:lpstr>
      <vt:lpstr>反復2!Z_343C42DD_9251_44B2_B0A9_CFBACE255501_.wvu.FilterData</vt:lpstr>
      <vt:lpstr>反復3!Z_343C42DD_9251_44B2_B0A9_CFBACE255501_.wvu.FilterData</vt:lpstr>
      <vt:lpstr>反復１!Z_350595A1_4547_4664_AC00_794421130F85_.wvu.FilterData</vt:lpstr>
      <vt:lpstr>反復2!Z_350595A1_4547_4664_AC00_794421130F85_.wvu.FilterData</vt:lpstr>
      <vt:lpstr>反復3!Z_350595A1_4547_4664_AC00_794421130F85_.wvu.FilterData</vt:lpstr>
      <vt:lpstr>反復１!Z_3CA9D375_79FE_4C19_8F1E_68AB9CB3823D_.wvu.FilterData</vt:lpstr>
      <vt:lpstr>反復2!Z_3CA9D375_79FE_4C19_8F1E_68AB9CB3823D_.wvu.FilterData</vt:lpstr>
      <vt:lpstr>反復3!Z_3CA9D375_79FE_4C19_8F1E_68AB9CB3823D_.wvu.FilterData</vt:lpstr>
      <vt:lpstr>反復１!Z_408C9ACA_7488_4C10_BEC8_7E0F9F73D3C5_.wvu.FilterData</vt:lpstr>
      <vt:lpstr>反復2!Z_408C9ACA_7488_4C10_BEC8_7E0F9F73D3C5_.wvu.FilterData</vt:lpstr>
      <vt:lpstr>反復3!Z_408C9ACA_7488_4C10_BEC8_7E0F9F73D3C5_.wvu.FilterData</vt:lpstr>
      <vt:lpstr>反復１!Z_433F3EDA_51A7_4B49_958B_0F012875F8AF_.wvu.FilterData</vt:lpstr>
      <vt:lpstr>反復2!Z_433F3EDA_51A7_4B49_958B_0F012875F8AF_.wvu.FilterData</vt:lpstr>
      <vt:lpstr>反復3!Z_433F3EDA_51A7_4B49_958B_0F012875F8AF_.wvu.FilterData</vt:lpstr>
      <vt:lpstr>反復１!Z_49C0C027_3D46_416E_A323_D42EDEBD532E_.wvu.FilterData</vt:lpstr>
      <vt:lpstr>反復2!Z_49C0C027_3D46_416E_A323_D42EDEBD532E_.wvu.FilterData</vt:lpstr>
      <vt:lpstr>反復3!Z_49C0C027_3D46_416E_A323_D42EDEBD532E_.wvu.FilterData</vt:lpstr>
      <vt:lpstr>反復１!Z_4A2E4620_325F_4662_9CE6_35123314BFF4_.wvu.FilterData</vt:lpstr>
      <vt:lpstr>反復2!Z_4A2E4620_325F_4662_9CE6_35123314BFF4_.wvu.FilterData</vt:lpstr>
      <vt:lpstr>反復3!Z_4A2E4620_325F_4662_9CE6_35123314BFF4_.wvu.FilterData</vt:lpstr>
      <vt:lpstr>反復１!Z_51ABB13D_24EE_492B_9521_A374D8294F91_.wvu.FilterData</vt:lpstr>
      <vt:lpstr>反復2!Z_51ABB13D_24EE_492B_9521_A374D8294F91_.wvu.FilterData</vt:lpstr>
      <vt:lpstr>反復3!Z_51ABB13D_24EE_492B_9521_A374D8294F91_.wvu.FilterData</vt:lpstr>
      <vt:lpstr>反復１!Z_56E77848_89DE_4B72_90E9_E70847C5962A_.wvu.FilterData</vt:lpstr>
      <vt:lpstr>反復2!Z_56E77848_89DE_4B72_90E9_E70847C5962A_.wvu.FilterData</vt:lpstr>
      <vt:lpstr>反復3!Z_56E77848_89DE_4B72_90E9_E70847C5962A_.wvu.FilterData</vt:lpstr>
      <vt:lpstr>反復１!Z_5E0394B4_808B_4DAA_BA0F_DD6C2B48C4D4_.wvu.FilterData</vt:lpstr>
      <vt:lpstr>反復2!Z_5E0394B4_808B_4DAA_BA0F_DD6C2B48C4D4_.wvu.FilterData</vt:lpstr>
      <vt:lpstr>反復3!Z_5E0394B4_808B_4DAA_BA0F_DD6C2B48C4D4_.wvu.FilterData</vt:lpstr>
      <vt:lpstr>反復１!Z_60BF0A44_7051_4FB3_B37F_E5E315AEAC61_.wvu.FilterData</vt:lpstr>
      <vt:lpstr>反復2!Z_60BF0A44_7051_4FB3_B37F_E5E315AEAC61_.wvu.FilterData</vt:lpstr>
      <vt:lpstr>反復3!Z_60BF0A44_7051_4FB3_B37F_E5E315AEAC61_.wvu.FilterData</vt:lpstr>
      <vt:lpstr>反復１!Z_65B35576_6CD8_4479_932B_8D8438F861BA_.wvu.FilterData</vt:lpstr>
      <vt:lpstr>反復2!Z_65B35576_6CD8_4479_932B_8D8438F861BA_.wvu.FilterData</vt:lpstr>
      <vt:lpstr>反復3!Z_65B35576_6CD8_4479_932B_8D8438F861BA_.wvu.FilterData</vt:lpstr>
      <vt:lpstr>反復１!Z_6A99DAE4_A408_4B3C_9280_F3C47F95A0B1_.wvu.FilterData</vt:lpstr>
      <vt:lpstr>反復2!Z_6A99DAE4_A408_4B3C_9280_F3C47F95A0B1_.wvu.FilterData</vt:lpstr>
      <vt:lpstr>反復3!Z_6A99DAE4_A408_4B3C_9280_F3C47F95A0B1_.wvu.FilterData</vt:lpstr>
      <vt:lpstr>反復１!Z_6AF7E15C_8C49_48EA_9BDC_7A0EEE79AE24_.wvu.FilterData</vt:lpstr>
      <vt:lpstr>反復2!Z_6AF7E15C_8C49_48EA_9BDC_7A0EEE79AE24_.wvu.FilterData</vt:lpstr>
      <vt:lpstr>反復3!Z_6AF7E15C_8C49_48EA_9BDC_7A0EEE79AE24_.wvu.FilterData</vt:lpstr>
      <vt:lpstr>反復１!Z_73FF8A18_079E_4A14_99B3_579F6590DC13_.wvu.FilterData</vt:lpstr>
      <vt:lpstr>反復2!Z_73FF8A18_079E_4A14_99B3_579F6590DC13_.wvu.FilterData</vt:lpstr>
      <vt:lpstr>反復3!Z_73FF8A18_079E_4A14_99B3_579F6590DC13_.wvu.FilterData</vt:lpstr>
      <vt:lpstr>反復１!Z_7AE0FA4E_81C9_45EC_B2DB_C6247E14F5E0_.wvu.FilterData</vt:lpstr>
      <vt:lpstr>反復2!Z_7AE0FA4E_81C9_45EC_B2DB_C6247E14F5E0_.wvu.FilterData</vt:lpstr>
      <vt:lpstr>反復3!Z_7AE0FA4E_81C9_45EC_B2DB_C6247E14F5E0_.wvu.FilterData</vt:lpstr>
      <vt:lpstr>反復１!Z_8A4B12B4_91D3_4448_8425_504FF29E5A65_.wvu.FilterData</vt:lpstr>
      <vt:lpstr>反復2!Z_8A4B12B4_91D3_4448_8425_504FF29E5A65_.wvu.FilterData</vt:lpstr>
      <vt:lpstr>反復3!Z_8A4B12B4_91D3_4448_8425_504FF29E5A65_.wvu.FilterData</vt:lpstr>
      <vt:lpstr>反復１!Z_8E7AE198_3EE8_4BDE_ADE2_A63493790568_.wvu.FilterData</vt:lpstr>
      <vt:lpstr>反復2!Z_8E7AE198_3EE8_4BDE_ADE2_A63493790568_.wvu.FilterData</vt:lpstr>
      <vt:lpstr>反復3!Z_8E7AE198_3EE8_4BDE_ADE2_A63493790568_.wvu.FilterData</vt:lpstr>
      <vt:lpstr>反復１!Z_8FA1161B_E5C7_4B98_A276_09F3AC74935B_.wvu.FilterData</vt:lpstr>
      <vt:lpstr>反復2!Z_8FA1161B_E5C7_4B98_A276_09F3AC74935B_.wvu.FilterData</vt:lpstr>
      <vt:lpstr>反復3!Z_8FA1161B_E5C7_4B98_A276_09F3AC74935B_.wvu.FilterData</vt:lpstr>
      <vt:lpstr>反復１!Z_945DB674_08BC_4253_A681_8916477CFC31_.wvu.FilterData</vt:lpstr>
      <vt:lpstr>反復2!Z_945DB674_08BC_4253_A681_8916477CFC31_.wvu.FilterData</vt:lpstr>
      <vt:lpstr>反復3!Z_945DB674_08BC_4253_A681_8916477CFC31_.wvu.FilterData</vt:lpstr>
      <vt:lpstr>反復１!Z_AF8318F2_2F54_4A3D_B99D_64D1544042E4_.wvu.FilterData</vt:lpstr>
      <vt:lpstr>反復2!Z_AF8318F2_2F54_4A3D_B99D_64D1544042E4_.wvu.FilterData</vt:lpstr>
      <vt:lpstr>反復3!Z_AF8318F2_2F54_4A3D_B99D_64D1544042E4_.wvu.FilterData</vt:lpstr>
      <vt:lpstr>反復１!Z_C20D0F0B_6490_48F9_9B43_65E5CF186637_.wvu.FilterData</vt:lpstr>
      <vt:lpstr>反復2!Z_C20D0F0B_6490_48F9_9B43_65E5CF186637_.wvu.FilterData</vt:lpstr>
      <vt:lpstr>反復3!Z_C20D0F0B_6490_48F9_9B43_65E5CF186637_.wvu.FilterData</vt:lpstr>
      <vt:lpstr>反復１!Z_C2BF16E1_7AFA_43D9_AD3E_7077A0E61F43_.wvu.FilterData</vt:lpstr>
      <vt:lpstr>反復2!Z_C2BF16E1_7AFA_43D9_AD3E_7077A0E61F43_.wvu.FilterData</vt:lpstr>
      <vt:lpstr>反復3!Z_C2BF16E1_7AFA_43D9_AD3E_7077A0E61F43_.wvu.FilterData</vt:lpstr>
      <vt:lpstr>反復１!Z_C44183A6_D8EF_40F3_8BE1_8B99DF4211BA_.wvu.FilterData</vt:lpstr>
      <vt:lpstr>反復2!Z_C44183A6_D8EF_40F3_8BE1_8B99DF4211BA_.wvu.FilterData</vt:lpstr>
      <vt:lpstr>反復3!Z_C44183A6_D8EF_40F3_8BE1_8B99DF4211BA_.wvu.FilterData</vt:lpstr>
      <vt:lpstr>反復１!Z_C4CDCC8E_83D2_43EC_AE5F_18F8961A982A_.wvu.FilterData</vt:lpstr>
      <vt:lpstr>反復2!Z_C4CDCC8E_83D2_43EC_AE5F_18F8961A982A_.wvu.FilterData</vt:lpstr>
      <vt:lpstr>反復3!Z_C4CDCC8E_83D2_43EC_AE5F_18F8961A982A_.wvu.FilterData</vt:lpstr>
      <vt:lpstr>反復１!Z_C8D5D480_2A49_40BE_B7A6_454EA23640FF_.wvu.FilterData</vt:lpstr>
      <vt:lpstr>反復2!Z_C8D5D480_2A49_40BE_B7A6_454EA23640FF_.wvu.FilterData</vt:lpstr>
      <vt:lpstr>反復3!Z_C8D5D480_2A49_40BE_B7A6_454EA23640FF_.wvu.FilterData</vt:lpstr>
      <vt:lpstr>反復１!Z_D1EAD80E_E4BF_4EBC_BAEB_CAB23319AEE9_.wvu.FilterData</vt:lpstr>
      <vt:lpstr>反復2!Z_D1EAD80E_E4BF_4EBC_BAEB_CAB23319AEE9_.wvu.FilterData</vt:lpstr>
      <vt:lpstr>反復3!Z_D1EAD80E_E4BF_4EBC_BAEB_CAB23319AEE9_.wvu.FilterData</vt:lpstr>
      <vt:lpstr>反復１!Z_D5EBC936_A13E_4C94_82B6_E58FEDF178A0_.wvu.FilterData</vt:lpstr>
      <vt:lpstr>反復2!Z_D5EBC936_A13E_4C94_82B6_E58FEDF178A0_.wvu.FilterData</vt:lpstr>
      <vt:lpstr>反復3!Z_D5EBC936_A13E_4C94_82B6_E58FEDF178A0_.wvu.FilterData</vt:lpstr>
      <vt:lpstr>反復１!Z_DDCCCC0A_A081_4F8C_9525_39840C27F342_.wvu.FilterData</vt:lpstr>
      <vt:lpstr>反復2!Z_DDCCCC0A_A081_4F8C_9525_39840C27F342_.wvu.FilterData</vt:lpstr>
      <vt:lpstr>反復3!Z_DDCCCC0A_A081_4F8C_9525_39840C27F342_.wvu.FilterData</vt:lpstr>
      <vt:lpstr>反復１!Z_DF660335_9F5E_4A1D_B503_E1BBFDACAE7F_.wvu.FilterData</vt:lpstr>
      <vt:lpstr>反復2!Z_DF660335_9F5E_4A1D_B503_E1BBFDACAE7F_.wvu.FilterData</vt:lpstr>
      <vt:lpstr>反復3!Z_DF660335_9F5E_4A1D_B503_E1BBFDACAE7F_.wvu.FilterData</vt:lpstr>
      <vt:lpstr>反復１!Z_E065FE35_0834_4DD0_B998_91253A3BB47D_.wvu.FilterData</vt:lpstr>
      <vt:lpstr>反復2!Z_E065FE35_0834_4DD0_B998_91253A3BB47D_.wvu.FilterData</vt:lpstr>
      <vt:lpstr>反復3!Z_E065FE35_0834_4DD0_B998_91253A3BB47D_.wvu.FilterData</vt:lpstr>
      <vt:lpstr>反復１!Z_E7CD2CEA_4573_49C3_BCAB_C3B229B6682B_.wvu.FilterData</vt:lpstr>
      <vt:lpstr>反復2!Z_E7CD2CEA_4573_49C3_BCAB_C3B229B6682B_.wvu.FilterData</vt:lpstr>
      <vt:lpstr>反復3!Z_E7CD2CEA_4573_49C3_BCAB_C3B229B6682B_.wvu.FilterData</vt:lpstr>
      <vt:lpstr>反復１!Z_EDE81CA1_484F_45F9_B8CA_0958EC6CFEE2_.wvu.FilterData</vt:lpstr>
      <vt:lpstr>反復2!Z_EDE81CA1_484F_45F9_B8CA_0958EC6CFEE2_.wvu.FilterData</vt:lpstr>
      <vt:lpstr>反復3!Z_EDE81CA1_484F_45F9_B8CA_0958EC6CFEE2_.wvu.FilterData</vt:lpstr>
      <vt:lpstr>反復１!Z_F55870F9_E82A_4267_AED3_94CF07AEF80F_.wvu.FilterData</vt:lpstr>
      <vt:lpstr>反復2!Z_F55870F9_E82A_4267_AED3_94CF07AEF80F_.wvu.FilterData</vt:lpstr>
      <vt:lpstr>反復3!Z_F55870F9_E82A_4267_AED3_94CF07AEF80F_.wvu.FilterData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2020-05-19T05:15:09Z</dcterms:created>
  <dcterms:modified xsi:type="dcterms:W3CDTF">2020-06-10T08:15:37Z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cdefa26b-d17f-4988-95df-ca07f0119307</vt:lpwstr>
  </property>
</Properties>
</file>