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05EC37A-21A1-47DA-BADF-486E3B01F448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O100" i="5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Q78" i="5"/>
  <c r="P78" i="5"/>
  <c r="O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Q60" i="5"/>
  <c r="P60" i="5"/>
  <c r="O60" i="5"/>
  <c r="N60" i="5"/>
  <c r="M60" i="5"/>
  <c r="L60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N44" i="5"/>
  <c r="M44" i="5"/>
  <c r="L44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N8" i="5"/>
  <c r="M8" i="5"/>
  <c r="Q7" i="5"/>
  <c r="P7" i="5"/>
  <c r="O7" i="5"/>
  <c r="N7" i="5"/>
  <c r="K7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77" i="5" l="1"/>
  <c r="M6" i="5"/>
  <c r="K78" i="5"/>
  <c r="K80" i="3"/>
  <c r="K88" i="3" a="1"/>
  <c r="K88" i="3" s="1"/>
  <c r="Q6" i="5"/>
  <c r="K44" i="5"/>
  <c r="K43" i="5"/>
  <c r="K24" i="5"/>
  <c r="O5" i="5"/>
  <c r="N6" i="5"/>
  <c r="K85" i="5" a="1"/>
  <c r="K85" i="5" s="1"/>
  <c r="K86" i="5" a="1"/>
  <c r="K86" i="5" s="1"/>
  <c r="K99" i="5" a="1"/>
  <c r="K99" i="5" s="1"/>
  <c r="K8" i="5"/>
  <c r="K100" i="5" a="1"/>
  <c r="K100" i="5" s="1"/>
  <c r="K59" i="5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5" i="5" l="1"/>
  <c r="K6" i="5"/>
  <c r="K6" i="3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<sst xmlns="http://schemas.openxmlformats.org/spreadsheetml/2006/main" count="560" uniqueCount="86">
  <si>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</si>
  <si>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</si>
  <si>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</si>
  <si>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</si>
  <si>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</si>
  <si>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</si>
  <si>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</si>
  <si>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</si>
  <si>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</si>
  <si>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</si>
  <si>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</si>
  <si>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</si>
  <si>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</si>
  <si>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</si>
  <si>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</si>
  <si>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</si>
  <si>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</si>
  <si>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</si>
  <si>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</si>
  <si>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</si>
  <si>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</si>
  <si>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</si>
  <si>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</si>
  <si>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</si>
  <si>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</si>
  <si>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</si>
  <si>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</si>
  <si>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</si>
  <si>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</si>
  <si>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</si>
  <si>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</si>
  <si>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</si>
  <si>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</si>
  <si>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</si>
  <si>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</si>
  <si>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</si>
  <si>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</si>
  <si>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</si>
  <si>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</si>
  <si>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</si>
  <si>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</si>
  <si>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</si>
  <si>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</si>
  <si>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</si>
  <si>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</si>
  <si>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</si>
  <si>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</si>
  <si>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</si>
  <si>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</si>
  <si>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</si>
  <si>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</si>
  <si>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</si>
  <si>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</si>
  <si>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</si>
  <si>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</si>
  <si>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</si>
  <si>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</si>
  <si>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</si>
  <si>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</si>
  <si>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</si>
  <si>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</si>
  <si>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</si>
  <si>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</si>
  <si>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</si>
  <si>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</si>
  <si>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</si>
  <si>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</si>
  <si>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</si>
  <si>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</si>
  <si>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</si>
  <si>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</si>
  <si>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</si>
  <si>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</si>
  <si>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</si>
  <si>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</si>
  <si>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</si>
  <si>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</si>
  <si>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</si>
  <si>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</si>
  <si>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</si>
  <si>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</si>
  <si>
    <t>城、韓、沼崎</t>
    <rPh sb="4" eb="6">
      <t>ヌマザキ</t>
    </rPh>
    <phoneticPr fontId="1"/>
  </si>
  <si>
    <t>沼崎</t>
    <rPh sb="0" eb="2">
      <t>ヌマザキ</t>
    </rPh>
    <phoneticPr fontId="1"/>
  </si>
  <si>
    <t>城</t>
    <rPh sb="0" eb="1">
      <t>シロ</t>
    </rPh>
    <phoneticPr fontId="1"/>
  </si>
  <si>
    <t>武井、沼崎、韓</t>
    <rPh sb="0" eb="2">
      <t>タケイ</t>
    </rPh>
    <rPh sb="3" eb="5">
      <t>ヌマザキ</t>
    </rPh>
    <rPh sb="6" eb="7">
      <t>カン</t>
    </rPh>
    <phoneticPr fontId="1"/>
  </si>
  <si>
    <t>ユースケース図記述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</si>
</sst>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2" fillId="0" borderId="23" xfId="0" applyFont="1" applyBorder="1" applyAlignment="1"/>
    <xf numFmtId="0" fontId="2" fillId="0" borderId="23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4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49" t="s">
        <v>0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43984</v>
      </c>
      <c r="M1" s="87"/>
      <c r="N1" s="86">
        <v>43985</v>
      </c>
      <c r="O1" s="87"/>
      <c r="P1" s="86">
        <v>43986</v>
      </c>
      <c r="Q1" s="87"/>
      <c r="R1" s="86">
        <v>43987</v>
      </c>
      <c r="S1" s="87"/>
      <c r="T1" s="86">
        <v>43990</v>
      </c>
      <c r="U1" s="87"/>
    </row>
    <row r="2" spans="1:21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8</v>
      </c>
      <c r="M2" s="89"/>
      <c r="N2" s="88" t="s">
        <v>9</v>
      </c>
      <c r="O2" s="89"/>
      <c r="P2" s="88" t="s">
        <v>10</v>
      </c>
      <c r="Q2" s="89"/>
      <c r="R2" s="88" t="s">
        <v>11</v>
      </c>
      <c r="S2" s="89"/>
      <c r="T2" s="88" t="s">
        <v>12</v>
      </c>
      <c r="U2" s="89"/>
    </row>
    <row r="3" spans="1:21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  <c r="T3" s="90" t="s">
        <v>17</v>
      </c>
      <c r="U3" s="91"/>
    </row>
    <row r="4" spans="1:21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 t="s">
        <v>25</v>
      </c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28</v>
      </c>
      <c r="F11" s="92"/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28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79"/>
      <c r="B14" s="97"/>
      <c r="C14" s="100"/>
      <c r="D14" s="101"/>
      <c r="E14" s="93"/>
      <c r="F14" s="71"/>
      <c r="G14" s="171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 t="s">
        <v>25</v>
      </c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28</v>
      </c>
      <c r="F17" s="92"/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28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/>
      <c r="G21" s="170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27">
        <v>1</v>
      </c>
      <c r="B25" s="98" t="s">
        <v>38</v>
      </c>
      <c r="C25" s="105"/>
      <c r="D25" s="99"/>
      <c r="E25" s="107"/>
      <c r="F25" s="107" t="s">
        <v>39</v>
      </c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27"/>
      <c r="B27" s="129" t="s">
        <v>26</v>
      </c>
      <c r="C27" s="98" t="s">
        <v>40</v>
      </c>
      <c r="D27" s="99"/>
      <c r="E27" s="92" t="s">
        <v>28</v>
      </c>
      <c r="F27" s="92" t="s">
        <v>25</v>
      </c>
      <c r="G27" s="139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78"/>
      <c r="B29" s="96" t="s">
        <v>30</v>
      </c>
      <c r="C29" s="98" t="s">
        <v>42</v>
      </c>
      <c r="D29" s="99"/>
      <c r="E29" s="92" t="s">
        <v>28</v>
      </c>
      <c r="F29" s="92" t="s">
        <v>25</v>
      </c>
      <c r="G29" s="104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78"/>
      <c r="B31" s="96" t="s">
        <v>43</v>
      </c>
      <c r="C31" s="98" t="s">
        <v>44</v>
      </c>
      <c r="D31" s="99"/>
      <c r="E31" s="92" t="s">
        <v>28</v>
      </c>
      <c r="F31" s="92" t="s">
        <v>45</v>
      </c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36"/>
      <c r="B33" s="102" t="s">
        <v>47</v>
      </c>
      <c r="C33" s="98" t="s">
        <v>48</v>
      </c>
      <c r="D33" s="99"/>
      <c r="E33" s="92" t="s">
        <v>28</v>
      </c>
      <c r="F33" s="92" t="s">
        <v>25</v>
      </c>
      <c r="G33" s="170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27">
        <v>2</v>
      </c>
      <c r="B35" s="98" t="s">
        <v>32</v>
      </c>
      <c r="C35" s="105"/>
      <c r="D35" s="99"/>
      <c r="E35" s="107"/>
      <c r="F35" s="107" t="s">
        <v>25</v>
      </c>
      <c r="G35" s="109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28"/>
      <c r="B36" s="100"/>
      <c r="C36" s="106"/>
      <c r="D36" s="101"/>
      <c r="E36" s="108"/>
      <c r="F36" s="108"/>
      <c r="G36" s="110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27"/>
      <c r="B37" s="129" t="s">
        <v>26</v>
      </c>
      <c r="C37" s="98" t="s">
        <v>32</v>
      </c>
      <c r="D37" s="99"/>
      <c r="E37" s="92" t="s">
        <v>28</v>
      </c>
      <c r="F37" s="92" t="s">
        <v>25</v>
      </c>
      <c r="G37" s="111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28"/>
      <c r="B38" s="130"/>
      <c r="C38" s="100"/>
      <c r="D38" s="101"/>
      <c r="E38" s="93"/>
      <c r="F38" s="93"/>
      <c r="G38" s="112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36"/>
      <c r="B39" s="96" t="s">
        <v>50</v>
      </c>
      <c r="C39" s="98" t="s">
        <v>51</v>
      </c>
      <c r="D39" s="99"/>
      <c r="E39" s="187" t="s">
        <v>28</v>
      </c>
      <c r="F39" s="187" t="s">
        <v>25</v>
      </c>
      <c r="G39" s="18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80"/>
      <c r="B40" s="97"/>
      <c r="C40" s="100"/>
      <c r="D40" s="101"/>
      <c r="E40" s="187"/>
      <c r="F40" s="187"/>
      <c r="G40" s="188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23"/>
      <c r="B41" s="176" t="s">
        <v>43</v>
      </c>
      <c r="C41" s="98" t="s">
        <v>35</v>
      </c>
      <c r="D41" s="99"/>
      <c r="E41" s="187" t="s">
        <v>28</v>
      </c>
      <c r="F41" s="187" t="s">
        <v>25</v>
      </c>
      <c r="G41" s="189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23"/>
      <c r="B42" s="176"/>
      <c r="C42" s="133"/>
      <c r="D42" s="177"/>
      <c r="E42" s="187"/>
      <c r="F42" s="187"/>
      <c r="G42" s="189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61" t="s">
        <v>53</v>
      </c>
      <c r="B43" s="162"/>
      <c r="C43" s="162"/>
      <c r="D43" s="163"/>
      <c r="E43" s="172"/>
      <c r="F43" s="172"/>
      <c r="G43" s="173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16"/>
      <c r="B44" s="117"/>
      <c r="C44" s="117"/>
      <c r="D44" s="118"/>
      <c r="E44" s="120"/>
      <c r="F44" s="120"/>
      <c r="G44" s="165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94">
        <v>1</v>
      </c>
      <c r="B45" s="98" t="s">
        <v>38</v>
      </c>
      <c r="C45" s="105"/>
      <c r="D45" s="99"/>
      <c r="E45" s="107" t="s">
        <v>28</v>
      </c>
      <c r="F45" s="107" t="s">
        <v>25</v>
      </c>
      <c r="G45" s="109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95"/>
      <c r="B46" s="100"/>
      <c r="C46" s="106"/>
      <c r="D46" s="101"/>
      <c r="E46" s="108"/>
      <c r="F46" s="108"/>
      <c r="G46" s="110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94"/>
      <c r="B47" s="96" t="s">
        <v>26</v>
      </c>
      <c r="C47" s="98" t="s">
        <v>54</v>
      </c>
      <c r="D47" s="99"/>
      <c r="E47" s="92" t="s">
        <v>28</v>
      </c>
      <c r="F47" s="107" t="s">
        <v>25</v>
      </c>
      <c r="G47" s="111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95"/>
      <c r="B48" s="97"/>
      <c r="C48" s="100"/>
      <c r="D48" s="101"/>
      <c r="E48" s="93"/>
      <c r="F48" s="108"/>
      <c r="G48" s="112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78"/>
      <c r="B49" s="96" t="s">
        <v>30</v>
      </c>
      <c r="C49" s="98" t="s">
        <v>56</v>
      </c>
      <c r="D49" s="99"/>
      <c r="E49" s="92" t="s">
        <v>28</v>
      </c>
      <c r="F49" s="107" t="s">
        <v>25</v>
      </c>
      <c r="G49" s="184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79"/>
      <c r="B50" s="97"/>
      <c r="C50" s="100"/>
      <c r="D50" s="101"/>
      <c r="E50" s="93"/>
      <c r="F50" s="108"/>
      <c r="G50" s="185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94">
        <v>2</v>
      </c>
      <c r="B51" s="98" t="s">
        <v>32</v>
      </c>
      <c r="C51" s="105"/>
      <c r="D51" s="99"/>
      <c r="E51" s="107" t="s">
        <v>28</v>
      </c>
      <c r="F51" s="107" t="s">
        <v>25</v>
      </c>
      <c r="G51" s="109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95"/>
      <c r="B52" s="100"/>
      <c r="C52" s="106"/>
      <c r="D52" s="101"/>
      <c r="E52" s="108"/>
      <c r="F52" s="108"/>
      <c r="G52" s="110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94"/>
      <c r="B53" s="96" t="s">
        <v>26</v>
      </c>
      <c r="C53" s="98" t="s">
        <v>32</v>
      </c>
      <c r="D53" s="99"/>
      <c r="E53" s="92" t="s">
        <v>28</v>
      </c>
      <c r="F53" s="107" t="s">
        <v>25</v>
      </c>
      <c r="G53" s="104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95"/>
      <c r="B54" s="97"/>
      <c r="C54" s="100"/>
      <c r="D54" s="101"/>
      <c r="E54" s="93"/>
      <c r="F54" s="108"/>
      <c r="G54" s="97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94"/>
      <c r="B55" s="174" t="s">
        <v>30</v>
      </c>
      <c r="C55" s="98" t="s">
        <v>51</v>
      </c>
      <c r="D55" s="99"/>
      <c r="E55" s="92" t="s">
        <v>28</v>
      </c>
      <c r="F55" s="107" t="s">
        <v>25</v>
      </c>
      <c r="G55" s="189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95"/>
      <c r="B56" s="175"/>
      <c r="C56" s="100"/>
      <c r="D56" s="101"/>
      <c r="E56" s="93"/>
      <c r="F56" s="108"/>
      <c r="G56" s="189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94"/>
      <c r="B57" s="174" t="s">
        <v>43</v>
      </c>
      <c r="C57" s="98" t="s">
        <v>35</v>
      </c>
      <c r="D57" s="99"/>
      <c r="E57" s="92" t="s">
        <v>28</v>
      </c>
      <c r="F57" s="107" t="s">
        <v>25</v>
      </c>
      <c r="G57" s="189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95"/>
      <c r="B58" s="175"/>
      <c r="C58" s="100"/>
      <c r="D58" s="101"/>
      <c r="E58" s="93"/>
      <c r="F58" s="108"/>
      <c r="G58" s="189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13" t="s">
        <v>58</v>
      </c>
      <c r="B59" s="114"/>
      <c r="C59" s="114"/>
      <c r="D59" s="115"/>
      <c r="E59" s="119"/>
      <c r="F59" s="119"/>
      <c r="G59" s="121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16"/>
      <c r="B60" s="117"/>
      <c r="C60" s="117"/>
      <c r="D60" s="118"/>
      <c r="E60" s="120"/>
      <c r="F60" s="120"/>
      <c r="G60" s="122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27">
        <v>1</v>
      </c>
      <c r="B61" s="98" t="s">
        <v>38</v>
      </c>
      <c r="C61" s="105"/>
      <c r="D61" s="99"/>
      <c r="E61" s="107" t="s">
        <v>28</v>
      </c>
      <c r="F61" s="107"/>
      <c r="G61" s="109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28"/>
      <c r="B62" s="100"/>
      <c r="C62" s="106"/>
      <c r="D62" s="101"/>
      <c r="E62" s="108"/>
      <c r="F62" s="108"/>
      <c r="G62" s="110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27"/>
      <c r="B63" s="129" t="s">
        <v>26</v>
      </c>
      <c r="C63" s="98" t="s">
        <v>54</v>
      </c>
      <c r="D63" s="99"/>
      <c r="E63" s="92" t="s">
        <v>28</v>
      </c>
      <c r="F63" s="92" t="s">
        <v>39</v>
      </c>
      <c r="G63" s="111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28"/>
      <c r="B64" s="130"/>
      <c r="C64" s="100"/>
      <c r="D64" s="101"/>
      <c r="E64" s="93"/>
      <c r="F64" s="93"/>
      <c r="G64" s="112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27"/>
      <c r="B65" s="129" t="s">
        <v>30</v>
      </c>
      <c r="C65" s="98" t="s">
        <v>56</v>
      </c>
      <c r="D65" s="99"/>
      <c r="E65" s="92" t="s">
        <v>28</v>
      </c>
      <c r="F65" s="92" t="s">
        <v>39</v>
      </c>
      <c r="G65" s="111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27"/>
      <c r="B67" s="129" t="s">
        <v>34</v>
      </c>
      <c r="C67" s="98" t="s">
        <v>59</v>
      </c>
      <c r="D67" s="99"/>
      <c r="E67" s="92"/>
      <c r="F67" s="92"/>
      <c r="G67" s="111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27">
        <v>2</v>
      </c>
      <c r="B69" s="98" t="s">
        <v>32</v>
      </c>
      <c r="C69" s="105"/>
      <c r="D69" s="99"/>
      <c r="E69" s="107"/>
      <c r="F69" s="107"/>
      <c r="G69" s="109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28"/>
      <c r="B70" s="100"/>
      <c r="C70" s="106"/>
      <c r="D70" s="101"/>
      <c r="E70" s="108"/>
      <c r="F70" s="108"/>
      <c r="G70" s="110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27"/>
      <c r="B71" s="129" t="s">
        <v>26</v>
      </c>
      <c r="C71" s="98" t="s">
        <v>32</v>
      </c>
      <c r="D71" s="99"/>
      <c r="E71" s="131"/>
      <c r="F71" s="131"/>
      <c r="G71" s="139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28"/>
      <c r="B72" s="130"/>
      <c r="C72" s="100"/>
      <c r="D72" s="101"/>
      <c r="E72" s="132"/>
      <c r="F72" s="132"/>
      <c r="G72" s="130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36"/>
      <c r="B73" s="96" t="s">
        <v>30</v>
      </c>
      <c r="C73" s="98" t="s">
        <v>51</v>
      </c>
      <c r="D73" s="105"/>
      <c r="E73" s="189"/>
      <c r="F73" s="189"/>
      <c r="G73" s="190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37"/>
      <c r="B74" s="135"/>
      <c r="C74" s="133"/>
      <c r="D74" s="134"/>
      <c r="E74" s="189"/>
      <c r="F74" s="189"/>
      <c r="G74" s="190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25"/>
      <c r="B75" s="123" t="s">
        <v>43</v>
      </c>
      <c r="C75" s="123" t="s">
        <v>35</v>
      </c>
      <c r="D75" s="124"/>
      <c r="E75" s="189"/>
      <c r="F75" s="189"/>
      <c r="G75" s="190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26"/>
      <c r="B76" s="123"/>
      <c r="C76" s="123"/>
      <c r="D76" s="124"/>
      <c r="E76" s="189"/>
      <c r="F76" s="189"/>
      <c r="G76" s="190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13" t="s">
        <v>60</v>
      </c>
      <c r="B77" s="114"/>
      <c r="C77" s="114"/>
      <c r="D77" s="115"/>
      <c r="E77" s="119"/>
      <c r="F77" s="119"/>
      <c r="G77" s="121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16"/>
      <c r="B78" s="117"/>
      <c r="C78" s="117"/>
      <c r="D78" s="118"/>
      <c r="E78" s="120"/>
      <c r="F78" s="120"/>
      <c r="G78" s="122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27">
        <v>1</v>
      </c>
      <c r="B79" s="98" t="s">
        <v>24</v>
      </c>
      <c r="C79" s="105"/>
      <c r="D79" s="99"/>
      <c r="E79" s="107"/>
      <c r="F79" s="107"/>
      <c r="G79" s="109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28"/>
      <c r="B80" s="100"/>
      <c r="C80" s="106"/>
      <c r="D80" s="101"/>
      <c r="E80" s="108"/>
      <c r="F80" s="108"/>
      <c r="G80" s="110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27"/>
      <c r="B81" s="129" t="s">
        <v>26</v>
      </c>
      <c r="C81" s="98" t="s">
        <v>61</v>
      </c>
      <c r="D81" s="99"/>
      <c r="E81" s="92"/>
      <c r="F81" s="92"/>
      <c r="G81" s="139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28"/>
      <c r="B82" s="130"/>
      <c r="C82" s="100"/>
      <c r="D82" s="101"/>
      <c r="E82" s="93"/>
      <c r="F82" s="93"/>
      <c r="G82" s="130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27"/>
      <c r="B83" s="129" t="s">
        <v>30</v>
      </c>
      <c r="C83" s="98" t="s">
        <v>62</v>
      </c>
      <c r="D83" s="99"/>
      <c r="E83" s="92"/>
      <c r="F83" s="92"/>
      <c r="G83" s="13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13" t="s">
        <v>63</v>
      </c>
      <c r="B85" s="114"/>
      <c r="C85" s="114"/>
      <c r="D85" s="115"/>
      <c r="E85" s="119"/>
      <c r="F85" s="119"/>
      <c r="G85" s="121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16"/>
      <c r="B86" s="117"/>
      <c r="C86" s="117"/>
      <c r="D86" s="118"/>
      <c r="E86" s="120"/>
      <c r="F86" s="120"/>
      <c r="G86" s="122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94">
        <v>1</v>
      </c>
      <c r="B87" s="98" t="s">
        <v>38</v>
      </c>
      <c r="C87" s="105"/>
      <c r="D87" s="99"/>
      <c r="E87" s="107"/>
      <c r="F87" s="107"/>
      <c r="G87" s="109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95"/>
      <c r="B88" s="100"/>
      <c r="C88" s="106"/>
      <c r="D88" s="101"/>
      <c r="E88" s="108"/>
      <c r="F88" s="108"/>
      <c r="G88" s="110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94"/>
      <c r="B89" s="96" t="s">
        <v>26</v>
      </c>
      <c r="C89" s="98" t="s">
        <v>64</v>
      </c>
      <c r="D89" s="99"/>
      <c r="E89" s="92"/>
      <c r="F89" s="92"/>
      <c r="G89" s="104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95"/>
      <c r="B90" s="97"/>
      <c r="C90" s="100"/>
      <c r="D90" s="101"/>
      <c r="E90" s="93"/>
      <c r="F90" s="93"/>
      <c r="G90" s="97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94"/>
      <c r="B91" s="96" t="s">
        <v>30</v>
      </c>
      <c r="C91" s="98" t="s">
        <v>66</v>
      </c>
      <c r="D91" s="99"/>
      <c r="E91" s="92"/>
      <c r="F91" s="92"/>
      <c r="G91" s="104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94">
        <v>2</v>
      </c>
      <c r="B93" s="98" t="s">
        <v>32</v>
      </c>
      <c r="C93" s="105"/>
      <c r="D93" s="99"/>
      <c r="E93" s="107"/>
      <c r="F93" s="107"/>
      <c r="G93" s="109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95"/>
      <c r="B94" s="100"/>
      <c r="C94" s="106"/>
      <c r="D94" s="101"/>
      <c r="E94" s="108"/>
      <c r="F94" s="108"/>
      <c r="G94" s="110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94"/>
      <c r="B95" s="96" t="s">
        <v>26</v>
      </c>
      <c r="C95" s="98" t="s">
        <v>32</v>
      </c>
      <c r="D95" s="99"/>
      <c r="E95" s="102"/>
      <c r="F95" s="102"/>
      <c r="G95" s="111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95"/>
      <c r="B96" s="97"/>
      <c r="C96" s="100"/>
      <c r="D96" s="101"/>
      <c r="E96" s="103"/>
      <c r="F96" s="103"/>
      <c r="G96" s="112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94"/>
      <c r="B97" s="96" t="s">
        <v>30</v>
      </c>
      <c r="C97" s="98" t="s">
        <v>35</v>
      </c>
      <c r="D97" s="99"/>
      <c r="E97" s="102"/>
      <c r="F97" s="102"/>
      <c r="G97" s="104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95"/>
      <c r="B98" s="97"/>
      <c r="C98" s="100"/>
      <c r="D98" s="101"/>
      <c r="E98" s="103"/>
      <c r="F98" s="103"/>
      <c r="G98" s="97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13" t="s">
        <v>69</v>
      </c>
      <c r="B99" s="114"/>
      <c r="C99" s="114"/>
      <c r="D99" s="115"/>
      <c r="E99" s="119"/>
      <c r="F99" s="119"/>
      <c r="G99" s="121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16"/>
      <c r="B100" s="117"/>
      <c r="C100" s="117"/>
      <c r="D100" s="118"/>
      <c r="E100" s="120"/>
      <c r="F100" s="120"/>
      <c r="G100" s="122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94">
        <v>1</v>
      </c>
      <c r="B101" s="98" t="s">
        <v>38</v>
      </c>
      <c r="C101" s="105"/>
      <c r="D101" s="99"/>
      <c r="E101" s="107"/>
      <c r="F101" s="107"/>
      <c r="G101" s="109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95"/>
      <c r="B102" s="100"/>
      <c r="C102" s="106"/>
      <c r="D102" s="101"/>
      <c r="E102" s="108"/>
      <c r="F102" s="108"/>
      <c r="G102" s="110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94"/>
      <c r="B103" s="96" t="s">
        <v>26</v>
      </c>
      <c r="C103" s="98" t="s">
        <v>70</v>
      </c>
      <c r="D103" s="99"/>
      <c r="E103" s="92"/>
      <c r="F103" s="92"/>
      <c r="G103" s="111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95"/>
      <c r="B104" s="97"/>
      <c r="C104" s="100"/>
      <c r="D104" s="101"/>
      <c r="E104" s="93"/>
      <c r="F104" s="93"/>
      <c r="G104" s="112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94">
        <v>2</v>
      </c>
      <c r="B105" s="98" t="s">
        <v>32</v>
      </c>
      <c r="C105" s="105"/>
      <c r="D105" s="99"/>
      <c r="E105" s="107"/>
      <c r="F105" s="107"/>
      <c r="G105" s="109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95"/>
      <c r="B106" s="100"/>
      <c r="C106" s="106"/>
      <c r="D106" s="101"/>
      <c r="E106" s="108"/>
      <c r="F106" s="108"/>
      <c r="G106" s="110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94"/>
      <c r="B107" s="96" t="s">
        <v>26</v>
      </c>
      <c r="C107" s="98" t="s">
        <v>32</v>
      </c>
      <c r="D107" s="99"/>
      <c r="E107" s="102"/>
      <c r="F107" s="102"/>
      <c r="G107" s="104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95"/>
      <c r="B108" s="97"/>
      <c r="C108" s="100"/>
      <c r="D108" s="101"/>
      <c r="E108" s="103"/>
      <c r="F108" s="103"/>
      <c r="G108" s="97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94"/>
      <c r="B109" s="96" t="s">
        <v>30</v>
      </c>
      <c r="C109" s="98" t="s">
        <v>35</v>
      </c>
      <c r="D109" s="99"/>
      <c r="E109" s="102"/>
      <c r="F109" s="102"/>
      <c r="G109" s="104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41" priority="53" stopIfTrue="1">
      <formula>AND(ROW()&gt;4, COLUMN()&gt;8, MOD(ROW(),2)=1, ISNONTEXT(L15), L15&gt;0)</formula>
    </cfRule>
    <cfRule type="expression" dxfId="140" priority="54" stopIfTrue="1">
      <formula>AND(ROW()&gt;4, COLUMN()&gt;8,  MOD(ROW(),2)=0, ISNONTEXT(L15), L15&gt;0)</formula>
    </cfRule>
  </conditionalFormatting>
  <conditionalFormatting sqref="L29:Q32">
    <cfRule type="expression" dxfId="139" priority="51" stopIfTrue="1">
      <formula>AND(ROW()&gt;4, COLUMN()&gt;8, MOD(ROW(),2)=1, ISNONTEXT(L29), L29&gt;0)</formula>
    </cfRule>
    <cfRule type="expression" dxfId="138" priority="52" stopIfTrue="1">
      <formula>AND(ROW()&gt;4, COLUMN()&gt;8,  MOD(ROW(),2)=0, ISNONTEXT(L29), L29&gt;0)</formula>
    </cfRule>
  </conditionalFormatting>
  <conditionalFormatting sqref="L87:Q98">
    <cfRule type="expression" dxfId="137" priority="49" stopIfTrue="1">
      <formula>AND(ROW()&gt;4, COLUMN()&gt;8, MOD(ROW(),2)=1, ISNONTEXT(L87), L87&gt;0)</formula>
    </cfRule>
    <cfRule type="expression" dxfId="136" priority="50" stopIfTrue="1">
      <formula>AND(ROW()&gt;4, COLUMN()&gt;8,  MOD(ROW(),2)=0, ISNONTEXT(L87), L87&gt;0)</formula>
    </cfRule>
  </conditionalFormatting>
  <conditionalFormatting sqref="L9:Q12">
    <cfRule type="expression" dxfId="135" priority="47" stopIfTrue="1">
      <formula>AND(ROW()&gt;4, COLUMN()&gt;8, MOD(ROW(),2)=1, ISNONTEXT(L9), L9&gt;0)</formula>
    </cfRule>
    <cfRule type="expression" dxfId="134" priority="48" stopIfTrue="1">
      <formula>AND(ROW()&gt;4, COLUMN()&gt;8,  MOD(ROW(),2)=0, ISNONTEXT(L9), L9&gt;0)</formula>
    </cfRule>
  </conditionalFormatting>
  <conditionalFormatting sqref="L13:Q14">
    <cfRule type="expression" dxfId="133" priority="45" stopIfTrue="1">
      <formula>AND(ROW()&gt;4, COLUMN()&gt;8, MOD(ROW(),2)=1, ISNONTEXT(L13), L13&gt;0)</formula>
    </cfRule>
    <cfRule type="expression" dxfId="132" priority="46" stopIfTrue="1">
      <formula>AND(ROW()&gt;4, COLUMN()&gt;8,  MOD(ROW(),2)=0, ISNONTEXT(L13), L13&gt;0)</formula>
    </cfRule>
  </conditionalFormatting>
  <conditionalFormatting sqref="L45:Q47 L48:N48 P48:Q48">
    <cfRule type="expression" dxfId="131" priority="43" stopIfTrue="1">
      <formula>AND(ROW()&gt;4, COLUMN()&gt;8, MOD(ROW(),2)=1, ISNONTEXT(L45), L45&gt;0)</formula>
    </cfRule>
    <cfRule type="expression" dxfId="130" priority="44" stopIfTrue="1">
      <formula>AND(ROW()&gt;4, COLUMN()&gt;8,  MOD(ROW(),2)=0, ISNONTEXT(L45), L45&gt;0)</formula>
    </cfRule>
  </conditionalFormatting>
  <conditionalFormatting sqref="L49:Q50">
    <cfRule type="expression" dxfId="129" priority="41" stopIfTrue="1">
      <formula>AND(ROW()&gt;4, COLUMN()&gt;8, MOD(ROW(),2)=1, ISNONTEXT(L49), L49&gt;0)</formula>
    </cfRule>
    <cfRule type="expression" dxfId="128" priority="42" stopIfTrue="1">
      <formula>AND(ROW()&gt;4, COLUMN()&gt;8,  MOD(ROW(),2)=0, ISNONTEXT(L49), L49&gt;0)</formula>
    </cfRule>
  </conditionalFormatting>
  <conditionalFormatting sqref="L57:Q58">
    <cfRule type="expression" dxfId="127" priority="39" stopIfTrue="1">
      <formula>AND(ROW()&gt;4, COLUMN()&gt;8, MOD(ROW(),2)=1, ISNONTEXT(L57), L57&gt;0)</formula>
    </cfRule>
    <cfRule type="expression" dxfId="126" priority="40" stopIfTrue="1">
      <formula>AND(ROW()&gt;4, COLUMN()&gt;8,  MOD(ROW(),2)=0, ISNONTEXT(L57), L57&gt;0)</formula>
    </cfRule>
  </conditionalFormatting>
  <conditionalFormatting sqref="M28">
    <cfRule type="expression" dxfId="125" priority="35" stopIfTrue="1">
      <formula>AND(ROW()&gt;4, COLUMN()&gt;8, MOD(ROW(),2)=1, ISNONTEXT(M28), M28&gt;0)</formula>
    </cfRule>
    <cfRule type="expression" dxfId="124" priority="36" stopIfTrue="1">
      <formula>AND(ROW()&gt;4, COLUMN()&gt;8,  MOD(ROW(),2)=0, ISNONTEXT(M28), M28&gt;0)</formula>
    </cfRule>
  </conditionalFormatting>
  <conditionalFormatting sqref="O48">
    <cfRule type="expression" dxfId="123" priority="33" stopIfTrue="1">
      <formula>AND(ROW()&gt;4, COLUMN()&gt;8, MOD(ROW(),2)=1, ISNONTEXT(O48), O48&gt;0)</formula>
    </cfRule>
    <cfRule type="expression" dxfId="122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21" priority="31" stopIfTrue="1">
      <formula>AND(ROW()&gt;4, COLUMN()&gt;8, MOD(ROW(),2)=1, ISNONTEXT(R15), R15&gt;0)</formula>
    </cfRule>
    <cfRule type="expression" dxfId="120" priority="32" stopIfTrue="1">
      <formula>AND(ROW()&gt;4, COLUMN()&gt;8,  MOD(ROW(),2)=0, ISNONTEXT(R15), R15&gt;0)</formula>
    </cfRule>
  </conditionalFormatting>
  <conditionalFormatting sqref="R29:S32">
    <cfRule type="expression" dxfId="119" priority="29" stopIfTrue="1">
      <formula>AND(ROW()&gt;4, COLUMN()&gt;8, MOD(ROW(),2)=1, ISNONTEXT(R29), R29&gt;0)</formula>
    </cfRule>
    <cfRule type="expression" dxfId="118" priority="30" stopIfTrue="1">
      <formula>AND(ROW()&gt;4, COLUMN()&gt;8,  MOD(ROW(),2)=0, ISNONTEXT(R29), R29&gt;0)</formula>
    </cfRule>
  </conditionalFormatting>
  <conditionalFormatting sqref="R87:S98">
    <cfRule type="expression" dxfId="117" priority="27" stopIfTrue="1">
      <formula>AND(ROW()&gt;4, COLUMN()&gt;8, MOD(ROW(),2)=1, ISNONTEXT(R87), R87&gt;0)</formula>
    </cfRule>
    <cfRule type="expression" dxfId="116" priority="28" stopIfTrue="1">
      <formula>AND(ROW()&gt;4, COLUMN()&gt;8,  MOD(ROW(),2)=0, ISNONTEXT(R87), R87&gt;0)</formula>
    </cfRule>
  </conditionalFormatting>
  <conditionalFormatting sqref="R9:S12">
    <cfRule type="expression" dxfId="115" priority="25" stopIfTrue="1">
      <formula>AND(ROW()&gt;4, COLUMN()&gt;8, MOD(ROW(),2)=1, ISNONTEXT(R9), R9&gt;0)</formula>
    </cfRule>
    <cfRule type="expression" dxfId="114" priority="26" stopIfTrue="1">
      <formula>AND(ROW()&gt;4, COLUMN()&gt;8,  MOD(ROW(),2)=0, ISNONTEXT(R9), R9&gt;0)</formula>
    </cfRule>
  </conditionalFormatting>
  <conditionalFormatting sqref="R13:S14">
    <cfRule type="expression" dxfId="113" priority="23" stopIfTrue="1">
      <formula>AND(ROW()&gt;4, COLUMN()&gt;8, MOD(ROW(),2)=1, ISNONTEXT(R13), R13&gt;0)</formula>
    </cfRule>
    <cfRule type="expression" dxfId="112" priority="24" stopIfTrue="1">
      <formula>AND(ROW()&gt;4, COLUMN()&gt;8,  MOD(ROW(),2)=0, ISNONTEXT(R13), R13&gt;0)</formula>
    </cfRule>
  </conditionalFormatting>
  <conditionalFormatting sqref="R45:S48">
    <cfRule type="expression" dxfId="111" priority="21" stopIfTrue="1">
      <formula>AND(ROW()&gt;4, COLUMN()&gt;8, MOD(ROW(),2)=1, ISNONTEXT(R45), R45&gt;0)</formula>
    </cfRule>
    <cfRule type="expression" dxfId="110" priority="22" stopIfTrue="1">
      <formula>AND(ROW()&gt;4, COLUMN()&gt;8,  MOD(ROW(),2)=0, ISNONTEXT(R45), R45&gt;0)</formula>
    </cfRule>
  </conditionalFormatting>
  <conditionalFormatting sqref="R49:S50">
    <cfRule type="expression" dxfId="109" priority="19" stopIfTrue="1">
      <formula>AND(ROW()&gt;4, COLUMN()&gt;8, MOD(ROW(),2)=1, ISNONTEXT(R49), R49&gt;0)</formula>
    </cfRule>
    <cfRule type="expression" dxfId="108" priority="20" stopIfTrue="1">
      <formula>AND(ROW()&gt;4, COLUMN()&gt;8,  MOD(ROW(),2)=0, ISNONTEXT(R49), R49&gt;0)</formula>
    </cfRule>
  </conditionalFormatting>
  <conditionalFormatting sqref="R57:S58">
    <cfRule type="expression" dxfId="107" priority="17" stopIfTrue="1">
      <formula>AND(ROW()&gt;4, COLUMN()&gt;8, MOD(ROW(),2)=1, ISNONTEXT(R57), R57&gt;0)</formula>
    </cfRule>
    <cfRule type="expression" dxfId="106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105" priority="15" stopIfTrue="1">
      <formula>AND(ROW()&gt;4, COLUMN()&gt;8, MOD(ROW(),2)=1, ISNONTEXT(T15), T15&gt;0)</formula>
    </cfRule>
    <cfRule type="expression" dxfId="104" priority="16" stopIfTrue="1">
      <formula>AND(ROW()&gt;4, COLUMN()&gt;8,  MOD(ROW(),2)=0, ISNONTEXT(T15), T15&gt;0)</formula>
    </cfRule>
  </conditionalFormatting>
  <conditionalFormatting sqref="T29:U32">
    <cfRule type="expression" dxfId="103" priority="13" stopIfTrue="1">
      <formula>AND(ROW()&gt;4, COLUMN()&gt;8, MOD(ROW(),2)=1, ISNONTEXT(T29), T29&gt;0)</formula>
    </cfRule>
    <cfRule type="expression" dxfId="102" priority="14" stopIfTrue="1">
      <formula>AND(ROW()&gt;4, COLUMN()&gt;8,  MOD(ROW(),2)=0, ISNONTEXT(T29), T29&gt;0)</formula>
    </cfRule>
  </conditionalFormatting>
  <conditionalFormatting sqref="T9:U12">
    <cfRule type="expression" dxfId="101" priority="9" stopIfTrue="1">
      <formula>AND(ROW()&gt;4, COLUMN()&gt;8, MOD(ROW(),2)=1, ISNONTEXT(T9), T9&gt;0)</formula>
    </cfRule>
    <cfRule type="expression" dxfId="100" priority="10" stopIfTrue="1">
      <formula>AND(ROW()&gt;4, COLUMN()&gt;8,  MOD(ROW(),2)=0, ISNONTEXT(T9), T9&gt;0)</formula>
    </cfRule>
  </conditionalFormatting>
  <conditionalFormatting sqref="T13:U14">
    <cfRule type="expression" dxfId="99" priority="7" stopIfTrue="1">
      <formula>AND(ROW()&gt;4, COLUMN()&gt;8, MOD(ROW(),2)=1, ISNONTEXT(T13), T13&gt;0)</formula>
    </cfRule>
    <cfRule type="expression" dxfId="98" priority="8" stopIfTrue="1">
      <formula>AND(ROW()&gt;4, COLUMN()&gt;8,  MOD(ROW(),2)=0, ISNONTEXT(T13), T13&gt;0)</formula>
    </cfRule>
  </conditionalFormatting>
  <conditionalFormatting sqref="T45:U48">
    <cfRule type="expression" dxfId="97" priority="5" stopIfTrue="1">
      <formula>AND(ROW()&gt;4, COLUMN()&gt;8, MOD(ROW(),2)=1, ISNONTEXT(T45), T45&gt;0)</formula>
    </cfRule>
    <cfRule type="expression" dxfId="96" priority="6" stopIfTrue="1">
      <formula>AND(ROW()&gt;4, COLUMN()&gt;8,  MOD(ROW(),2)=0, ISNONTEXT(T45), T45&gt;0)</formula>
    </cfRule>
  </conditionalFormatting>
  <conditionalFormatting sqref="T49:U50">
    <cfRule type="expression" dxfId="95" priority="3" stopIfTrue="1">
      <formula>AND(ROW()&gt;4, COLUMN()&gt;8, MOD(ROW(),2)=1, ISNONTEXT(T49), T49&gt;0)</formula>
    </cfRule>
    <cfRule type="expression" dxfId="94" priority="4" stopIfTrue="1">
      <formula>AND(ROW()&gt;4, COLUMN()&gt;8,  MOD(ROW(),2)=0, ISNONTEXT(T49), T49&gt;0)</formula>
    </cfRule>
  </conditionalFormatting>
  <conditionalFormatting sqref="T57:U58">
    <cfRule type="expression" dxfId="93" priority="1" stopIfTrue="1">
      <formula>AND(ROW()&gt;4, COLUMN()&gt;8, MOD(ROW(),2)=1, ISNONTEXT(T57), T57&gt;0)</formula>
    </cfRule>
    <cfRule type="expression" dxfId="92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R87" sqref="R8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9" t="s">
        <v>72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43990</v>
      </c>
      <c r="M1" s="87"/>
      <c r="N1" s="86">
        <v>43991</v>
      </c>
      <c r="O1" s="87"/>
      <c r="P1" s="86">
        <v>43992</v>
      </c>
      <c r="Q1" s="87"/>
      <c r="R1" s="86">
        <v>43993</v>
      </c>
      <c r="S1" s="87"/>
    </row>
    <row r="2" spans="1:19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12</v>
      </c>
      <c r="M2" s="89"/>
      <c r="N2" s="88" t="s">
        <v>73</v>
      </c>
      <c r="O2" s="89"/>
      <c r="P2" s="88" t="s">
        <v>9</v>
      </c>
      <c r="Q2" s="89"/>
      <c r="R2" s="88" t="s">
        <v>79</v>
      </c>
      <c r="S2" s="89"/>
    </row>
    <row r="3" spans="1:19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</row>
    <row r="4" spans="1:19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/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74</v>
      </c>
      <c r="F11" s="92" t="s">
        <v>25</v>
      </c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74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9"/>
      <c r="B14" s="97"/>
      <c r="C14" s="100"/>
      <c r="D14" s="101"/>
      <c r="E14" s="93"/>
      <c r="F14" s="71" t="s">
        <v>25</v>
      </c>
      <c r="G14" s="171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/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75</v>
      </c>
      <c r="F17" s="92" t="s">
        <v>25</v>
      </c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75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 t="s">
        <v>25</v>
      </c>
      <c r="G21" s="170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27">
        <v>1</v>
      </c>
      <c r="B25" s="98" t="s">
        <v>38</v>
      </c>
      <c r="C25" s="105"/>
      <c r="D25" s="99"/>
      <c r="E25" s="107"/>
      <c r="F25" s="107"/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7"/>
      <c r="B27" s="129" t="s">
        <v>26</v>
      </c>
      <c r="C27" s="98" t="s">
        <v>76</v>
      </c>
      <c r="D27" s="99"/>
      <c r="E27" s="92" t="s">
        <v>28</v>
      </c>
      <c r="F27" s="92"/>
      <c r="G27" s="139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78"/>
      <c r="B29" s="96" t="s">
        <v>30</v>
      </c>
      <c r="C29" s="98" t="s">
        <v>40</v>
      </c>
      <c r="D29" s="99"/>
      <c r="E29" s="92" t="s">
        <v>28</v>
      </c>
      <c r="F29" s="92"/>
      <c r="G29" s="104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78"/>
      <c r="B31" s="96" t="s">
        <v>43</v>
      </c>
      <c r="C31" s="98" t="s">
        <v>42</v>
      </c>
      <c r="D31" s="99"/>
      <c r="E31" s="92" t="s">
        <v>28</v>
      </c>
      <c r="F31" s="92"/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36"/>
      <c r="B33" s="102" t="s">
        <v>47</v>
      </c>
      <c r="C33" s="98" t="s">
        <v>44</v>
      </c>
      <c r="D33" s="99"/>
      <c r="E33" s="92" t="s">
        <v>28</v>
      </c>
      <c r="F33" s="92"/>
      <c r="G33" s="170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91"/>
      <c r="B35" s="193" t="s">
        <v>77</v>
      </c>
      <c r="C35" s="195" t="s">
        <v>48</v>
      </c>
      <c r="D35" s="196"/>
      <c r="E35" s="199" t="s">
        <v>28</v>
      </c>
      <c r="F35" s="199"/>
      <c r="G35" s="201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92"/>
      <c r="B36" s="194"/>
      <c r="C36" s="197"/>
      <c r="D36" s="198"/>
      <c r="E36" s="200"/>
      <c r="F36" s="200"/>
      <c r="G36" s="202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27">
        <v>2</v>
      </c>
      <c r="B37" s="98" t="s">
        <v>32</v>
      </c>
      <c r="C37" s="105"/>
      <c r="D37" s="99"/>
      <c r="E37" s="107"/>
      <c r="F37" s="107"/>
      <c r="G37" s="109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28"/>
      <c r="B38" s="100"/>
      <c r="C38" s="106"/>
      <c r="D38" s="101"/>
      <c r="E38" s="108"/>
      <c r="F38" s="108"/>
      <c r="G38" s="110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27"/>
      <c r="B39" s="129" t="s">
        <v>26</v>
      </c>
      <c r="C39" s="98" t="s">
        <v>32</v>
      </c>
      <c r="D39" s="99"/>
      <c r="E39" s="92" t="s">
        <v>75</v>
      </c>
      <c r="F39" s="92"/>
      <c r="G39" s="111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28"/>
      <c r="B40" s="130"/>
      <c r="C40" s="100"/>
      <c r="D40" s="101"/>
      <c r="E40" s="93"/>
      <c r="F40" s="93"/>
      <c r="G40" s="112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36"/>
      <c r="B41" s="96" t="s">
        <v>50</v>
      </c>
      <c r="C41" s="98" t="s">
        <v>51</v>
      </c>
      <c r="D41" s="99"/>
      <c r="E41" s="187" t="s">
        <v>28</v>
      </c>
      <c r="F41" s="187"/>
      <c r="G41" s="188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80"/>
      <c r="B42" s="97"/>
      <c r="C42" s="100"/>
      <c r="D42" s="101"/>
      <c r="E42" s="187"/>
      <c r="F42" s="187"/>
      <c r="G42" s="188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23"/>
      <c r="B43" s="176" t="s">
        <v>43</v>
      </c>
      <c r="C43" s="98" t="s">
        <v>35</v>
      </c>
      <c r="D43" s="99"/>
      <c r="E43" s="187" t="s">
        <v>28</v>
      </c>
      <c r="F43" s="187"/>
      <c r="G43" s="189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23"/>
      <c r="B44" s="176"/>
      <c r="C44" s="133"/>
      <c r="D44" s="177"/>
      <c r="E44" s="187"/>
      <c r="F44" s="187"/>
      <c r="G44" s="189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61" t="s">
        <v>53</v>
      </c>
      <c r="B45" s="162"/>
      <c r="C45" s="162"/>
      <c r="D45" s="163"/>
      <c r="E45" s="172"/>
      <c r="F45" s="172"/>
      <c r="G45" s="173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16"/>
      <c r="B46" s="117"/>
      <c r="C46" s="117"/>
      <c r="D46" s="118"/>
      <c r="E46" s="120"/>
      <c r="F46" s="120"/>
      <c r="G46" s="165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94">
        <v>1</v>
      </c>
      <c r="B47" s="98" t="s">
        <v>38</v>
      </c>
      <c r="C47" s="105"/>
      <c r="D47" s="99"/>
      <c r="E47" s="107"/>
      <c r="F47" s="107"/>
      <c r="G47" s="109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95"/>
      <c r="B48" s="100"/>
      <c r="C48" s="106"/>
      <c r="D48" s="101"/>
      <c r="E48" s="108"/>
      <c r="F48" s="108"/>
      <c r="G48" s="110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94"/>
      <c r="B49" s="96" t="s">
        <v>26</v>
      </c>
      <c r="C49" s="98" t="s">
        <v>54</v>
      </c>
      <c r="D49" s="99"/>
      <c r="E49" s="92"/>
      <c r="F49" s="107"/>
      <c r="G49" s="111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95"/>
      <c r="B50" s="97"/>
      <c r="C50" s="100"/>
      <c r="D50" s="101"/>
      <c r="E50" s="93"/>
      <c r="F50" s="108"/>
      <c r="G50" s="112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178"/>
      <c r="B51" s="96" t="s">
        <v>30</v>
      </c>
      <c r="C51" s="98" t="s">
        <v>56</v>
      </c>
      <c r="D51" s="99"/>
      <c r="E51" s="92"/>
      <c r="F51" s="107"/>
      <c r="G51" s="184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179"/>
      <c r="B52" s="97"/>
      <c r="C52" s="100"/>
      <c r="D52" s="101"/>
      <c r="E52" s="93"/>
      <c r="F52" s="108"/>
      <c r="G52" s="185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94">
        <v>2</v>
      </c>
      <c r="B53" s="98" t="s">
        <v>32</v>
      </c>
      <c r="C53" s="105"/>
      <c r="D53" s="99"/>
      <c r="E53" s="107"/>
      <c r="F53" s="107"/>
      <c r="G53" s="109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95"/>
      <c r="B54" s="100"/>
      <c r="C54" s="106"/>
      <c r="D54" s="101"/>
      <c r="E54" s="108"/>
      <c r="F54" s="108"/>
      <c r="G54" s="110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94"/>
      <c r="B55" s="96" t="s">
        <v>26</v>
      </c>
      <c r="C55" s="98" t="s">
        <v>32</v>
      </c>
      <c r="D55" s="99"/>
      <c r="E55" s="92"/>
      <c r="F55" s="107"/>
      <c r="G55" s="104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95"/>
      <c r="B56" s="97"/>
      <c r="C56" s="100"/>
      <c r="D56" s="101"/>
      <c r="E56" s="93"/>
      <c r="F56" s="108"/>
      <c r="G56" s="97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94"/>
      <c r="B57" s="174" t="s">
        <v>30</v>
      </c>
      <c r="C57" s="98" t="s">
        <v>51</v>
      </c>
      <c r="D57" s="99"/>
      <c r="E57" s="92"/>
      <c r="F57" s="107"/>
      <c r="G57" s="189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95"/>
      <c r="B58" s="175"/>
      <c r="C58" s="100"/>
      <c r="D58" s="101"/>
      <c r="E58" s="93"/>
      <c r="F58" s="108"/>
      <c r="G58" s="189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94"/>
      <c r="B59" s="174" t="s">
        <v>43</v>
      </c>
      <c r="C59" s="98" t="s">
        <v>35</v>
      </c>
      <c r="D59" s="99"/>
      <c r="E59" s="92"/>
      <c r="F59" s="107"/>
      <c r="G59" s="189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95"/>
      <c r="B60" s="175"/>
      <c r="C60" s="100"/>
      <c r="D60" s="101"/>
      <c r="E60" s="93"/>
      <c r="F60" s="108"/>
      <c r="G60" s="189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13" t="s">
        <v>58</v>
      </c>
      <c r="B61" s="114"/>
      <c r="C61" s="114"/>
      <c r="D61" s="115"/>
      <c r="E61" s="119"/>
      <c r="F61" s="119"/>
      <c r="G61" s="121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16"/>
      <c r="B62" s="117"/>
      <c r="C62" s="117"/>
      <c r="D62" s="118"/>
      <c r="E62" s="120"/>
      <c r="F62" s="120"/>
      <c r="G62" s="122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27">
        <v>1</v>
      </c>
      <c r="B63" s="98" t="s">
        <v>38</v>
      </c>
      <c r="C63" s="105"/>
      <c r="D63" s="99"/>
      <c r="E63" s="107"/>
      <c r="F63" s="107"/>
      <c r="G63" s="109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28"/>
      <c r="B64" s="100"/>
      <c r="C64" s="106"/>
      <c r="D64" s="101"/>
      <c r="E64" s="108"/>
      <c r="F64" s="108"/>
      <c r="G64" s="110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27"/>
      <c r="B65" s="129" t="s">
        <v>26</v>
      </c>
      <c r="C65" s="98" t="s">
        <v>54</v>
      </c>
      <c r="D65" s="99"/>
      <c r="E65" s="92"/>
      <c r="F65" s="92"/>
      <c r="G65" s="111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27"/>
      <c r="B67" s="129" t="s">
        <v>30</v>
      </c>
      <c r="C67" s="98" t="s">
        <v>56</v>
      </c>
      <c r="D67" s="99"/>
      <c r="E67" s="92"/>
      <c r="F67" s="92"/>
      <c r="G67" s="111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27"/>
      <c r="B69" s="129" t="s">
        <v>34</v>
      </c>
      <c r="C69" s="98" t="s">
        <v>80</v>
      </c>
      <c r="D69" s="99"/>
      <c r="E69" s="92"/>
      <c r="F69" s="92"/>
      <c r="G69" s="111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28"/>
      <c r="B70" s="130"/>
      <c r="C70" s="100"/>
      <c r="D70" s="101"/>
      <c r="E70" s="93"/>
      <c r="F70" s="93"/>
      <c r="G70" s="112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27">
        <v>2</v>
      </c>
      <c r="B71" s="98" t="s">
        <v>32</v>
      </c>
      <c r="C71" s="105"/>
      <c r="D71" s="99"/>
      <c r="E71" s="107"/>
      <c r="F71" s="107"/>
      <c r="G71" s="109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28"/>
      <c r="B72" s="100"/>
      <c r="C72" s="106"/>
      <c r="D72" s="101"/>
      <c r="E72" s="108"/>
      <c r="F72" s="108"/>
      <c r="G72" s="110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27"/>
      <c r="B73" s="129" t="s">
        <v>26</v>
      </c>
      <c r="C73" s="98" t="s">
        <v>32</v>
      </c>
      <c r="D73" s="99"/>
      <c r="E73" s="131"/>
      <c r="F73" s="131"/>
      <c r="G73" s="139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28"/>
      <c r="B74" s="130"/>
      <c r="C74" s="100"/>
      <c r="D74" s="101"/>
      <c r="E74" s="132"/>
      <c r="F74" s="132"/>
      <c r="G74" s="130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36"/>
      <c r="B75" s="96" t="s">
        <v>30</v>
      </c>
      <c r="C75" s="98" t="s">
        <v>51</v>
      </c>
      <c r="D75" s="105"/>
      <c r="E75" s="189"/>
      <c r="F75" s="189"/>
      <c r="G75" s="190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37"/>
      <c r="B76" s="135"/>
      <c r="C76" s="133"/>
      <c r="D76" s="134"/>
      <c r="E76" s="189"/>
      <c r="F76" s="189"/>
      <c r="G76" s="190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25"/>
      <c r="B77" s="123" t="s">
        <v>43</v>
      </c>
      <c r="C77" s="123" t="s">
        <v>35</v>
      </c>
      <c r="D77" s="124"/>
      <c r="E77" s="189"/>
      <c r="F77" s="189"/>
      <c r="G77" s="190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26"/>
      <c r="B78" s="123"/>
      <c r="C78" s="123"/>
      <c r="D78" s="124"/>
      <c r="E78" s="189"/>
      <c r="F78" s="189"/>
      <c r="G78" s="190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13" t="s">
        <v>60</v>
      </c>
      <c r="B79" s="114"/>
      <c r="C79" s="114"/>
      <c r="D79" s="115"/>
      <c r="E79" s="119"/>
      <c r="F79" s="119"/>
      <c r="G79" s="121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16"/>
      <c r="B80" s="117"/>
      <c r="C80" s="117"/>
      <c r="D80" s="118"/>
      <c r="E80" s="120"/>
      <c r="F80" s="120"/>
      <c r="G80" s="122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7.5</v>
      </c>
      <c r="S80" s="34">
        <f t="shared" si="12"/>
        <v>0</v>
      </c>
    </row>
    <row r="81" spans="1:19" ht="12" customHeight="1" x14ac:dyDescent="0.15">
      <c r="A81" s="127">
        <v>1</v>
      </c>
      <c r="B81" s="98" t="s">
        <v>24</v>
      </c>
      <c r="C81" s="105"/>
      <c r="D81" s="99"/>
      <c r="E81" s="107"/>
      <c r="F81" s="107"/>
      <c r="G81" s="109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28"/>
      <c r="B82" s="100"/>
      <c r="C82" s="106"/>
      <c r="D82" s="101"/>
      <c r="E82" s="108"/>
      <c r="F82" s="108"/>
      <c r="G82" s="110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27"/>
      <c r="B83" s="129" t="s">
        <v>26</v>
      </c>
      <c r="C83" s="98" t="s">
        <v>61</v>
      </c>
      <c r="D83" s="99"/>
      <c r="E83" s="92"/>
      <c r="F83" s="92"/>
      <c r="G83" s="13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>
        <v>3</v>
      </c>
      <c r="S84" s="29"/>
    </row>
    <row r="85" spans="1:19" ht="12" customHeight="1" x14ac:dyDescent="0.15">
      <c r="A85" s="127"/>
      <c r="B85" s="129" t="s">
        <v>30</v>
      </c>
      <c r="C85" s="98" t="s">
        <v>62</v>
      </c>
      <c r="D85" s="99"/>
      <c r="E85" s="92"/>
      <c r="F85" s="92"/>
      <c r="G85" s="139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28"/>
      <c r="B86" s="130"/>
      <c r="C86" s="100"/>
      <c r="D86" s="101"/>
      <c r="E86" s="93"/>
      <c r="F86" s="93"/>
      <c r="G86" s="130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>
        <v>4.5</v>
      </c>
      <c r="S86" s="29"/>
    </row>
    <row r="87" spans="1:19" ht="10.5" customHeight="1" x14ac:dyDescent="0.15">
      <c r="A87" s="113" t="s">
        <v>63</v>
      </c>
      <c r="B87" s="114"/>
      <c r="C87" s="114"/>
      <c r="D87" s="115"/>
      <c r="E87" s="119"/>
      <c r="F87" s="119"/>
      <c r="G87" s="121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16"/>
      <c r="B88" s="117"/>
      <c r="C88" s="117"/>
      <c r="D88" s="118"/>
      <c r="E88" s="120"/>
      <c r="F88" s="120"/>
      <c r="G88" s="122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6</v>
      </c>
      <c r="S88" s="34" cm="1">
        <f t="array" ref="S88">SUMPRODUCT((MOD(ROW(S$89:S$100),2)=0)*S$89:S$100)</f>
        <v>0</v>
      </c>
    </row>
    <row r="89" spans="1:19" ht="10.5" customHeight="1" x14ac:dyDescent="0.15">
      <c r="A89" s="94">
        <v>1</v>
      </c>
      <c r="B89" s="98" t="s">
        <v>38</v>
      </c>
      <c r="C89" s="105"/>
      <c r="D89" s="99"/>
      <c r="E89" s="107"/>
      <c r="F89" s="107"/>
      <c r="G89" s="109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95"/>
      <c r="B90" s="100"/>
      <c r="C90" s="106"/>
      <c r="D90" s="101"/>
      <c r="E90" s="108"/>
      <c r="F90" s="108"/>
      <c r="G90" s="110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94"/>
      <c r="B91" s="96" t="s">
        <v>26</v>
      </c>
      <c r="C91" s="98" t="s">
        <v>64</v>
      </c>
      <c r="D91" s="99"/>
      <c r="E91" s="92"/>
      <c r="F91" s="92"/>
      <c r="G91" s="104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>
        <v>2.5</v>
      </c>
      <c r="S92" s="44"/>
    </row>
    <row r="93" spans="1:19" ht="10.5" customHeight="1" x14ac:dyDescent="0.15">
      <c r="A93" s="94"/>
      <c r="B93" s="96" t="s">
        <v>30</v>
      </c>
      <c r="C93" s="98" t="s">
        <v>66</v>
      </c>
      <c r="D93" s="99"/>
      <c r="E93" s="92"/>
      <c r="F93" s="92"/>
      <c r="G93" s="104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95"/>
      <c r="B94" s="97"/>
      <c r="C94" s="100"/>
      <c r="D94" s="101"/>
      <c r="E94" s="93"/>
      <c r="F94" s="93"/>
      <c r="G94" s="97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>
        <v>0.5</v>
      </c>
      <c r="S94" s="44"/>
    </row>
    <row r="95" spans="1:19" ht="10.5" customHeight="1" x14ac:dyDescent="0.15">
      <c r="A95" s="94">
        <v>2</v>
      </c>
      <c r="B95" s="98" t="s">
        <v>32</v>
      </c>
      <c r="C95" s="105"/>
      <c r="D95" s="99"/>
      <c r="E95" s="107"/>
      <c r="F95" s="107"/>
      <c r="G95" s="109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95"/>
      <c r="B96" s="100"/>
      <c r="C96" s="106"/>
      <c r="D96" s="101"/>
      <c r="E96" s="108"/>
      <c r="F96" s="108"/>
      <c r="G96" s="110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94"/>
      <c r="B97" s="96" t="s">
        <v>26</v>
      </c>
      <c r="C97" s="98" t="s">
        <v>32</v>
      </c>
      <c r="D97" s="99"/>
      <c r="E97" s="102"/>
      <c r="F97" s="102"/>
      <c r="G97" s="111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95"/>
      <c r="B98" s="97"/>
      <c r="C98" s="100"/>
      <c r="D98" s="101"/>
      <c r="E98" s="103"/>
      <c r="F98" s="103"/>
      <c r="G98" s="112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>
        <v>2.5</v>
      </c>
      <c r="S98" s="44"/>
    </row>
    <row r="99" spans="1:19" ht="10.5" customHeight="1" x14ac:dyDescent="0.15">
      <c r="A99" s="94"/>
      <c r="B99" s="96" t="s">
        <v>30</v>
      </c>
      <c r="C99" s="98" t="s">
        <v>35</v>
      </c>
      <c r="D99" s="99"/>
      <c r="E99" s="102"/>
      <c r="F99" s="102"/>
      <c r="G99" s="104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95"/>
      <c r="B100" s="97"/>
      <c r="C100" s="100"/>
      <c r="D100" s="101"/>
      <c r="E100" s="103"/>
      <c r="F100" s="103"/>
      <c r="G100" s="97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>
        <v>0.5</v>
      </c>
      <c r="S100" s="44"/>
    </row>
    <row r="101" spans="1:19" ht="10.5" customHeight="1" x14ac:dyDescent="0.15">
      <c r="A101" s="113" t="s">
        <v>69</v>
      </c>
      <c r="B101" s="114"/>
      <c r="C101" s="114"/>
      <c r="D101" s="115"/>
      <c r="E101" s="119"/>
      <c r="F101" s="119"/>
      <c r="G101" s="121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16"/>
      <c r="B102" s="117"/>
      <c r="C102" s="117"/>
      <c r="D102" s="118"/>
      <c r="E102" s="120"/>
      <c r="F102" s="120"/>
      <c r="G102" s="122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94">
        <v>1</v>
      </c>
      <c r="B103" s="98" t="s">
        <v>38</v>
      </c>
      <c r="C103" s="105"/>
      <c r="D103" s="99"/>
      <c r="E103" s="107"/>
      <c r="F103" s="107"/>
      <c r="G103" s="109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95"/>
      <c r="B104" s="100"/>
      <c r="C104" s="106"/>
      <c r="D104" s="101"/>
      <c r="E104" s="108"/>
      <c r="F104" s="108"/>
      <c r="G104" s="110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94"/>
      <c r="B105" s="96" t="s">
        <v>26</v>
      </c>
      <c r="C105" s="98" t="s">
        <v>70</v>
      </c>
      <c r="D105" s="99"/>
      <c r="E105" s="92"/>
      <c r="F105" s="92"/>
      <c r="G105" s="111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95"/>
      <c r="B106" s="97"/>
      <c r="C106" s="100"/>
      <c r="D106" s="101"/>
      <c r="E106" s="93"/>
      <c r="F106" s="93"/>
      <c r="G106" s="112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94">
        <v>2</v>
      </c>
      <c r="B107" s="98" t="s">
        <v>32</v>
      </c>
      <c r="C107" s="105"/>
      <c r="D107" s="99"/>
      <c r="E107" s="107"/>
      <c r="F107" s="107"/>
      <c r="G107" s="109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95"/>
      <c r="B108" s="100"/>
      <c r="C108" s="106"/>
      <c r="D108" s="101"/>
      <c r="E108" s="108"/>
      <c r="F108" s="108"/>
      <c r="G108" s="110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94"/>
      <c r="B109" s="96" t="s">
        <v>26</v>
      </c>
      <c r="C109" s="98" t="s">
        <v>32</v>
      </c>
      <c r="D109" s="99"/>
      <c r="E109" s="102"/>
      <c r="F109" s="102"/>
      <c r="G109" s="104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94"/>
      <c r="B111" s="96" t="s">
        <v>30</v>
      </c>
      <c r="C111" s="98" t="s">
        <v>35</v>
      </c>
      <c r="D111" s="99"/>
      <c r="E111" s="102"/>
      <c r="F111" s="102"/>
      <c r="G111" s="104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95"/>
      <c r="B112" s="97"/>
      <c r="C112" s="100"/>
      <c r="D112" s="101"/>
      <c r="E112" s="103"/>
      <c r="F112" s="103"/>
      <c r="G112" s="97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</mergeCells>
  <phoneticPr fontId="1"/>
  <conditionalFormatting sqref="L81:Q86 L15:Q22 L53:Q58 L25:Q26 L28 M27:Q27 L33:Q34 L44:Q44 N43:Q43 L43 N28:Q28 L63:Q78 L37:Q42 R81:S82 R84:S86 S83 L103:Q110 L112:Q112 L111:P111 S111">
    <cfRule type="expression" dxfId="91" priority="79" stopIfTrue="1">
      <formula>AND(ROW()&gt;4, COLUMN()&gt;8, MOD(ROW(),2)=1, ISNONTEXT(L15), L15&gt;0)</formula>
    </cfRule>
    <cfRule type="expression" dxfId="90" priority="80" stopIfTrue="1">
      <formula>AND(ROW()&gt;4, COLUMN()&gt;8,  MOD(ROW(),2)=0, ISNONTEXT(L15), L15&gt;0)</formula>
    </cfRule>
  </conditionalFormatting>
  <conditionalFormatting sqref="L29:Q32">
    <cfRule type="expression" dxfId="89" priority="77" stopIfTrue="1">
      <formula>AND(ROW()&gt;4, COLUMN()&gt;8, MOD(ROW(),2)=1, ISNONTEXT(L29), L29&gt;0)</formula>
    </cfRule>
    <cfRule type="expression" dxfId="88" priority="78" stopIfTrue="1">
      <formula>AND(ROW()&gt;4, COLUMN()&gt;8,  MOD(ROW(),2)=0, ISNONTEXT(L29), L29&gt;0)</formula>
    </cfRule>
  </conditionalFormatting>
  <conditionalFormatting sqref="L89:Q100">
    <cfRule type="expression" dxfId="87" priority="75" stopIfTrue="1">
      <formula>AND(ROW()&gt;4, COLUMN()&gt;8, MOD(ROW(),2)=1, ISNONTEXT(L89), L89&gt;0)</formula>
    </cfRule>
    <cfRule type="expression" dxfId="86" priority="76" stopIfTrue="1">
      <formula>AND(ROW()&gt;4, COLUMN()&gt;8,  MOD(ROW(),2)=0, ISNONTEXT(L89), L89&gt;0)</formula>
    </cfRule>
  </conditionalFormatting>
  <conditionalFormatting sqref="L9:Q12">
    <cfRule type="expression" dxfId="85" priority="73" stopIfTrue="1">
      <formula>AND(ROW()&gt;4, COLUMN()&gt;8, MOD(ROW(),2)=1, ISNONTEXT(L9), L9&gt;0)</formula>
    </cfRule>
    <cfRule type="expression" dxfId="84" priority="74" stopIfTrue="1">
      <formula>AND(ROW()&gt;4, COLUMN()&gt;8,  MOD(ROW(),2)=0, ISNONTEXT(L9), L9&gt;0)</formula>
    </cfRule>
  </conditionalFormatting>
  <conditionalFormatting sqref="L13:Q14">
    <cfRule type="expression" dxfId="83" priority="71" stopIfTrue="1">
      <formula>AND(ROW()&gt;4, COLUMN()&gt;8, MOD(ROW(),2)=1, ISNONTEXT(L13), L13&gt;0)</formula>
    </cfRule>
    <cfRule type="expression" dxfId="82" priority="72" stopIfTrue="1">
      <formula>AND(ROW()&gt;4, COLUMN()&gt;8,  MOD(ROW(),2)=0, ISNONTEXT(L13), L13&gt;0)</formula>
    </cfRule>
  </conditionalFormatting>
  <conditionalFormatting sqref="L47:Q49 L50:N50 P50:Q50">
    <cfRule type="expression" dxfId="81" priority="69" stopIfTrue="1">
      <formula>AND(ROW()&gt;4, COLUMN()&gt;8, MOD(ROW(),2)=1, ISNONTEXT(L47), L47&gt;0)</formula>
    </cfRule>
    <cfRule type="expression" dxfId="80" priority="70" stopIfTrue="1">
      <formula>AND(ROW()&gt;4, COLUMN()&gt;8,  MOD(ROW(),2)=0, ISNONTEXT(L47), L47&gt;0)</formula>
    </cfRule>
  </conditionalFormatting>
  <conditionalFormatting sqref="L51:Q52">
    <cfRule type="expression" dxfId="79" priority="67" stopIfTrue="1">
      <formula>AND(ROW()&gt;4, COLUMN()&gt;8, MOD(ROW(),2)=1, ISNONTEXT(L51), L51&gt;0)</formula>
    </cfRule>
    <cfRule type="expression" dxfId="78" priority="68" stopIfTrue="1">
      <formula>AND(ROW()&gt;4, COLUMN()&gt;8,  MOD(ROW(),2)=0, ISNONTEXT(L51), L51&gt;0)</formula>
    </cfRule>
  </conditionalFormatting>
  <conditionalFormatting sqref="L59:Q60">
    <cfRule type="expression" dxfId="77" priority="65" stopIfTrue="1">
      <formula>AND(ROW()&gt;4, COLUMN()&gt;8, MOD(ROW(),2)=1, ISNONTEXT(L59), L59&gt;0)</formula>
    </cfRule>
    <cfRule type="expression" dxfId="76" priority="66" stopIfTrue="1">
      <formula>AND(ROW()&gt;4, COLUMN()&gt;8,  MOD(ROW(),2)=0, ISNONTEXT(L59), L59&gt;0)</formula>
    </cfRule>
  </conditionalFormatting>
  <conditionalFormatting sqref="M28">
    <cfRule type="expression" dxfId="75" priority="63" stopIfTrue="1">
      <formula>AND(ROW()&gt;4, COLUMN()&gt;8, MOD(ROW(),2)=1, ISNONTEXT(M28), M28&gt;0)</formula>
    </cfRule>
    <cfRule type="expression" dxfId="74" priority="64" stopIfTrue="1">
      <formula>AND(ROW()&gt;4, COLUMN()&gt;8,  MOD(ROW(),2)=0, ISNONTEXT(M28), M28&gt;0)</formula>
    </cfRule>
  </conditionalFormatting>
  <conditionalFormatting sqref="O50">
    <cfRule type="expression" dxfId="73" priority="61" stopIfTrue="1">
      <formula>AND(ROW()&gt;4, COLUMN()&gt;8, MOD(ROW(),2)=1, ISNONTEXT(O50), O50&gt;0)</formula>
    </cfRule>
    <cfRule type="expression" dxfId="72" priority="62" stopIfTrue="1">
      <formula>AND(ROW()&gt;4, COLUMN()&gt;8,  MOD(ROW(),2)=0, ISNONTEXT(O50), O50&gt;0)</formula>
    </cfRule>
  </conditionalFormatting>
  <conditionalFormatting sqref="M43">
    <cfRule type="expression" dxfId="71" priority="29" stopIfTrue="1">
      <formula>AND(ROW()&gt;4, COLUMN()&gt;8, MOD(ROW(),2)=1, ISNONTEXT(M43), M43&gt;0)</formula>
    </cfRule>
    <cfRule type="expression" dxfId="70" priority="30" stopIfTrue="1">
      <formula>AND(ROW()&gt;4, COLUMN()&gt;8,  MOD(ROW(),2)=0, ISNONTEXT(M43), M43&gt;0)</formula>
    </cfRule>
  </conditionalFormatting>
  <conditionalFormatting sqref="L35:Q36">
    <cfRule type="expression" dxfId="69" priority="27" stopIfTrue="1">
      <formula>AND(ROW()&gt;4, COLUMN()&gt;8, MOD(ROW(),2)=1, ISNONTEXT(L35), L35&gt;0)</formula>
    </cfRule>
    <cfRule type="expression" dxfId="68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7" priority="25" stopIfTrue="1">
      <formula>AND(ROW()&gt;4, COLUMN()&gt;8, MOD(ROW(),2)=1, ISNONTEXT(R15), R15&gt;0)</formula>
    </cfRule>
    <cfRule type="expression" dxfId="66" priority="26" stopIfTrue="1">
      <formula>AND(ROW()&gt;4, COLUMN()&gt;8,  MOD(ROW(),2)=0, ISNONTEXT(R15), R15&gt;0)</formula>
    </cfRule>
  </conditionalFormatting>
  <conditionalFormatting sqref="R29:S32">
    <cfRule type="expression" dxfId="65" priority="23" stopIfTrue="1">
      <formula>AND(ROW()&gt;4, COLUMN()&gt;8, MOD(ROW(),2)=1, ISNONTEXT(R29), R29&gt;0)</formula>
    </cfRule>
    <cfRule type="expression" dxfId="64" priority="24" stopIfTrue="1">
      <formula>AND(ROW()&gt;4, COLUMN()&gt;8,  MOD(ROW(),2)=0, ISNONTEXT(R29), R29&gt;0)</formula>
    </cfRule>
  </conditionalFormatting>
  <conditionalFormatting sqref="R89:S96 R98:S100 R97">
    <cfRule type="expression" dxfId="63" priority="21" stopIfTrue="1">
      <formula>AND(ROW()&gt;4, COLUMN()&gt;8, MOD(ROW(),2)=1, ISNONTEXT(R89), R89&gt;0)</formula>
    </cfRule>
    <cfRule type="expression" dxfId="62" priority="22" stopIfTrue="1">
      <formula>AND(ROW()&gt;4, COLUMN()&gt;8,  MOD(ROW(),2)=0, ISNONTEXT(R89), R89&gt;0)</formula>
    </cfRule>
  </conditionalFormatting>
  <conditionalFormatting sqref="R9:S12">
    <cfRule type="expression" dxfId="61" priority="19" stopIfTrue="1">
      <formula>AND(ROW()&gt;4, COLUMN()&gt;8, MOD(ROW(),2)=1, ISNONTEXT(R9), R9&gt;0)</formula>
    </cfRule>
    <cfRule type="expression" dxfId="60" priority="20" stopIfTrue="1">
      <formula>AND(ROW()&gt;4, COLUMN()&gt;8,  MOD(ROW(),2)=0, ISNONTEXT(R9), R9&gt;0)</formula>
    </cfRule>
  </conditionalFormatting>
  <conditionalFormatting sqref="R13:S14">
    <cfRule type="expression" dxfId="59" priority="17" stopIfTrue="1">
      <formula>AND(ROW()&gt;4, COLUMN()&gt;8, MOD(ROW(),2)=1, ISNONTEXT(R13), R13&gt;0)</formula>
    </cfRule>
    <cfRule type="expression" dxfId="58" priority="18" stopIfTrue="1">
      <formula>AND(ROW()&gt;4, COLUMN()&gt;8,  MOD(ROW(),2)=0, ISNONTEXT(R13), R13&gt;0)</formula>
    </cfRule>
  </conditionalFormatting>
  <conditionalFormatting sqref="R47:S50">
    <cfRule type="expression" dxfId="57" priority="15" stopIfTrue="1">
      <formula>AND(ROW()&gt;4, COLUMN()&gt;8, MOD(ROW(),2)=1, ISNONTEXT(R47), R47&gt;0)</formula>
    </cfRule>
    <cfRule type="expression" dxfId="56" priority="16" stopIfTrue="1">
      <formula>AND(ROW()&gt;4, COLUMN()&gt;8,  MOD(ROW(),2)=0, ISNONTEXT(R47), R47&gt;0)</formula>
    </cfRule>
  </conditionalFormatting>
  <conditionalFormatting sqref="R51:S52">
    <cfRule type="expression" dxfId="55" priority="13" stopIfTrue="1">
      <formula>AND(ROW()&gt;4, COLUMN()&gt;8, MOD(ROW(),2)=1, ISNONTEXT(R51), R51&gt;0)</formula>
    </cfRule>
    <cfRule type="expression" dxfId="54" priority="14" stopIfTrue="1">
      <formula>AND(ROW()&gt;4, COLUMN()&gt;8,  MOD(ROW(),2)=0, ISNONTEXT(R51), R51&gt;0)</formula>
    </cfRule>
  </conditionalFormatting>
  <conditionalFormatting sqref="R59:S60">
    <cfRule type="expression" dxfId="53" priority="11" stopIfTrue="1">
      <formula>AND(ROW()&gt;4, COLUMN()&gt;8, MOD(ROW(),2)=1, ISNONTEXT(R59), R59&gt;0)</formula>
    </cfRule>
    <cfRule type="expression" dxfId="52" priority="12" stopIfTrue="1">
      <formula>AND(ROW()&gt;4, COLUMN()&gt;8,  MOD(ROW(),2)=0, ISNONTEXT(R59), R59&gt;0)</formula>
    </cfRule>
  </conditionalFormatting>
  <conditionalFormatting sqref="R35:S36">
    <cfRule type="expression" dxfId="51" priority="9" stopIfTrue="1">
      <formula>AND(ROW()&gt;4, COLUMN()&gt;8, MOD(ROW(),2)=1, ISNONTEXT(R35), R35&gt;0)</formula>
    </cfRule>
    <cfRule type="expression" dxfId="50" priority="10" stopIfTrue="1">
      <formula>AND(ROW()&gt;4, COLUMN()&gt;8,  MOD(ROW(),2)=0, ISNONTEXT(R35), R35&gt;0)</formula>
    </cfRule>
  </conditionalFormatting>
  <conditionalFormatting sqref="S97">
    <cfRule type="expression" dxfId="49" priority="7" stopIfTrue="1">
      <formula>AND(ROW()&gt;4, COLUMN()&gt;8, MOD(ROW(),2)=1, ISNONTEXT(S97), S97&gt;0)</formula>
    </cfRule>
    <cfRule type="expression" dxfId="48" priority="8" stopIfTrue="1">
      <formula>AND(ROW()&gt;4, COLUMN()&gt;8,  MOD(ROW(),2)=0, ISNONTEXT(S97), S97&gt;0)</formula>
    </cfRule>
  </conditionalFormatting>
  <conditionalFormatting sqref="S105">
    <cfRule type="expression" dxfId="47" priority="5" stopIfTrue="1">
      <formula>AND(ROW()&gt;4, COLUMN()&gt;8, MOD(ROW(),2)=1, ISNONTEXT(S105), S105&gt;0)</formula>
    </cfRule>
    <cfRule type="expression" dxfId="46" priority="6" stopIfTrue="1">
      <formula>AND(ROW()&gt;4, COLUMN()&gt;8,  MOD(ROW(),2)=0, ISNONTEXT(S105), S105&gt;0)</formula>
    </cfRule>
  </conditionalFormatting>
  <conditionalFormatting sqref="S109">
    <cfRule type="expression" dxfId="45" priority="3" stopIfTrue="1">
      <formula>AND(ROW()&gt;4, COLUMN()&gt;8, MOD(ROW(),2)=1, ISNONTEXT(S109), S109&gt;0)</formula>
    </cfRule>
    <cfRule type="expression" dxfId="44" priority="4" stopIfTrue="1">
      <formula>AND(ROW()&gt;4, COLUMN()&gt;8,  MOD(ROW(),2)=0, ISNONTEXT(S109), S109&gt;0)</formula>
    </cfRule>
  </conditionalFormatting>
  <conditionalFormatting sqref="R83">
    <cfRule type="expression" dxfId="43" priority="1" stopIfTrue="1">
      <formula>AND(ROW()&gt;4, COLUMN()&gt;8, MOD(ROW(),2)=1, ISNONTEXT(R83), R83&gt;0)</formula>
    </cfRule>
    <cfRule type="expression" dxfId="42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tabSelected="1" zoomScale="85" zoomScaleNormal="85" zoomScaleSheetLayoutView="100" workbookViewId="0">
      <pane xSplit="4" ySplit="4" topLeftCell="I8" activePane="bottomRight" state="frozen"/>
      <selection pane="topRight" activeCell="E1" sqref="E1"/>
      <selection pane="bottomLeft" activeCell="A5" sqref="A5"/>
      <selection pane="bottomRight" activeCell="Q6" sqref="Q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9" t="s">
        <v>0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43993</v>
      </c>
      <c r="M1" s="87"/>
      <c r="N1" s="86">
        <v>43994</v>
      </c>
      <c r="O1" s="87"/>
      <c r="P1" s="86">
        <v>43997</v>
      </c>
      <c r="Q1" s="87"/>
      <c r="R1" s="86"/>
      <c r="S1" s="87"/>
    </row>
    <row r="2" spans="1:19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79</v>
      </c>
      <c r="M2" s="89"/>
      <c r="N2" s="88" t="s">
        <v>11</v>
      </c>
      <c r="O2" s="89"/>
      <c r="P2" s="88" t="s">
        <v>12</v>
      </c>
      <c r="Q2" s="89"/>
      <c r="R2" s="88"/>
      <c r="S2" s="89"/>
    </row>
    <row r="3" spans="1:19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/>
      <c r="S3" s="91"/>
    </row>
    <row r="4" spans="1:19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SUM(K23,K59,K77)</f>
        <v>27.75</v>
      </c>
      <c r="L5" s="23"/>
      <c r="M5" s="17">
        <v>7.5</v>
      </c>
      <c r="N5" s="17">
        <v>13.5</v>
      </c>
      <c r="O5" s="17">
        <f>SUM(O7,O23,O43,O59,O77,O85,O99)</f>
        <v>16</v>
      </c>
      <c r="P5" s="17">
        <v>9.5</v>
      </c>
      <c r="Q5" s="17">
        <v>5.5</v>
      </c>
      <c r="R5" s="17"/>
      <c r="S5" s="17"/>
    </row>
    <row r="6" spans="1:19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SUM(K24,K60,K78)</f>
        <v>1</v>
      </c>
      <c r="L6" s="24"/>
      <c r="M6" s="25">
        <f>SUM(M24,M60,M78)</f>
        <v>1</v>
      </c>
      <c r="N6" s="25">
        <f>SUM(N24,N60,N78)</f>
        <v>0</v>
      </c>
      <c r="O6" s="25"/>
      <c r="P6" s="25"/>
      <c r="Q6" s="25">
        <f>SUM(Q8,Q24,Q44,Q60,Q78,Q86,Q100)</f>
        <v>0</v>
      </c>
      <c r="R6" s="25"/>
      <c r="S6" s="25"/>
    </row>
    <row r="7" spans="1:19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SUMPRODUCT((MOD(ROW(K$25:K$42),2)=1)*K$25:K$42)</f>
        <v>12.25</v>
      </c>
      <c r="L7" s="36"/>
      <c r="M7" s="26">
        <v>6.5</v>
      </c>
      <c r="N7" s="26">
        <f t="shared" ref="N7:Q7" si="0">SUMPRODUCT((MOD(ROW(N$25:N$42),2)=1)*N$25:N$42)</f>
        <v>4.25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SUMPRODUCT((MOD(ROW(K$25:K$42),2)=0)*K$25:K$42)</f>
        <v>1</v>
      </c>
      <c r="L8" s="35"/>
      <c r="M8" s="27">
        <f t="shared" ref="M8:Q8" si="1">SUMPRODUCT((MOD(ROW(M$25:M$42),2)=0)*M$25:M$42)</f>
        <v>1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/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74</v>
      </c>
      <c r="F11" s="92"/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1</v>
      </c>
      <c r="L11" s="46"/>
      <c r="M11" s="42">
        <v>1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1</v>
      </c>
      <c r="L12" s="43"/>
      <c r="M12" s="44">
        <v>1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28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</v>
      </c>
      <c r="L13" s="46"/>
      <c r="M13" s="42">
        <v>1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9"/>
      <c r="B14" s="97"/>
      <c r="C14" s="100"/>
      <c r="D14" s="101"/>
      <c r="E14" s="93"/>
      <c r="F14" s="71"/>
      <c r="G14" s="171"/>
      <c r="H14" s="72" t="str">
        <f>IF(E13="","","実績")</f>
        <v>実績</v>
      </c>
      <c r="I14" s="72"/>
      <c r="J14" s="72"/>
      <c r="K14" s="51">
        <f t="shared" si="2"/>
        <v>1</v>
      </c>
      <c r="L14" s="43"/>
      <c r="M14" s="44">
        <v>1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/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28</v>
      </c>
      <c r="F17" s="92"/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28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/>
      <c r="G21" s="170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Q23" si="3">SUMPRODUCT((MOD(ROW(K$25:K$42),2)=1)*K$25:K$42)</f>
        <v>12.25</v>
      </c>
      <c r="L23" s="36">
        <f t="shared" si="3"/>
        <v>0</v>
      </c>
      <c r="M23" s="26">
        <f t="shared" si="3"/>
        <v>4</v>
      </c>
      <c r="N23" s="26">
        <f t="shared" si="3"/>
        <v>4.25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Q24" si="4">SUMPRODUCT((MOD(ROW(K$25:K$42),2)=0)*K$25:K$42)</f>
        <v>1</v>
      </c>
      <c r="L24" s="35">
        <f t="shared" si="4"/>
        <v>0</v>
      </c>
      <c r="M24" s="27">
        <f t="shared" si="4"/>
        <v>1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27">
        <v>1</v>
      </c>
      <c r="B25" s="98" t="s">
        <v>38</v>
      </c>
      <c r="C25" s="105"/>
      <c r="D25" s="99"/>
      <c r="E25" s="107"/>
      <c r="F25" s="107"/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7"/>
      <c r="B27" s="129" t="s">
        <v>26</v>
      </c>
      <c r="C27" s="98" t="s">
        <v>40</v>
      </c>
      <c r="D27" s="99"/>
      <c r="E27" s="92" t="s">
        <v>74</v>
      </c>
      <c r="F27" s="92"/>
      <c r="G27" s="139"/>
      <c r="H27" s="8" t="str">
        <f>IF(E27="","","予定")</f>
        <v>予定</v>
      </c>
      <c r="I27" s="8" t="s">
        <v>84</v>
      </c>
      <c r="J27" s="8">
        <v>3</v>
      </c>
      <c r="K27" s="51">
        <v>1.5</v>
      </c>
      <c r="M27" s="30">
        <v>1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1</v>
      </c>
      <c r="L28" s="37"/>
      <c r="M28" s="29">
        <v>1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78"/>
      <c r="B29" s="96" t="s">
        <v>30</v>
      </c>
      <c r="C29" s="98" t="s">
        <v>85</v>
      </c>
      <c r="D29" s="99"/>
      <c r="E29" s="92" t="s">
        <v>74</v>
      </c>
      <c r="F29" s="92"/>
      <c r="G29" s="104"/>
      <c r="H29" s="8" t="str">
        <f>IF(E29="","","予定")</f>
        <v>予定</v>
      </c>
      <c r="I29" s="8" t="s">
        <v>84</v>
      </c>
      <c r="J29" s="8">
        <v>3</v>
      </c>
      <c r="K29" s="51">
        <f t="shared" si="5"/>
        <v>1</v>
      </c>
      <c r="L29" s="30"/>
      <c r="M29" s="28">
        <v>1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178"/>
      <c r="B31" s="96" t="s">
        <v>43</v>
      </c>
      <c r="C31" s="98" t="s">
        <v>44</v>
      </c>
      <c r="D31" s="99"/>
      <c r="E31" s="92" t="s">
        <v>74</v>
      </c>
      <c r="F31" s="92"/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136"/>
      <c r="B33" s="102" t="s">
        <v>47</v>
      </c>
      <c r="C33" s="98" t="s">
        <v>48</v>
      </c>
      <c r="D33" s="99"/>
      <c r="E33" s="92" t="s">
        <v>74</v>
      </c>
      <c r="F33" s="92"/>
      <c r="G33" s="170"/>
      <c r="H33" s="8" t="str">
        <f>IF(E33="","","予定")</f>
        <v>予定</v>
      </c>
      <c r="I33" s="8" t="s">
        <v>81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27">
        <v>2</v>
      </c>
      <c r="B35" s="98" t="s">
        <v>32</v>
      </c>
      <c r="C35" s="105"/>
      <c r="D35" s="99"/>
      <c r="E35" s="107"/>
      <c r="F35" s="107"/>
      <c r="G35" s="109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28"/>
      <c r="B36" s="100"/>
      <c r="C36" s="106"/>
      <c r="D36" s="101"/>
      <c r="E36" s="108"/>
      <c r="F36" s="108"/>
      <c r="G36" s="110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27"/>
      <c r="B37" s="129" t="s">
        <v>26</v>
      </c>
      <c r="C37" s="98" t="s">
        <v>32</v>
      </c>
      <c r="D37" s="99"/>
      <c r="E37" s="92" t="s">
        <v>28</v>
      </c>
      <c r="F37" s="92"/>
      <c r="G37" s="111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/>
      <c r="N37" s="28">
        <v>2.5</v>
      </c>
      <c r="O37" s="28"/>
      <c r="P37" s="28"/>
      <c r="Q37" s="28"/>
      <c r="R37" s="28"/>
      <c r="S37" s="28"/>
    </row>
    <row r="38" spans="1:19" ht="12" customHeight="1" x14ac:dyDescent="0.15">
      <c r="A38" s="128"/>
      <c r="B38" s="130"/>
      <c r="C38" s="100"/>
      <c r="D38" s="101"/>
      <c r="E38" s="93"/>
      <c r="F38" s="93"/>
      <c r="G38" s="112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36"/>
      <c r="B39" s="96" t="s">
        <v>50</v>
      </c>
      <c r="C39" s="98" t="s">
        <v>51</v>
      </c>
      <c r="D39" s="99"/>
      <c r="E39" s="187" t="s">
        <v>28</v>
      </c>
      <c r="F39" s="187"/>
      <c r="G39" s="18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80"/>
      <c r="B40" s="97"/>
      <c r="C40" s="100"/>
      <c r="D40" s="101"/>
      <c r="E40" s="187"/>
      <c r="F40" s="187"/>
      <c r="G40" s="188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23"/>
      <c r="B41" s="176" t="s">
        <v>43</v>
      </c>
      <c r="C41" s="98" t="s">
        <v>35</v>
      </c>
      <c r="D41" s="99"/>
      <c r="E41" s="187" t="s">
        <v>28</v>
      </c>
      <c r="F41" s="187"/>
      <c r="G41" s="189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23"/>
      <c r="B42" s="176"/>
      <c r="C42" s="133"/>
      <c r="D42" s="177"/>
      <c r="E42" s="187"/>
      <c r="F42" s="187"/>
      <c r="G42" s="189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61" t="s">
        <v>53</v>
      </c>
      <c r="B43" s="162"/>
      <c r="C43" s="162"/>
      <c r="D43" s="163"/>
      <c r="E43" s="172"/>
      <c r="F43" s="172"/>
      <c r="G43" s="173"/>
      <c r="H43" s="4" t="s">
        <v>21</v>
      </c>
      <c r="I43" s="5"/>
      <c r="J43" s="5"/>
      <c r="K43" s="14">
        <f t="shared" ref="K43:Q43" si="6">SUMPRODUCT((MOD(ROW(K$25:K$42),2)=1)*K$25:K$42)</f>
        <v>12.25</v>
      </c>
      <c r="L43" s="36">
        <f t="shared" si="6"/>
        <v>0</v>
      </c>
      <c r="M43" s="26">
        <f t="shared" si="6"/>
        <v>4</v>
      </c>
      <c r="N43" s="26">
        <f t="shared" si="6"/>
        <v>4.25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16"/>
      <c r="B44" s="117"/>
      <c r="C44" s="117"/>
      <c r="D44" s="118"/>
      <c r="E44" s="120"/>
      <c r="F44" s="120"/>
      <c r="G44" s="165"/>
      <c r="H44" s="6" t="s">
        <v>22</v>
      </c>
      <c r="I44" s="7"/>
      <c r="J44" s="7"/>
      <c r="K44" s="15">
        <f t="shared" ref="K44:Q44" si="7">SUMPRODUCT((MOD(ROW(K$25:K$42),2)=0)*K$25:K$42)</f>
        <v>1</v>
      </c>
      <c r="L44" s="35">
        <f t="shared" si="7"/>
        <v>0</v>
      </c>
      <c r="M44" s="27">
        <f t="shared" si="7"/>
        <v>1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/>
    </row>
    <row r="45" spans="1:19" ht="12" customHeight="1" x14ac:dyDescent="0.15">
      <c r="A45" s="94">
        <v>1</v>
      </c>
      <c r="B45" s="98" t="s">
        <v>38</v>
      </c>
      <c r="C45" s="105"/>
      <c r="D45" s="99"/>
      <c r="E45" s="107"/>
      <c r="F45" s="107"/>
      <c r="G45" s="109"/>
      <c r="H45" s="56" t="str">
        <f>IF(E45="","","予定")</f>
        <v/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95"/>
      <c r="B46" s="100"/>
      <c r="C46" s="106"/>
      <c r="D46" s="101"/>
      <c r="E46" s="108"/>
      <c r="F46" s="108"/>
      <c r="G46" s="110"/>
      <c r="H46" s="60" t="str">
        <f>IF(E45="","","実績")</f>
        <v/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94"/>
      <c r="B47" s="96" t="s">
        <v>26</v>
      </c>
      <c r="C47" s="98" t="s">
        <v>54</v>
      </c>
      <c r="D47" s="99"/>
      <c r="E47" s="92" t="s">
        <v>74</v>
      </c>
      <c r="F47" s="107"/>
      <c r="G47" s="111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2.5</v>
      </c>
      <c r="L47" s="46"/>
      <c r="M47" s="42"/>
      <c r="N47" s="42">
        <v>2.5</v>
      </c>
      <c r="O47" s="42"/>
      <c r="P47" s="42"/>
      <c r="Q47" s="42"/>
      <c r="R47" s="42"/>
      <c r="S47" s="42"/>
    </row>
    <row r="48" spans="1:19" ht="12" customHeight="1" x14ac:dyDescent="0.15">
      <c r="A48" s="95"/>
      <c r="B48" s="97"/>
      <c r="C48" s="100"/>
      <c r="D48" s="101"/>
      <c r="E48" s="93"/>
      <c r="F48" s="108"/>
      <c r="G48" s="112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178"/>
      <c r="B49" s="96" t="s">
        <v>30</v>
      </c>
      <c r="C49" s="98" t="s">
        <v>56</v>
      </c>
      <c r="D49" s="99"/>
      <c r="E49" s="92" t="s">
        <v>74</v>
      </c>
      <c r="F49" s="107"/>
      <c r="G49" s="184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2.5</v>
      </c>
      <c r="L49" s="46"/>
      <c r="M49" s="42"/>
      <c r="N49" s="42">
        <v>2.5</v>
      </c>
      <c r="O49" s="42"/>
      <c r="P49" s="42"/>
      <c r="Q49" s="42"/>
      <c r="R49" s="42"/>
      <c r="S49" s="42"/>
    </row>
    <row r="50" spans="1:21" ht="12" customHeight="1" x14ac:dyDescent="0.15">
      <c r="A50" s="179"/>
      <c r="B50" s="97"/>
      <c r="C50" s="100"/>
      <c r="D50" s="101"/>
      <c r="E50" s="93"/>
      <c r="F50" s="108"/>
      <c r="G50" s="185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94">
        <v>2</v>
      </c>
      <c r="B51" s="98" t="s">
        <v>32</v>
      </c>
      <c r="C51" s="105"/>
      <c r="D51" s="99"/>
      <c r="E51" s="107"/>
      <c r="F51" s="107"/>
      <c r="G51" s="109"/>
      <c r="H51" s="56" t="str">
        <f>IF(E51="","","予定")</f>
        <v/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95"/>
      <c r="B52" s="100"/>
      <c r="C52" s="106"/>
      <c r="D52" s="101"/>
      <c r="E52" s="108"/>
      <c r="F52" s="108"/>
      <c r="G52" s="110"/>
      <c r="H52" s="60" t="str">
        <f>IF(E51="","","実績")</f>
        <v/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94"/>
      <c r="B53" s="96" t="s">
        <v>26</v>
      </c>
      <c r="C53" s="98" t="s">
        <v>32</v>
      </c>
      <c r="D53" s="99"/>
      <c r="E53" s="92" t="s">
        <v>28</v>
      </c>
      <c r="F53" s="107"/>
      <c r="G53" s="104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95"/>
      <c r="B54" s="97"/>
      <c r="C54" s="100"/>
      <c r="D54" s="101"/>
      <c r="E54" s="93"/>
      <c r="F54" s="108"/>
      <c r="G54" s="97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94"/>
      <c r="B55" s="174" t="s">
        <v>30</v>
      </c>
      <c r="C55" s="98" t="s">
        <v>51</v>
      </c>
      <c r="D55" s="99"/>
      <c r="E55" s="92" t="s">
        <v>28</v>
      </c>
      <c r="F55" s="107"/>
      <c r="G55" s="189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/>
      <c r="O55" s="44"/>
      <c r="P55" s="44"/>
      <c r="Q55" s="44"/>
      <c r="R55" s="44"/>
      <c r="S55" s="44"/>
    </row>
    <row r="56" spans="1:21" ht="12" customHeight="1" x14ac:dyDescent="0.15">
      <c r="A56" s="95"/>
      <c r="B56" s="175"/>
      <c r="C56" s="100"/>
      <c r="D56" s="101"/>
      <c r="E56" s="93"/>
      <c r="F56" s="108"/>
      <c r="G56" s="189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94"/>
      <c r="B57" s="174" t="s">
        <v>43</v>
      </c>
      <c r="C57" s="98" t="s">
        <v>35</v>
      </c>
      <c r="D57" s="99"/>
      <c r="E57" s="92" t="s">
        <v>28</v>
      </c>
      <c r="F57" s="107"/>
      <c r="G57" s="189"/>
      <c r="H57" s="49" t="str">
        <f>IF(E57="","","予定")</f>
        <v>予定</v>
      </c>
      <c r="I57" s="49" t="s">
        <v>82</v>
      </c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95"/>
      <c r="B58" s="175"/>
      <c r="C58" s="100"/>
      <c r="D58" s="101"/>
      <c r="E58" s="93"/>
      <c r="F58" s="108"/>
      <c r="G58" s="189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13" t="s">
        <v>58</v>
      </c>
      <c r="B59" s="114"/>
      <c r="C59" s="114"/>
      <c r="D59" s="115"/>
      <c r="E59" s="119"/>
      <c r="F59" s="119"/>
      <c r="G59" s="121"/>
      <c r="H59" s="20" t="s">
        <v>21</v>
      </c>
      <c r="I59" s="20"/>
      <c r="J59" s="20"/>
      <c r="K59" s="21">
        <f t="shared" ref="K59:Q59" si="8">SUMPRODUCT((MOD(ROW(K$61:K$76),2)=1)*K$61:K$76)</f>
        <v>15.5</v>
      </c>
      <c r="L59" s="31">
        <f t="shared" si="8"/>
        <v>0</v>
      </c>
      <c r="M59" s="32">
        <f t="shared" si="8"/>
        <v>0</v>
      </c>
      <c r="N59" s="32">
        <f t="shared" si="8"/>
        <v>1.5</v>
      </c>
      <c r="O59" s="32">
        <f t="shared" si="8"/>
        <v>14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16"/>
      <c r="B60" s="117"/>
      <c r="C60" s="117"/>
      <c r="D60" s="118"/>
      <c r="E60" s="120"/>
      <c r="F60" s="120"/>
      <c r="G60" s="122"/>
      <c r="H60" s="7" t="s">
        <v>22</v>
      </c>
      <c r="I60" s="7"/>
      <c r="J60" s="7"/>
      <c r="K60" s="15">
        <f t="shared" ref="K60:Q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27">
        <v>1</v>
      </c>
      <c r="B61" s="98" t="s">
        <v>38</v>
      </c>
      <c r="C61" s="105"/>
      <c r="D61" s="99"/>
      <c r="E61" s="107"/>
      <c r="F61" s="107"/>
      <c r="G61" s="109"/>
      <c r="H61" s="56" t="str">
        <f>IF(E61="","","予定")</f>
        <v/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28"/>
      <c r="B62" s="100"/>
      <c r="C62" s="106"/>
      <c r="D62" s="101"/>
      <c r="E62" s="108"/>
      <c r="F62" s="108"/>
      <c r="G62" s="110"/>
      <c r="H62" s="60" t="str">
        <f>IF(E61="","","実績")</f>
        <v/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27"/>
      <c r="B63" s="129" t="s">
        <v>26</v>
      </c>
      <c r="C63" s="98" t="s">
        <v>54</v>
      </c>
      <c r="D63" s="99"/>
      <c r="E63" s="92" t="s">
        <v>74</v>
      </c>
      <c r="F63" s="92"/>
      <c r="G63" s="111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1.5</v>
      </c>
      <c r="L63" s="30"/>
      <c r="M63" s="28"/>
      <c r="N63" s="28">
        <v>1.5</v>
      </c>
      <c r="P63" s="28"/>
      <c r="Q63" s="28"/>
      <c r="R63" s="28"/>
      <c r="S63" s="28"/>
    </row>
    <row r="64" spans="1:21" ht="12" customHeight="1" x14ac:dyDescent="0.15">
      <c r="A64" s="128"/>
      <c r="B64" s="130"/>
      <c r="C64" s="100"/>
      <c r="D64" s="101"/>
      <c r="E64" s="93"/>
      <c r="F64" s="93"/>
      <c r="G64" s="112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27"/>
      <c r="B65" s="129" t="s">
        <v>30</v>
      </c>
      <c r="C65" s="98" t="s">
        <v>56</v>
      </c>
      <c r="D65" s="99"/>
      <c r="E65" s="92" t="s">
        <v>74</v>
      </c>
      <c r="F65" s="92"/>
      <c r="G65" s="111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5</v>
      </c>
      <c r="L65" s="30"/>
      <c r="M65" s="28"/>
      <c r="N65" s="28"/>
      <c r="O65" s="28">
        <v>5</v>
      </c>
      <c r="P65" s="28"/>
      <c r="Q65" s="28"/>
      <c r="R65" s="28"/>
      <c r="S65" s="28"/>
    </row>
    <row r="66" spans="1:19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27"/>
      <c r="B67" s="129" t="s">
        <v>34</v>
      </c>
      <c r="C67" s="98" t="s">
        <v>59</v>
      </c>
      <c r="D67" s="99"/>
      <c r="E67" s="92" t="s">
        <v>74</v>
      </c>
      <c r="F67" s="92"/>
      <c r="G67" s="111"/>
      <c r="H67" s="49" t="str">
        <f>IF(E67="","","予定")</f>
        <v>予定</v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>実績</v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27">
        <v>2</v>
      </c>
      <c r="B69" s="98" t="s">
        <v>32</v>
      </c>
      <c r="C69" s="105"/>
      <c r="D69" s="99"/>
      <c r="E69" s="107"/>
      <c r="F69" s="107"/>
      <c r="G69" s="109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28"/>
      <c r="B70" s="100"/>
      <c r="C70" s="106"/>
      <c r="D70" s="101"/>
      <c r="E70" s="108"/>
      <c r="F70" s="108"/>
      <c r="G70" s="110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27"/>
      <c r="B71" s="129" t="s">
        <v>26</v>
      </c>
      <c r="C71" s="98" t="s">
        <v>32</v>
      </c>
      <c r="D71" s="99"/>
      <c r="E71" s="131" t="s">
        <v>28</v>
      </c>
      <c r="F71" s="131"/>
      <c r="G71" s="139"/>
      <c r="H71" s="8" t="str">
        <f>IF(E71="","","予定")</f>
        <v>予定</v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28"/>
      <c r="B72" s="130"/>
      <c r="C72" s="100"/>
      <c r="D72" s="101"/>
      <c r="E72" s="132"/>
      <c r="F72" s="132"/>
      <c r="G72" s="130"/>
      <c r="H72" s="73" t="str">
        <f>IF(E71="","","実績")</f>
        <v>実績</v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36"/>
      <c r="B73" s="96" t="s">
        <v>30</v>
      </c>
      <c r="C73" s="98" t="s">
        <v>51</v>
      </c>
      <c r="D73" s="105"/>
      <c r="E73" s="189" t="s">
        <v>28</v>
      </c>
      <c r="F73" s="189"/>
      <c r="G73" s="190"/>
      <c r="H73" s="49" t="str">
        <f>IF(E73="","","予定")</f>
        <v>予定</v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37"/>
      <c r="B74" s="135"/>
      <c r="C74" s="133"/>
      <c r="D74" s="134"/>
      <c r="E74" s="189"/>
      <c r="F74" s="189"/>
      <c r="G74" s="190"/>
      <c r="H74" s="50" t="str">
        <f>IF(E73="","","実績")</f>
        <v>実績</v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25"/>
      <c r="B75" s="123" t="s">
        <v>43</v>
      </c>
      <c r="C75" s="123" t="s">
        <v>35</v>
      </c>
      <c r="D75" s="124"/>
      <c r="E75" s="189" t="s">
        <v>28</v>
      </c>
      <c r="F75" s="189"/>
      <c r="G75" s="190"/>
      <c r="H75" s="45" t="str">
        <f>IF(E75="","","予定")</f>
        <v>予定</v>
      </c>
      <c r="I75" s="45" t="s">
        <v>83</v>
      </c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26"/>
      <c r="B76" s="123"/>
      <c r="C76" s="123"/>
      <c r="D76" s="124"/>
      <c r="E76" s="189"/>
      <c r="F76" s="189"/>
      <c r="G76" s="190"/>
      <c r="H76" s="72" t="str">
        <f>IF(E75="","","実績")</f>
        <v>実績</v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13" t="s">
        <v>60</v>
      </c>
      <c r="B77" s="114"/>
      <c r="C77" s="114"/>
      <c r="D77" s="115"/>
      <c r="E77" s="119"/>
      <c r="F77" s="119"/>
      <c r="G77" s="121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P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1</v>
      </c>
      <c r="P77" s="32">
        <f t="shared" si="11"/>
        <v>4.5</v>
      </c>
      <c r="Q77" s="32"/>
      <c r="R77" s="32"/>
      <c r="S77" s="32"/>
    </row>
    <row r="78" spans="1:19" ht="12" customHeight="1" x14ac:dyDescent="0.15">
      <c r="A78" s="116"/>
      <c r="B78" s="117"/>
      <c r="C78" s="117"/>
      <c r="D78" s="118"/>
      <c r="E78" s="120"/>
      <c r="F78" s="120"/>
      <c r="G78" s="122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Q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/>
      <c r="S78" s="34"/>
    </row>
    <row r="79" spans="1:19" ht="12" customHeight="1" x14ac:dyDescent="0.15">
      <c r="A79" s="127">
        <v>1</v>
      </c>
      <c r="B79" s="98" t="s">
        <v>24</v>
      </c>
      <c r="C79" s="105"/>
      <c r="D79" s="99"/>
      <c r="E79" s="107"/>
      <c r="F79" s="107"/>
      <c r="G79" s="109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28"/>
      <c r="B80" s="100"/>
      <c r="C80" s="106"/>
      <c r="D80" s="101"/>
      <c r="E80" s="108"/>
      <c r="F80" s="108"/>
      <c r="G80" s="110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83"/>
      <c r="Q80" s="63"/>
      <c r="R80" s="63"/>
      <c r="S80" s="63"/>
    </row>
    <row r="81" spans="1:19" ht="12" customHeight="1" x14ac:dyDescent="0.15">
      <c r="A81" s="127"/>
      <c r="B81" s="129" t="s">
        <v>26</v>
      </c>
      <c r="C81" s="98" t="s">
        <v>61</v>
      </c>
      <c r="D81" s="99"/>
      <c r="E81" s="92" t="s">
        <v>74</v>
      </c>
      <c r="F81" s="92"/>
      <c r="G81" s="139"/>
      <c r="H81" s="8" t="str">
        <f>IF(E81="","","予定")</f>
        <v>予定</v>
      </c>
      <c r="I81" s="8" t="s">
        <v>29</v>
      </c>
      <c r="J81" s="8">
        <v>5</v>
      </c>
      <c r="K81" s="9">
        <f>SUM(L81:Q81)</f>
        <v>3.75</v>
      </c>
      <c r="L81" s="30"/>
      <c r="M81" s="28"/>
      <c r="N81" s="28"/>
      <c r="O81" s="28">
        <v>1</v>
      </c>
      <c r="P81" s="42">
        <v>2.75</v>
      </c>
      <c r="Q81" s="82"/>
      <c r="R81" s="28"/>
      <c r="S81" s="28"/>
    </row>
    <row r="82" spans="1:19" ht="12" customHeight="1" x14ac:dyDescent="0.15">
      <c r="A82" s="128"/>
      <c r="B82" s="130"/>
      <c r="C82" s="100"/>
      <c r="D82" s="101"/>
      <c r="E82" s="93"/>
      <c r="F82" s="93"/>
      <c r="G82" s="130"/>
      <c r="H82" s="73" t="str">
        <f>IF(E81="","","実績")</f>
        <v>実績</v>
      </c>
      <c r="I82" s="73"/>
      <c r="J82" s="73"/>
      <c r="K82" s="10">
        <f>SUM(L82:Q82)</f>
        <v>0</v>
      </c>
      <c r="L82" s="37"/>
      <c r="M82" s="29"/>
      <c r="N82" s="29"/>
      <c r="O82" s="29"/>
      <c r="P82" s="84"/>
      <c r="Q82" s="29"/>
      <c r="R82" s="29"/>
      <c r="S82" s="29"/>
    </row>
    <row r="83" spans="1:19" ht="12" customHeight="1" x14ac:dyDescent="0.15">
      <c r="A83" s="127"/>
      <c r="B83" s="129" t="s">
        <v>30</v>
      </c>
      <c r="C83" s="98" t="s">
        <v>62</v>
      </c>
      <c r="D83" s="99"/>
      <c r="E83" s="92" t="s">
        <v>74</v>
      </c>
      <c r="F83" s="92"/>
      <c r="G83" s="139"/>
      <c r="H83" s="8" t="str">
        <f>IF(E83="","","予定")</f>
        <v>予定</v>
      </c>
      <c r="I83" s="8" t="s">
        <v>29</v>
      </c>
      <c r="J83" s="8">
        <v>5</v>
      </c>
      <c r="K83" s="9">
        <f>SUM(L83:Q83)</f>
        <v>1.75</v>
      </c>
      <c r="L83" s="30"/>
      <c r="M83" s="28"/>
      <c r="N83" s="28"/>
      <c r="O83" s="28"/>
      <c r="P83" s="42">
        <v>1.75</v>
      </c>
      <c r="Q83" s="82"/>
      <c r="R83" s="28"/>
      <c r="S83" s="28"/>
    </row>
    <row r="84" spans="1:19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>実績</v>
      </c>
      <c r="I84" s="73"/>
      <c r="J84" s="73"/>
      <c r="K84" s="10">
        <f>SUM(L84:Q84)</f>
        <v>0</v>
      </c>
      <c r="L84" s="37"/>
      <c r="M84" s="29"/>
      <c r="N84" s="29"/>
      <c r="O84" s="29"/>
      <c r="P84" s="85"/>
      <c r="Q84" s="29"/>
      <c r="R84" s="29"/>
      <c r="S84" s="29"/>
    </row>
    <row r="85" spans="1:19" ht="10.5" customHeight="1" x14ac:dyDescent="0.15">
      <c r="A85" s="113" t="s">
        <v>63</v>
      </c>
      <c r="B85" s="114"/>
      <c r="C85" s="114"/>
      <c r="D85" s="115"/>
      <c r="E85" s="119"/>
      <c r="F85" s="119"/>
      <c r="G85" s="121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1</v>
      </c>
      <c r="P85" s="32" cm="1">
        <f t="array" ref="P85">SUMPRODUCT((MOD(ROW(P$87:P$98),2)=1)*P$87:P$98)</f>
        <v>6</v>
      </c>
      <c r="Q85" s="32"/>
      <c r="R85" s="32"/>
      <c r="S85" s="32"/>
    </row>
    <row r="86" spans="1:19" ht="10.5" customHeight="1" x14ac:dyDescent="0.15">
      <c r="A86" s="116"/>
      <c r="B86" s="117"/>
      <c r="C86" s="117"/>
      <c r="D86" s="118"/>
      <c r="E86" s="120"/>
      <c r="F86" s="120"/>
      <c r="G86" s="122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94">
        <v>1</v>
      </c>
      <c r="B87" s="98" t="s">
        <v>38</v>
      </c>
      <c r="C87" s="105"/>
      <c r="D87" s="99"/>
      <c r="E87" s="107"/>
      <c r="F87" s="107"/>
      <c r="G87" s="109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95"/>
      <c r="B88" s="100"/>
      <c r="C88" s="106"/>
      <c r="D88" s="101"/>
      <c r="E88" s="108"/>
      <c r="F88" s="108"/>
      <c r="G88" s="110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94"/>
      <c r="B89" s="96" t="s">
        <v>26</v>
      </c>
      <c r="C89" s="98" t="s">
        <v>64</v>
      </c>
      <c r="D89" s="99"/>
      <c r="E89" s="92" t="s">
        <v>74</v>
      </c>
      <c r="F89" s="92"/>
      <c r="G89" s="104"/>
      <c r="H89" s="45" t="str">
        <f>IF(E89="","","予定")</f>
        <v>予定</v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>
        <v>2.5</v>
      </c>
      <c r="Q89" s="42"/>
      <c r="R89" s="42"/>
      <c r="S89" s="42"/>
    </row>
    <row r="90" spans="1:19" ht="10.5" customHeight="1" x14ac:dyDescent="0.15">
      <c r="A90" s="95"/>
      <c r="B90" s="97"/>
      <c r="C90" s="100"/>
      <c r="D90" s="101"/>
      <c r="E90" s="93"/>
      <c r="F90" s="93"/>
      <c r="G90" s="97"/>
      <c r="H90" s="72" t="str">
        <f>IF(E89="","","実績")</f>
        <v>実績</v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94"/>
      <c r="B91" s="96" t="s">
        <v>30</v>
      </c>
      <c r="C91" s="98" t="s">
        <v>66</v>
      </c>
      <c r="D91" s="99"/>
      <c r="E91" s="92" t="s">
        <v>74</v>
      </c>
      <c r="F91" s="92"/>
      <c r="G91" s="104"/>
      <c r="H91" s="45" t="str">
        <f>IF(E91="","","予定")</f>
        <v>予定</v>
      </c>
      <c r="I91" s="45" t="s">
        <v>67</v>
      </c>
      <c r="J91" s="45">
        <v>3</v>
      </c>
      <c r="K91" s="51">
        <f>SUM(L91:Q91)</f>
        <v>0.5</v>
      </c>
      <c r="L91" s="46"/>
      <c r="M91" s="42"/>
      <c r="N91" s="42"/>
      <c r="O91" s="42"/>
      <c r="P91" s="42">
        <v>0.5</v>
      </c>
      <c r="Q91" s="42"/>
      <c r="R91" s="42"/>
      <c r="S91" s="42"/>
    </row>
    <row r="92" spans="1:19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>実績</v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94">
        <v>2</v>
      </c>
      <c r="B93" s="98" t="s">
        <v>32</v>
      </c>
      <c r="C93" s="105"/>
      <c r="D93" s="99"/>
      <c r="E93" s="107"/>
      <c r="F93" s="107"/>
      <c r="G93" s="109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95"/>
      <c r="B94" s="100"/>
      <c r="C94" s="106"/>
      <c r="D94" s="101"/>
      <c r="E94" s="108"/>
      <c r="F94" s="108"/>
      <c r="G94" s="110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94"/>
      <c r="B95" s="96" t="s">
        <v>26</v>
      </c>
      <c r="C95" s="98" t="s">
        <v>32</v>
      </c>
      <c r="D95" s="99"/>
      <c r="E95" s="102" t="s">
        <v>28</v>
      </c>
      <c r="F95" s="102"/>
      <c r="G95" s="111"/>
      <c r="H95" s="49" t="str">
        <f>IF(E95="","","予定")</f>
        <v>予定</v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95"/>
      <c r="B96" s="97"/>
      <c r="C96" s="100"/>
      <c r="D96" s="101"/>
      <c r="E96" s="103"/>
      <c r="F96" s="103"/>
      <c r="G96" s="112"/>
      <c r="H96" s="71" t="str">
        <f>IF(E95="","","実績")</f>
        <v>実績</v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94"/>
      <c r="B97" s="96" t="s">
        <v>30</v>
      </c>
      <c r="C97" s="98" t="s">
        <v>35</v>
      </c>
      <c r="D97" s="99"/>
      <c r="E97" s="102" t="s">
        <v>28</v>
      </c>
      <c r="F97" s="102"/>
      <c r="G97" s="104"/>
      <c r="H97" s="45" t="str">
        <f>IF(E97="","","予定")</f>
        <v>予定</v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95"/>
      <c r="B98" s="97"/>
      <c r="C98" s="100"/>
      <c r="D98" s="101"/>
      <c r="E98" s="103"/>
      <c r="F98" s="103"/>
      <c r="G98" s="97"/>
      <c r="H98" s="72" t="str">
        <f>IF(E97="","","実績")</f>
        <v>実績</v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13" t="s">
        <v>69</v>
      </c>
      <c r="B99" s="114"/>
      <c r="C99" s="114"/>
      <c r="D99" s="115"/>
      <c r="E99" s="119"/>
      <c r="F99" s="119"/>
      <c r="G99" s="121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/>
      <c r="R99" s="32"/>
      <c r="S99" s="32"/>
      <c r="T99" s="41"/>
      <c r="U99" s="41"/>
    </row>
    <row r="100" spans="1:21" ht="10.5" customHeight="1" x14ac:dyDescent="0.15">
      <c r="A100" s="116"/>
      <c r="B100" s="117"/>
      <c r="C100" s="117"/>
      <c r="D100" s="118"/>
      <c r="E100" s="120"/>
      <c r="F100" s="120"/>
      <c r="G100" s="122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/>
      <c r="S100" s="34"/>
      <c r="T100" s="41"/>
      <c r="U100" s="41"/>
    </row>
    <row r="101" spans="1:21" ht="10.5" customHeight="1" x14ac:dyDescent="0.15">
      <c r="A101" s="94">
        <v>1</v>
      </c>
      <c r="B101" s="98" t="s">
        <v>38</v>
      </c>
      <c r="C101" s="105"/>
      <c r="D101" s="99"/>
      <c r="E101" s="107"/>
      <c r="F101" s="107"/>
      <c r="G101" s="109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95"/>
      <c r="B102" s="100"/>
      <c r="C102" s="106"/>
      <c r="D102" s="101"/>
      <c r="E102" s="108"/>
      <c r="F102" s="108"/>
      <c r="G102" s="110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94"/>
      <c r="B103" s="96" t="s">
        <v>26</v>
      </c>
      <c r="C103" s="98" t="s">
        <v>70</v>
      </c>
      <c r="D103" s="99"/>
      <c r="E103" s="92" t="s">
        <v>28</v>
      </c>
      <c r="F103" s="92"/>
      <c r="G103" s="111"/>
      <c r="H103" s="49" t="str">
        <f>IF(E103="","","予定")</f>
        <v>予定</v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/>
      <c r="T103" s="41"/>
      <c r="U103" s="41"/>
    </row>
    <row r="104" spans="1:21" ht="10.5" customHeight="1" x14ac:dyDescent="0.15">
      <c r="A104" s="95"/>
      <c r="B104" s="97"/>
      <c r="C104" s="100"/>
      <c r="D104" s="101"/>
      <c r="E104" s="93"/>
      <c r="F104" s="93"/>
      <c r="G104" s="112"/>
      <c r="H104" s="71" t="str">
        <f>IF(E103="","","実績")</f>
        <v>実績</v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94">
        <v>2</v>
      </c>
      <c r="B105" s="98" t="s">
        <v>32</v>
      </c>
      <c r="C105" s="105"/>
      <c r="D105" s="99"/>
      <c r="E105" s="107"/>
      <c r="F105" s="107"/>
      <c r="G105" s="109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95"/>
      <c r="B106" s="100"/>
      <c r="C106" s="106"/>
      <c r="D106" s="101"/>
      <c r="E106" s="108"/>
      <c r="F106" s="108"/>
      <c r="G106" s="110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94"/>
      <c r="B107" s="96" t="s">
        <v>26</v>
      </c>
      <c r="C107" s="98" t="s">
        <v>32</v>
      </c>
      <c r="D107" s="99"/>
      <c r="E107" s="102" t="s">
        <v>28</v>
      </c>
      <c r="F107" s="102"/>
      <c r="G107" s="104"/>
      <c r="H107" s="45" t="str">
        <f>IF(E107="","","予定")</f>
        <v>予定</v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/>
      <c r="T107" s="41"/>
      <c r="U107" s="41"/>
    </row>
    <row r="108" spans="1:21" ht="10.5" customHeight="1" x14ac:dyDescent="0.15">
      <c r="A108" s="95"/>
      <c r="B108" s="97"/>
      <c r="C108" s="100"/>
      <c r="D108" s="101"/>
      <c r="E108" s="103"/>
      <c r="F108" s="103"/>
      <c r="G108" s="97"/>
      <c r="H108" s="72" t="str">
        <f>IF(E107="","","実績")</f>
        <v>実績</v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94"/>
      <c r="B109" s="96" t="s">
        <v>30</v>
      </c>
      <c r="C109" s="98" t="s">
        <v>35</v>
      </c>
      <c r="D109" s="99"/>
      <c r="E109" s="102" t="s">
        <v>28</v>
      </c>
      <c r="F109" s="102"/>
      <c r="G109" s="104"/>
      <c r="H109" s="45" t="str">
        <f>IF(E109="","","予定")</f>
        <v>予定</v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/>
      <c r="T109" s="41"/>
      <c r="U109" s="41"/>
    </row>
    <row r="110" spans="1:21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>実績</v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</mergeCells>
  <phoneticPr fontId="1"/>
  <conditionalFormatting sqref="L15:Q22 L51:Q56 L25:Q26 L28 M27:Q27 L33:Q40 L42:Q42 N41:Q41 L41 N28:Q28 L79:Q80 L84:Q84 Q81:Q83 L81:O83 L61:Q62 L64:Q76 P63:Q63 L63:N63 L101:Q102 L110:Q110 L103:O109 Q103:Q109">
    <cfRule type="expression" dxfId="41" priority="41" stopIfTrue="1">
      <formula>AND(ROW()&gt;4, COLUMN()&gt;8, MOD(ROW(),2)=1, ISNONTEXT(L15), L15&gt;0)</formula>
    </cfRule>
    <cfRule type="expression" dxfId="40" priority="42" stopIfTrue="1">
      <formula>AND(ROW()&gt;4, COLUMN()&gt;8,  MOD(ROW(),2)=0, ISNONTEXT(L15), L15&gt;0)</formula>
    </cfRule>
  </conditionalFormatting>
  <conditionalFormatting sqref="L29:Q32">
    <cfRule type="expression" dxfId="39" priority="39" stopIfTrue="1">
      <formula>AND(ROW()&gt;4, COLUMN()&gt;8, MOD(ROW(),2)=1, ISNONTEXT(L29), L29&gt;0)</formula>
    </cfRule>
    <cfRule type="expression" dxfId="38" priority="40" stopIfTrue="1">
      <formula>AND(ROW()&gt;4, COLUMN()&gt;8,  MOD(ROW(),2)=0, ISNONTEXT(L29), L29&gt;0)</formula>
    </cfRule>
  </conditionalFormatting>
  <conditionalFormatting sqref="L87:Q98">
    <cfRule type="expression" dxfId="37" priority="37" stopIfTrue="1">
      <formula>AND(ROW()&gt;4, COLUMN()&gt;8, MOD(ROW(),2)=1, ISNONTEXT(L87), L87&gt;0)</formula>
    </cfRule>
    <cfRule type="expression" dxfId="36" priority="38" stopIfTrue="1">
      <formula>AND(ROW()&gt;4, COLUMN()&gt;8,  MOD(ROW(),2)=0, ISNONTEXT(L87), L87&gt;0)</formula>
    </cfRule>
  </conditionalFormatting>
  <conditionalFormatting sqref="L9:Q12">
    <cfRule type="expression" dxfId="35" priority="35" stopIfTrue="1">
      <formula>AND(ROW()&gt;4, COLUMN()&gt;8, MOD(ROW(),2)=1, ISNONTEXT(L9), L9&gt;0)</formula>
    </cfRule>
    <cfRule type="expression" dxfId="34" priority="36" stopIfTrue="1">
      <formula>AND(ROW()&gt;4, COLUMN()&gt;8,  MOD(ROW(),2)=0, ISNONTEXT(L9), L9&gt;0)</formula>
    </cfRule>
  </conditionalFormatting>
  <conditionalFormatting sqref="L13:Q14">
    <cfRule type="expression" dxfId="33" priority="33" stopIfTrue="1">
      <formula>AND(ROW()&gt;4, COLUMN()&gt;8, MOD(ROW(),2)=1, ISNONTEXT(L13), L13&gt;0)</formula>
    </cfRule>
    <cfRule type="expression" dxfId="32" priority="34" stopIfTrue="1">
      <formula>AND(ROW()&gt;4, COLUMN()&gt;8,  MOD(ROW(),2)=0, ISNONTEXT(L13), L13&gt;0)</formula>
    </cfRule>
  </conditionalFormatting>
  <conditionalFormatting sqref="L45:Q47 L48:N48 P48:Q48">
    <cfRule type="expression" dxfId="31" priority="31" stopIfTrue="1">
      <formula>AND(ROW()&gt;4, COLUMN()&gt;8, MOD(ROW(),2)=1, ISNONTEXT(L45), L45&gt;0)</formula>
    </cfRule>
    <cfRule type="expression" dxfId="30" priority="32" stopIfTrue="1">
      <formula>AND(ROW()&gt;4, COLUMN()&gt;8,  MOD(ROW(),2)=0, ISNONTEXT(L45), L45&gt;0)</formula>
    </cfRule>
  </conditionalFormatting>
  <conditionalFormatting sqref="L49:Q50">
    <cfRule type="expression" dxfId="29" priority="29" stopIfTrue="1">
      <formula>AND(ROW()&gt;4, COLUMN()&gt;8, MOD(ROW(),2)=1, ISNONTEXT(L49), L49&gt;0)</formula>
    </cfRule>
    <cfRule type="expression" dxfId="28" priority="30" stopIfTrue="1">
      <formula>AND(ROW()&gt;4, COLUMN()&gt;8,  MOD(ROW(),2)=0, ISNONTEXT(L49), L49&gt;0)</formula>
    </cfRule>
  </conditionalFormatting>
  <conditionalFormatting sqref="L57:Q58">
    <cfRule type="expression" dxfId="27" priority="27" stopIfTrue="1">
      <formula>AND(ROW()&gt;4, COLUMN()&gt;8, MOD(ROW(),2)=1, ISNONTEXT(L57), L57&gt;0)</formula>
    </cfRule>
    <cfRule type="expression" dxfId="26" priority="28" stopIfTrue="1">
      <formula>AND(ROW()&gt;4, COLUMN()&gt;8,  MOD(ROW(),2)=0, ISNONTEXT(L57), L57&gt;0)</formula>
    </cfRule>
  </conditionalFormatting>
  <conditionalFormatting sqref="M28">
    <cfRule type="expression" dxfId="25" priority="25" stopIfTrue="1">
      <formula>AND(ROW()&gt;4, COLUMN()&gt;8, MOD(ROW(),2)=1, ISNONTEXT(M28), M28&gt;0)</formula>
    </cfRule>
    <cfRule type="expression" dxfId="24" priority="26" stopIfTrue="1">
      <formula>AND(ROW()&gt;4, COLUMN()&gt;8,  MOD(ROW(),2)=0, ISNONTEXT(M28), M28&gt;0)</formula>
    </cfRule>
  </conditionalFormatting>
  <conditionalFormatting sqref="O48">
    <cfRule type="expression" dxfId="23" priority="23" stopIfTrue="1">
      <formula>AND(ROW()&gt;4, COLUMN()&gt;8, MOD(ROW(),2)=1, ISNONTEXT(O48), O48&gt;0)</formula>
    </cfRule>
    <cfRule type="expression" dxfId="22" priority="2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21" priority="21" stopIfTrue="1">
      <formula>AND(ROW()&gt;4, COLUMN()&gt;8, MOD(ROW(),2)=1, ISNONTEXT(R15), R15&gt;0)</formula>
    </cfRule>
    <cfRule type="expression" dxfId="20" priority="22" stopIfTrue="1">
      <formula>AND(ROW()&gt;4, COLUMN()&gt;8,  MOD(ROW(),2)=0, ISNONTEXT(R15), R15&gt;0)</formula>
    </cfRule>
  </conditionalFormatting>
  <conditionalFormatting sqref="R29:S32">
    <cfRule type="expression" dxfId="19" priority="19" stopIfTrue="1">
      <formula>AND(ROW()&gt;4, COLUMN()&gt;8, MOD(ROW(),2)=1, ISNONTEXT(R29), R29&gt;0)</formula>
    </cfRule>
    <cfRule type="expression" dxfId="18" priority="20" stopIfTrue="1">
      <formula>AND(ROW()&gt;4, COLUMN()&gt;8,  MOD(ROW(),2)=0, ISNONTEXT(R29), R29&gt;0)</formula>
    </cfRule>
  </conditionalFormatting>
  <conditionalFormatting sqref="R87:S98">
    <cfRule type="expression" dxfId="17" priority="17" stopIfTrue="1">
      <formula>AND(ROW()&gt;4, COLUMN()&gt;8, MOD(ROW(),2)=1, ISNONTEXT(R87), R87&gt;0)</formula>
    </cfRule>
    <cfRule type="expression" dxfId="16" priority="18" stopIfTrue="1">
      <formula>AND(ROW()&gt;4, COLUMN()&gt;8,  MOD(ROW(),2)=0, ISNONTEXT(R87), R87&gt;0)</formula>
    </cfRule>
  </conditionalFormatting>
  <conditionalFormatting sqref="R9:S12">
    <cfRule type="expression" dxfId="15" priority="15" stopIfTrue="1">
      <formula>AND(ROW()&gt;4, COLUMN()&gt;8, MOD(ROW(),2)=1, ISNONTEXT(R9), R9&gt;0)</formula>
    </cfRule>
    <cfRule type="expression" dxfId="14" priority="16" stopIfTrue="1">
      <formula>AND(ROW()&gt;4, COLUMN()&gt;8,  MOD(ROW(),2)=0, ISNONTEXT(R9), R9&gt;0)</formula>
    </cfRule>
  </conditionalFormatting>
  <conditionalFormatting sqref="R13:S14">
    <cfRule type="expression" dxfId="13" priority="13" stopIfTrue="1">
      <formula>AND(ROW()&gt;4, COLUMN()&gt;8, MOD(ROW(),2)=1, ISNONTEXT(R13), R13&gt;0)</formula>
    </cfRule>
    <cfRule type="expression" dxfId="12" priority="14" stopIfTrue="1">
      <formula>AND(ROW()&gt;4, COLUMN()&gt;8,  MOD(ROW(),2)=0, ISNONTEXT(R13), R13&gt;0)</formula>
    </cfRule>
  </conditionalFormatting>
  <conditionalFormatting sqref="R45:S48">
    <cfRule type="expression" dxfId="11" priority="11" stopIfTrue="1">
      <formula>AND(ROW()&gt;4, COLUMN()&gt;8, MOD(ROW(),2)=1, ISNONTEXT(R45), R45&gt;0)</formula>
    </cfRule>
    <cfRule type="expression" dxfId="10" priority="12" stopIfTrue="1">
      <formula>AND(ROW()&gt;4, COLUMN()&gt;8,  MOD(ROW(),2)=0, ISNONTEXT(R45), R45&gt;0)</formula>
    </cfRule>
  </conditionalFormatting>
  <conditionalFormatting sqref="R49:S50">
    <cfRule type="expression" dxfId="9" priority="9" stopIfTrue="1">
      <formula>AND(ROW()&gt;4, COLUMN()&gt;8, MOD(ROW(),2)=1, ISNONTEXT(R49), R49&gt;0)</formula>
    </cfRule>
    <cfRule type="expression" dxfId="8" priority="10" stopIfTrue="1">
      <formula>AND(ROW()&gt;4, COLUMN()&gt;8,  MOD(ROW(),2)=0, ISNONTEXT(R49), R49&gt;0)</formula>
    </cfRule>
  </conditionalFormatting>
  <conditionalFormatting sqref="R57:S58">
    <cfRule type="expression" dxfId="7" priority="7" stopIfTrue="1">
      <formula>AND(ROW()&gt;4, COLUMN()&gt;8, MOD(ROW(),2)=1, ISNONTEXT(R57), R57&gt;0)</formula>
    </cfRule>
    <cfRule type="expression" dxfId="6" priority="8" stopIfTrue="1">
      <formula>AND(ROW()&gt;4, COLUMN()&gt;8,  MOD(ROW(),2)=0, ISNONTEXT(R57), R57&gt;0)</formula>
    </cfRule>
  </conditionalFormatting>
  <conditionalFormatting sqref="P81">
    <cfRule type="expression" dxfId="5" priority="5" stopIfTrue="1">
      <formula>AND(ROW()&gt;4, COLUMN()&gt;8, MOD(ROW(),2)=1, ISNONTEXT(P81), P81&gt;0)</formula>
    </cfRule>
    <cfRule type="expression" dxfId="4" priority="6" stopIfTrue="1">
      <formula>AND(ROW()&gt;4, COLUMN()&gt;8,  MOD(ROW(),2)=0, ISNONTEXT(P81), P81&gt;0)</formula>
    </cfRule>
  </conditionalFormatting>
  <conditionalFormatting sqref="P83">
    <cfRule type="expression" dxfId="3" priority="3" stopIfTrue="1">
      <formula>AND(ROW()&gt;4, COLUMN()&gt;8, MOD(ROW(),2)=1, ISNONTEXT(P83), P83&gt;0)</formula>
    </cfRule>
    <cfRule type="expression" dxfId="2" priority="4" stopIfTrue="1">
      <formula>AND(ROW()&gt;4, COLUMN()&gt;8,  MOD(ROW(),2)=0, ISNONTEXT(P83), P83&gt;0)</formula>
    </cfRule>
  </conditionalFormatting>
  <conditionalFormatting sqref="P103:P109">
    <cfRule type="expression" dxfId="1" priority="1" stopIfTrue="1">
      <formula>AND(ROW()&gt;4, COLUMN()&gt;8, MOD(ROW(),2)=1, ISNONTEXT(P103), P103&gt;0)</formula>
    </cfRule>
    <cfRule type="expression" dxfId="0" priority="2" stopIfTrue="1">
      <formula>AND(ROW()&gt;4, COLUMN()&gt;8,  MOD(ROW(),2)=0, ISNONTEXT(P103), P103&gt;0)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2020-06-11T07:36:41Z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