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B11474C6-971F-463C-AE83-5636A95B0553}" xr6:coauthVersionLast="44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反復2!$A$2:$K$86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反復2!$A$2:$K$86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反復2!$A$2:$K$78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反復2!$A$2:$K$86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反復2!$A$2:$K$86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反復2!$A$2:$K$86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反復2!$A$2:$K$86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反復2!$A$2:$K$86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反復2!$A$2:$K$86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反復2!$A$2:$K$86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反復2!$A$2:$K$86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反復2!$A$2:$K$86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反復2!$A$2:$K$86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反復2!$A$2:$K$86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反復2!$A$2:$K$86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反復2!$A$2:$K$86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反復2!$A$2:$K$86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反復2!$A$2:$K$86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反復2!$A$2:$K$86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反復2!$A$2:$K$86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反復2!$A$2:$K$86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反復2!$A$2:$K$86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反復2!$A$2:$K$86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反復2!$A$2:$K$86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反復2!$A$2:$K$86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反復2!$A$2:$K$86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反復2!$A$2:$K$86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反復2!$A$2:$K$86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反復2!$A$2:$K$86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反復2!$A$2:$K$86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反復2!$A$2:$K$86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反復2!$A$2:$K$86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反復2!$A$2:$K$86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反復2!$A$2:$K$86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反復2!$A$2:$K$86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反復2!$A$2:$K$86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反復2!$A$2:$K$86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反復2!$A$2:$K$86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反復2!$A$2:$K$86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反復2!$A$2:$K$86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反復2!$A$2:$K$86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反復2!$A$2:$K$86</definedName>
    <definedName name="Z_F55870F9_E82A_4267_AED3_94CF07AEF80F_.wvu.FilterData" localSheetId="2">反復3!$A$2:$K$84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2" i="3" l="1" a="1"/>
  <c r="S102" i="3" s="1"/>
  <c r="R102" i="3" a="1"/>
  <c r="R102" i="3" s="1"/>
  <c r="S101" i="3" a="1"/>
  <c r="S101" i="3" s="1"/>
  <c r="R101" i="3" a="1"/>
  <c r="R101" i="3" s="1"/>
  <c r="S88" i="3" a="1"/>
  <c r="S88" i="3" s="1"/>
  <c r="R88" i="3" a="1"/>
  <c r="R88" i="3" s="1"/>
  <c r="S87" i="3" a="1"/>
  <c r="S87" i="3" s="1"/>
  <c r="S80" i="3"/>
  <c r="R80" i="3"/>
  <c r="R79" i="3"/>
  <c r="S62" i="3"/>
  <c r="R62" i="3"/>
  <c r="S61" i="3"/>
  <c r="R61" i="3"/>
  <c r="S46" i="3"/>
  <c r="S45" i="3"/>
  <c r="R45" i="3"/>
  <c r="S24" i="3"/>
  <c r="R24" i="3"/>
  <c r="S23" i="3"/>
  <c r="R23" i="3"/>
  <c r="S8" i="3"/>
  <c r="R8" i="3"/>
  <c r="S7" i="3"/>
  <c r="R7" i="3"/>
  <c r="M6" i="3" l="1"/>
  <c r="H35" i="3" l="1"/>
  <c r="K35" i="3"/>
  <c r="H36" i="3"/>
  <c r="K36" i="3"/>
  <c r="H37" i="3" l="1"/>
  <c r="H38" i="3"/>
  <c r="K110" i="5" l="1"/>
  <c r="H110" i="5"/>
  <c r="K109" i="5"/>
  <c r="H109" i="5"/>
  <c r="K108" i="5"/>
  <c r="H108" i="5"/>
  <c r="K107" i="5"/>
  <c r="H107" i="5"/>
  <c r="H106" i="5"/>
  <c r="K104" i="5"/>
  <c r="H104" i="5"/>
  <c r="K103" i="5"/>
  <c r="H103" i="5"/>
  <c r="H102" i="5"/>
  <c r="H101" i="5"/>
  <c r="Q100" i="5" a="1"/>
  <c r="Q100" i="5" s="1"/>
  <c r="P100" i="5" a="1"/>
  <c r="P100" i="5" s="1"/>
  <c r="O100" i="5"/>
  <c r="N100" i="5"/>
  <c r="M100" i="5"/>
  <c r="L100" i="5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Q86" i="5" a="1"/>
  <c r="Q86" i="5" s="1"/>
  <c r="P86" i="5" a="1"/>
  <c r="P86" i="5" s="1"/>
  <c r="O86" i="5"/>
  <c r="N86" i="5"/>
  <c r="M86" i="5"/>
  <c r="L86" i="5"/>
  <c r="P85" i="5" a="1"/>
  <c r="P85" i="5" s="1"/>
  <c r="O85" i="5"/>
  <c r="N85" i="5"/>
  <c r="M85" i="5"/>
  <c r="L85" i="5"/>
  <c r="K84" i="5"/>
  <c r="H84" i="5"/>
  <c r="K83" i="5"/>
  <c r="H83" i="5"/>
  <c r="K82" i="5"/>
  <c r="H82" i="5"/>
  <c r="K81" i="5"/>
  <c r="H81" i="5"/>
  <c r="H80" i="5"/>
  <c r="H79" i="5"/>
  <c r="Q78" i="5"/>
  <c r="P78" i="5"/>
  <c r="O78" i="5"/>
  <c r="N78" i="5"/>
  <c r="M78" i="5"/>
  <c r="L78" i="5"/>
  <c r="P77" i="5"/>
  <c r="O77" i="5"/>
  <c r="N77" i="5"/>
  <c r="M77" i="5"/>
  <c r="L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K60" i="5" s="1"/>
  <c r="H63" i="5"/>
  <c r="H62" i="5"/>
  <c r="H61" i="5"/>
  <c r="Q60" i="5"/>
  <c r="P60" i="5"/>
  <c r="O60" i="5"/>
  <c r="N60" i="5"/>
  <c r="M60" i="5"/>
  <c r="L60" i="5"/>
  <c r="Q59" i="5"/>
  <c r="P59" i="5"/>
  <c r="O59" i="5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Q44" i="5"/>
  <c r="N44" i="5"/>
  <c r="M44" i="5"/>
  <c r="L44" i="5"/>
  <c r="Q43" i="5"/>
  <c r="P43" i="5"/>
  <c r="O43" i="5"/>
  <c r="N43" i="5"/>
  <c r="M43" i="5"/>
  <c r="L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H27" i="5"/>
  <c r="H26" i="5"/>
  <c r="H25" i="5"/>
  <c r="Q24" i="5"/>
  <c r="P24" i="5"/>
  <c r="O24" i="5"/>
  <c r="N24" i="5"/>
  <c r="M24" i="5"/>
  <c r="L24" i="5"/>
  <c r="Q23" i="5"/>
  <c r="P23" i="5"/>
  <c r="O23" i="5"/>
  <c r="N23" i="5"/>
  <c r="M23" i="5"/>
  <c r="L23" i="5"/>
  <c r="K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Q8" i="5"/>
  <c r="P8" i="5"/>
  <c r="O8" i="5"/>
  <c r="N8" i="5"/>
  <c r="M8" i="5"/>
  <c r="Q7" i="5"/>
  <c r="P7" i="5"/>
  <c r="O7" i="5"/>
  <c r="N7" i="5"/>
  <c r="K7" i="5"/>
  <c r="K112" i="3"/>
  <c r="H112" i="3"/>
  <c r="K111" i="3"/>
  <c r="H111" i="3"/>
  <c r="K110" i="3"/>
  <c r="H110" i="3"/>
  <c r="K109" i="3"/>
  <c r="H109" i="3"/>
  <c r="H108" i="3"/>
  <c r="K106" i="3"/>
  <c r="H106" i="3"/>
  <c r="K105" i="3"/>
  <c r="H105" i="3"/>
  <c r="H104" i="3"/>
  <c r="H103" i="3"/>
  <c r="Q102" i="3" a="1"/>
  <c r="Q102" i="3" s="1"/>
  <c r="P102" i="3" a="1"/>
  <c r="P102" i="3" s="1"/>
  <c r="O102" i="3"/>
  <c r="N102" i="3"/>
  <c r="M102" i="3"/>
  <c r="L102" i="3"/>
  <c r="Q101" i="3" a="1"/>
  <c r="Q101" i="3" s="1"/>
  <c r="P101" i="3" a="1"/>
  <c r="P101" i="3" s="1"/>
  <c r="O101" i="3" a="1"/>
  <c r="O101" i="3" s="1"/>
  <c r="N101" i="3"/>
  <c r="M101" i="3"/>
  <c r="L101" i="3"/>
  <c r="K100" i="3"/>
  <c r="H100" i="3"/>
  <c r="K99" i="3"/>
  <c r="H99" i="3"/>
  <c r="K98" i="3"/>
  <c r="H98" i="3"/>
  <c r="K97" i="3"/>
  <c r="H97" i="3"/>
  <c r="H96" i="3"/>
  <c r="H95" i="3"/>
  <c r="K94" i="3"/>
  <c r="H94" i="3"/>
  <c r="K93" i="3"/>
  <c r="H93" i="3"/>
  <c r="K92" i="3"/>
  <c r="H92" i="3"/>
  <c r="K91" i="3"/>
  <c r="H91" i="3"/>
  <c r="H90" i="3"/>
  <c r="H89" i="3"/>
  <c r="Q88" i="3" a="1"/>
  <c r="Q88" i="3" s="1"/>
  <c r="P88" i="3" a="1"/>
  <c r="P88" i="3" s="1"/>
  <c r="O88" i="3"/>
  <c r="N88" i="3"/>
  <c r="M88" i="3"/>
  <c r="L88" i="3"/>
  <c r="Q87" i="3" a="1"/>
  <c r="Q87" i="3" s="1"/>
  <c r="O87" i="3"/>
  <c r="N87" i="3"/>
  <c r="M87" i="3"/>
  <c r="L87" i="3"/>
  <c r="K87" i="3" a="1"/>
  <c r="K87" i="3" s="1"/>
  <c r="K86" i="3"/>
  <c r="H86" i="3"/>
  <c r="K85" i="3"/>
  <c r="H85" i="3"/>
  <c r="K84" i="3"/>
  <c r="K79" i="3" s="1"/>
  <c r="H84" i="3"/>
  <c r="K83" i="3"/>
  <c r="H83" i="3"/>
  <c r="H82" i="3"/>
  <c r="H81" i="3"/>
  <c r="Q80" i="3"/>
  <c r="P80" i="3"/>
  <c r="O80" i="3"/>
  <c r="N80" i="3"/>
  <c r="M80" i="3"/>
  <c r="L80" i="3"/>
  <c r="P79" i="3"/>
  <c r="O79" i="3"/>
  <c r="N79" i="3"/>
  <c r="M79" i="3"/>
  <c r="L79" i="3"/>
  <c r="K78" i="3"/>
  <c r="H78" i="3"/>
  <c r="K77" i="3"/>
  <c r="H77" i="3"/>
  <c r="H76" i="3"/>
  <c r="K75" i="3"/>
  <c r="H75" i="3"/>
  <c r="K74" i="3"/>
  <c r="H74" i="3"/>
  <c r="K73" i="3"/>
  <c r="H73" i="3"/>
  <c r="H72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H64" i="3"/>
  <c r="H63" i="3"/>
  <c r="Q62" i="3"/>
  <c r="P62" i="3"/>
  <c r="N62" i="3"/>
  <c r="M62" i="3"/>
  <c r="L62" i="3"/>
  <c r="Q61" i="3"/>
  <c r="P61" i="3"/>
  <c r="O61" i="3"/>
  <c r="N61" i="3"/>
  <c r="M61" i="3"/>
  <c r="L61" i="3"/>
  <c r="K60" i="3"/>
  <c r="H60" i="3"/>
  <c r="K59" i="3"/>
  <c r="H59" i="3"/>
  <c r="H58" i="3"/>
  <c r="H57" i="3"/>
  <c r="K56" i="3"/>
  <c r="H56" i="3"/>
  <c r="K55" i="3"/>
  <c r="H55" i="3"/>
  <c r="H54" i="3"/>
  <c r="H53" i="3"/>
  <c r="K52" i="3"/>
  <c r="H52" i="3"/>
  <c r="K51" i="3"/>
  <c r="H51" i="3"/>
  <c r="K50" i="3"/>
  <c r="H50" i="3"/>
  <c r="K49" i="3"/>
  <c r="H49" i="3"/>
  <c r="H48" i="3"/>
  <c r="H47" i="3"/>
  <c r="Q46" i="3"/>
  <c r="M46" i="3"/>
  <c r="L46" i="3"/>
  <c r="Q45" i="3"/>
  <c r="P45" i="3"/>
  <c r="O45" i="3"/>
  <c r="N45" i="3"/>
  <c r="L45" i="3"/>
  <c r="K44" i="3"/>
  <c r="H44" i="3"/>
  <c r="K43" i="3"/>
  <c r="H43" i="3"/>
  <c r="H42" i="3"/>
  <c r="H41" i="3"/>
  <c r="K40" i="3"/>
  <c r="H40" i="3"/>
  <c r="K39" i="3"/>
  <c r="H39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Q24" i="3"/>
  <c r="P24" i="3"/>
  <c r="O24" i="3"/>
  <c r="M24" i="3"/>
  <c r="L24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Q8" i="3"/>
  <c r="P8" i="3"/>
  <c r="O8" i="3"/>
  <c r="N8" i="3"/>
  <c r="Q7" i="3"/>
  <c r="P7" i="3"/>
  <c r="O7" i="3"/>
  <c r="N7" i="3"/>
  <c r="K77" i="5" l="1"/>
  <c r="M6" i="5"/>
  <c r="K78" i="5"/>
  <c r="K80" i="3"/>
  <c r="K88" i="3" a="1"/>
  <c r="K88" i="3" s="1"/>
  <c r="Q6" i="5"/>
  <c r="K44" i="5"/>
  <c r="K43" i="5"/>
  <c r="K24" i="5"/>
  <c r="O5" i="5"/>
  <c r="N6" i="5"/>
  <c r="K85" i="5" a="1"/>
  <c r="K85" i="5" s="1"/>
  <c r="K86" i="5" a="1"/>
  <c r="K86" i="5" s="1"/>
  <c r="K99" i="5" a="1"/>
  <c r="K99" i="5" s="1"/>
  <c r="K8" i="5"/>
  <c r="K100" i="5" a="1"/>
  <c r="K100" i="5" s="1"/>
  <c r="K59" i="5"/>
  <c r="K45" i="3"/>
  <c r="P5" i="3"/>
  <c r="O5" i="3"/>
  <c r="K46" i="3"/>
  <c r="K8" i="3"/>
  <c r="K62" i="3"/>
  <c r="K102" i="3" a="1"/>
  <c r="K102" i="3" s="1"/>
  <c r="K23" i="3"/>
  <c r="K7" i="3"/>
  <c r="K24" i="3"/>
  <c r="K61" i="3"/>
  <c r="K101" i="3" a="1"/>
  <c r="K101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5" i="5" l="1"/>
  <c r="K6" i="5"/>
  <c r="K6" i="3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K100" i="1" l="1" a="1"/>
  <c r="K100" i="1" s="1"/>
  <c r="K99" i="1" a="1"/>
  <c r="K99" i="1" s="1"/>
  <c r="L85" i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L77" i="1"/>
  <c r="M59" i="1"/>
  <c r="N59" i="1"/>
  <c r="O59" i="1"/>
  <c r="P59" i="1"/>
  <c r="Q59" i="1"/>
  <c r="L59" i="1"/>
  <c r="K23" i="1" l="1"/>
  <c r="L23" i="1"/>
  <c r="M23" i="1"/>
  <c r="N23" i="1"/>
  <c r="P23" i="1"/>
  <c r="P5" i="1" s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Q5" i="1" s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<sst xmlns="http://schemas.openxmlformats.org/spreadsheetml/2006/main" count="560" uniqueCount="86">
  <si>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</si>
  <si>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</si>
  <si>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</si>
  <si>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</si>
  <si>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</si>
  <si>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</si>
  <si>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</si>
  <si>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</si>
  <si>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</si>
  <si>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</si>
  <si>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</si>
  <si>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金</t>
    <rPh sb="0" eb="1">
      <t>キン</t>
    </rPh>
    <phoneticPr fontId="1"/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</si>
  <si>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</si>
  <si>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</si>
  <si>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</si>
  <si>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</si>
  <si>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</si>
  <si>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</si>
  <si>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</si>
  <si>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</si>
  <si>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</si>
  <si>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</si>
  <si>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</si>
  <si>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</si>
  <si>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</si>
  <si>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完了</t>
  </si>
  <si>
    <t>a</t>
    <phoneticPr fontId="1"/>
  </si>
  <si>
    <t>反復計画書</t>
    <rPh sb="0" eb="5">
      <t>ハンプクケイカクショ</t>
    </rPh>
    <phoneticPr fontId="1"/>
  </si>
  <si>
    <t>新規作成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</si>
  <si>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</si>
  <si>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</si>
  <si>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</si>
  <si>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</si>
  <si>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</si>
  <si>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</si>
  <si>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</si>
  <si>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</si>
  <si>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</si>
  <si>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</si>
  <si>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着手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</si>
  <si>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</si>
  <si>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</si>
  <si>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</si>
  <si>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</si>
  <si>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</si>
  <si>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完了</t>
    <phoneticPr fontId="1"/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</si>
  <si>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</si>
  <si>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</si>
  <si>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</si>
  <si>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</si>
  <si>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</si>
  <si>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</si>
  <si>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</si>
  <si>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</si>
  <si>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</si>
  <si>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</si>
  <si>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</si>
  <si>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</si>
  <si>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</si>
  <si>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</si>
  <si>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</si>
  <si>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</si>
  <si>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</si>
  <si>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</si>
  <si>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</si>
  <si>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</si>
  <si>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</si>
  <si>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</si>
  <si>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</si>
  <si>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</si>
  <si>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</si>
  <si>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</si>
  <si>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マンガ口コミ投稿システム</t>
  </si>
  <si>
    <t>火</t>
  </si>
  <si>
    <t>更新</t>
  </si>
  <si>
    <t>レビュー参加</t>
  </si>
  <si>
    <t>要求書作成</t>
  </si>
  <si>
    <t>e</t>
  </si>
  <si>
    <t>城、武井、韓</t>
  </si>
  <si>
    <t>木</t>
    <rPh sb="0" eb="1">
      <t>モク</t>
    </rPh>
    <phoneticPr fontId="1"/>
  </si>
  <si>
    <t>結合テスト仕様書</t>
    <phoneticPr fontId="1"/>
  </si>
  <si>
    <t>城、韓、沼崎</t>
    <rPh sb="4" eb="6">
      <t>ヌマザキ</t>
    </rPh>
    <phoneticPr fontId="1"/>
  </si>
  <si>
    <t>沼崎</t>
    <rPh sb="0" eb="2">
      <t>ヌマザキ</t>
    </rPh>
    <phoneticPr fontId="1"/>
  </si>
  <si>
    <t>城</t>
    <rPh sb="0" eb="1">
      <t>シロ</t>
    </rPh>
    <phoneticPr fontId="1"/>
  </si>
  <si>
    <t>武井、沼崎、韓</t>
    <rPh sb="0" eb="2">
      <t>タケイ</t>
    </rPh>
    <rPh sb="3" eb="5">
      <t>ヌマザキ</t>
    </rPh>
    <rPh sb="6" eb="7">
      <t>カン</t>
    </rPh>
    <phoneticPr fontId="1"/>
  </si>
  <si>
    <t>ユースケース図記述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</si>
</sst>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  <font>
      <sz val="8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/>
    </xf>
    <xf numFmtId="0" fontId="2" fillId="9" borderId="54" xfId="0" applyFont="1" applyFill="1" applyBorder="1" applyAlignment="1">
      <alignment horizontal="center"/>
    </xf>
    <xf numFmtId="0" fontId="2" fillId="0" borderId="23" xfId="0" applyFont="1" applyBorder="1" applyAlignment="1"/>
    <xf numFmtId="0" fontId="2" fillId="0" borderId="23" xfId="0" applyFont="1" applyFill="1" applyBorder="1" applyAlignment="1">
      <alignment horizontal="center"/>
    </xf>
  </cellXfs>
  <cellStyles count="1">
    <cellStyle name="標準" xfId="0" builtinId="0"/>
  </cellStyles>
  <dxfs count="14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topRight" activeCell="E1" sqref="E1"/>
      <selection pane="bottomLeft" activeCell="A5" sqref="A5"/>
      <selection pane="bottomRight" activeCell="T89" sqref="T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63" t="s">
        <v>0</v>
      </c>
      <c r="B1" s="155"/>
      <c r="C1" s="155"/>
      <c r="D1" s="155"/>
      <c r="E1" s="160" t="s">
        <v>1</v>
      </c>
      <c r="F1" s="160" t="s">
        <v>2</v>
      </c>
      <c r="G1" s="155" t="s">
        <v>3</v>
      </c>
      <c r="H1" s="160" t="s">
        <v>4</v>
      </c>
      <c r="I1" s="160" t="s">
        <v>5</v>
      </c>
      <c r="J1" s="160" t="s">
        <v>6</v>
      </c>
      <c r="K1" s="152" t="s">
        <v>7</v>
      </c>
      <c r="L1" s="82">
        <v>43984</v>
      </c>
      <c r="M1" s="83"/>
      <c r="N1" s="82">
        <v>43985</v>
      </c>
      <c r="O1" s="83"/>
      <c r="P1" s="82">
        <v>43986</v>
      </c>
      <c r="Q1" s="83"/>
      <c r="R1" s="82">
        <v>43987</v>
      </c>
      <c r="S1" s="83"/>
      <c r="T1" s="82">
        <v>43990</v>
      </c>
      <c r="U1" s="83"/>
    </row>
    <row r="2" spans="1:21" ht="13.5" customHeight="1" x14ac:dyDescent="0.15">
      <c r="A2" s="164"/>
      <c r="B2" s="156"/>
      <c r="C2" s="156"/>
      <c r="D2" s="156"/>
      <c r="E2" s="161"/>
      <c r="F2" s="161"/>
      <c r="G2" s="156"/>
      <c r="H2" s="175"/>
      <c r="I2" s="161"/>
      <c r="J2" s="161"/>
      <c r="K2" s="153"/>
      <c r="L2" s="84" t="s">
        <v>8</v>
      </c>
      <c r="M2" s="85"/>
      <c r="N2" s="84" t="s">
        <v>9</v>
      </c>
      <c r="O2" s="85"/>
      <c r="P2" s="84" t="s">
        <v>10</v>
      </c>
      <c r="Q2" s="85"/>
      <c r="R2" s="84" t="s">
        <v>11</v>
      </c>
      <c r="S2" s="85"/>
      <c r="T2" s="84" t="s">
        <v>12</v>
      </c>
      <c r="U2" s="85"/>
    </row>
    <row r="3" spans="1:21" ht="13.5" customHeight="1" x14ac:dyDescent="0.15">
      <c r="A3" s="164"/>
      <c r="B3" s="156"/>
      <c r="C3" s="156"/>
      <c r="D3" s="156"/>
      <c r="E3" s="161"/>
      <c r="F3" s="161"/>
      <c r="G3" s="156"/>
      <c r="H3" s="175"/>
      <c r="I3" s="161"/>
      <c r="J3" s="161"/>
      <c r="K3" s="153"/>
      <c r="L3" s="174" t="s">
        <v>13</v>
      </c>
      <c r="M3" s="87"/>
      <c r="N3" s="86" t="s">
        <v>14</v>
      </c>
      <c r="O3" s="87"/>
      <c r="P3" s="86" t="s">
        <v>15</v>
      </c>
      <c r="Q3" s="87"/>
      <c r="R3" s="86" t="s">
        <v>16</v>
      </c>
      <c r="S3" s="87"/>
      <c r="T3" s="86" t="s">
        <v>17</v>
      </c>
      <c r="U3" s="87"/>
    </row>
    <row r="4" spans="1:21" ht="13.5" customHeight="1" thickBot="1" x14ac:dyDescent="0.2">
      <c r="A4" s="165"/>
      <c r="B4" s="157"/>
      <c r="C4" s="157"/>
      <c r="D4" s="157"/>
      <c r="E4" s="162"/>
      <c r="F4" s="162"/>
      <c r="G4" s="157"/>
      <c r="H4" s="176"/>
      <c r="I4" s="162"/>
      <c r="J4" s="162"/>
      <c r="K4" s="154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66" t="s">
        <v>20</v>
      </c>
      <c r="B5" s="167"/>
      <c r="C5" s="167"/>
      <c r="D5" s="168"/>
      <c r="E5" s="172"/>
      <c r="F5" s="172"/>
      <c r="G5" s="177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69"/>
      <c r="B6" s="170"/>
      <c r="C6" s="170"/>
      <c r="D6" s="171"/>
      <c r="E6" s="173"/>
      <c r="F6" s="173"/>
      <c r="G6" s="178"/>
      <c r="H6" s="18" t="s">
        <v>22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1" customFormat="1" ht="12" customHeight="1" thickTop="1" x14ac:dyDescent="0.15">
      <c r="A7" s="143" t="s">
        <v>23</v>
      </c>
      <c r="B7" s="144"/>
      <c r="C7" s="144"/>
      <c r="D7" s="145"/>
      <c r="E7" s="158"/>
      <c r="F7" s="158"/>
      <c r="G7" s="159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1" customFormat="1" ht="12" customHeight="1" x14ac:dyDescent="0.15">
      <c r="A8" s="128"/>
      <c r="B8" s="129"/>
      <c r="C8" s="129"/>
      <c r="D8" s="130"/>
      <c r="E8" s="132"/>
      <c r="F8" s="132"/>
      <c r="G8" s="148"/>
      <c r="H8" s="6" t="s">
        <v>22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1" customFormat="1" ht="12" customHeight="1" x14ac:dyDescent="0.15">
      <c r="A9" s="117">
        <v>1</v>
      </c>
      <c r="B9" s="113" t="s">
        <v>24</v>
      </c>
      <c r="C9" s="119"/>
      <c r="D9" s="114"/>
      <c r="E9" s="91"/>
      <c r="F9" s="91" t="s">
        <v>25</v>
      </c>
      <c r="G9" s="96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  <c r="T9" s="59"/>
      <c r="U9" s="59"/>
    </row>
    <row r="10" spans="1:21" s="41" customFormat="1" ht="12" customHeight="1" x14ac:dyDescent="0.15">
      <c r="A10" s="118"/>
      <c r="B10" s="115"/>
      <c r="C10" s="120"/>
      <c r="D10" s="116"/>
      <c r="E10" s="92"/>
      <c r="F10" s="92"/>
      <c r="G10" s="97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  <c r="T10" s="63"/>
      <c r="U10" s="63"/>
    </row>
    <row r="11" spans="1:21" s="41" customFormat="1" ht="12" customHeight="1" x14ac:dyDescent="0.15">
      <c r="A11" s="117"/>
      <c r="B11" s="111" t="s">
        <v>26</v>
      </c>
      <c r="C11" s="113" t="s">
        <v>27</v>
      </c>
      <c r="D11" s="114"/>
      <c r="E11" s="89" t="s">
        <v>28</v>
      </c>
      <c r="F11" s="89"/>
      <c r="G11" s="121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  <c r="T11" s="42"/>
      <c r="U11" s="42"/>
    </row>
    <row r="12" spans="1:21" s="41" customFormat="1" ht="12" customHeight="1" x14ac:dyDescent="0.15">
      <c r="A12" s="118"/>
      <c r="B12" s="112"/>
      <c r="C12" s="115"/>
      <c r="D12" s="116"/>
      <c r="E12" s="90"/>
      <c r="F12" s="90"/>
      <c r="G12" s="112"/>
      <c r="H12" s="72" t="str">
        <f>IF(E11="","","実績")</f>
        <v>実績</v>
      </c>
      <c r="I12" s="72"/>
      <c r="J12" s="72"/>
      <c r="K12" s="51">
        <f t="shared" si="2"/>
        <v>5</v>
      </c>
      <c r="L12" s="43">
        <v>5</v>
      </c>
      <c r="M12" s="44"/>
      <c r="N12" s="44"/>
      <c r="O12" s="44"/>
      <c r="P12" s="44"/>
      <c r="Q12" s="44"/>
      <c r="R12" s="44"/>
      <c r="S12" s="44"/>
      <c r="T12" s="44"/>
      <c r="U12" s="44"/>
    </row>
    <row r="13" spans="1:21" s="41" customFormat="1" ht="12" customHeight="1" x14ac:dyDescent="0.15">
      <c r="A13" s="98"/>
      <c r="B13" s="111" t="s">
        <v>30</v>
      </c>
      <c r="C13" s="113" t="s">
        <v>31</v>
      </c>
      <c r="D13" s="114"/>
      <c r="E13" s="89" t="s">
        <v>28</v>
      </c>
      <c r="F13" s="70"/>
      <c r="G13" s="105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  <c r="T13" s="42"/>
      <c r="U13" s="42"/>
    </row>
    <row r="14" spans="1:21" s="41" customFormat="1" ht="12" customHeight="1" x14ac:dyDescent="0.15">
      <c r="A14" s="99"/>
      <c r="B14" s="112"/>
      <c r="C14" s="115"/>
      <c r="D14" s="116"/>
      <c r="E14" s="90"/>
      <c r="F14" s="71"/>
      <c r="G14" s="108"/>
      <c r="H14" s="72" t="str">
        <f>IF(E13="","","実績")</f>
        <v>実績</v>
      </c>
      <c r="I14" s="72"/>
      <c r="J14" s="72"/>
      <c r="K14" s="51">
        <f t="shared" si="2"/>
        <v>13.5</v>
      </c>
      <c r="L14" s="43">
        <v>8.5</v>
      </c>
      <c r="M14" s="44">
        <v>5</v>
      </c>
      <c r="N14" s="44"/>
      <c r="O14" s="44"/>
      <c r="P14" s="44"/>
      <c r="Q14" s="44"/>
      <c r="R14" s="44"/>
      <c r="S14" s="44"/>
      <c r="T14" s="44"/>
      <c r="U14" s="44"/>
    </row>
    <row r="15" spans="1:21" s="41" customFormat="1" ht="12" customHeight="1" x14ac:dyDescent="0.15">
      <c r="A15" s="117">
        <v>2</v>
      </c>
      <c r="B15" s="113" t="s">
        <v>32</v>
      </c>
      <c r="C15" s="119"/>
      <c r="D15" s="114"/>
      <c r="E15" s="91"/>
      <c r="F15" s="91" t="s">
        <v>25</v>
      </c>
      <c r="G15" s="96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</row>
    <row r="16" spans="1:21" s="41" customFormat="1" ht="12" customHeight="1" x14ac:dyDescent="0.15">
      <c r="A16" s="118"/>
      <c r="B16" s="115"/>
      <c r="C16" s="120"/>
      <c r="D16" s="116"/>
      <c r="E16" s="92"/>
      <c r="F16" s="92"/>
      <c r="G16" s="97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  <c r="T16" s="63"/>
      <c r="U16" s="63"/>
    </row>
    <row r="17" spans="1:21" s="41" customFormat="1" ht="12" customHeight="1" x14ac:dyDescent="0.15">
      <c r="A17" s="117"/>
      <c r="B17" s="111" t="s">
        <v>26</v>
      </c>
      <c r="C17" s="113" t="s">
        <v>32</v>
      </c>
      <c r="D17" s="114"/>
      <c r="E17" s="89" t="s">
        <v>28</v>
      </c>
      <c r="F17" s="89"/>
      <c r="G17" s="121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  <c r="T17" s="42"/>
      <c r="U17" s="42"/>
    </row>
    <row r="18" spans="1:21" s="41" customFormat="1" ht="12" customHeight="1" x14ac:dyDescent="0.15">
      <c r="A18" s="118"/>
      <c r="B18" s="112"/>
      <c r="C18" s="115"/>
      <c r="D18" s="116"/>
      <c r="E18" s="90"/>
      <c r="F18" s="90"/>
      <c r="G18" s="112"/>
      <c r="H18" s="72" t="str">
        <f>IF(E17="","","実績")</f>
        <v>実績</v>
      </c>
      <c r="I18" s="72"/>
      <c r="J18" s="72"/>
      <c r="K18" s="51">
        <f t="shared" si="2"/>
        <v>1</v>
      </c>
      <c r="L18" s="43">
        <v>0.5</v>
      </c>
      <c r="M18" s="44">
        <v>0.5</v>
      </c>
      <c r="N18" s="44"/>
      <c r="O18" s="44"/>
      <c r="P18" s="44"/>
      <c r="Q18" s="44"/>
      <c r="R18" s="44"/>
      <c r="S18" s="44"/>
      <c r="T18" s="44"/>
      <c r="U18" s="44"/>
    </row>
    <row r="19" spans="1:21" s="41" customFormat="1" ht="12" customHeight="1" x14ac:dyDescent="0.15">
      <c r="A19" s="100"/>
      <c r="B19" s="135" t="s">
        <v>30</v>
      </c>
      <c r="C19" s="113" t="s">
        <v>33</v>
      </c>
      <c r="D19" s="114"/>
      <c r="E19" s="89" t="s">
        <v>28</v>
      </c>
      <c r="F19" s="55"/>
      <c r="G19" s="103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  <c r="T19" s="44"/>
      <c r="U19" s="44"/>
    </row>
    <row r="20" spans="1:21" s="41" customFormat="1" ht="12" customHeight="1" x14ac:dyDescent="0.15">
      <c r="A20" s="102"/>
      <c r="B20" s="136"/>
      <c r="C20" s="115"/>
      <c r="D20" s="116"/>
      <c r="E20" s="90"/>
      <c r="F20" s="55"/>
      <c r="G20" s="107"/>
      <c r="H20" s="72" t="str">
        <f>IF(E19="","","実績")</f>
        <v>実績</v>
      </c>
      <c r="I20" s="72"/>
      <c r="J20" s="72"/>
      <c r="K20" s="51">
        <f t="shared" si="2"/>
        <v>1</v>
      </c>
      <c r="L20" s="43">
        <v>0.5</v>
      </c>
      <c r="M20" s="44">
        <v>0.5</v>
      </c>
      <c r="N20" s="44"/>
      <c r="O20" s="44"/>
      <c r="P20" s="44"/>
      <c r="Q20" s="44"/>
      <c r="R20" s="44"/>
      <c r="S20" s="44"/>
      <c r="T20" s="44"/>
      <c r="U20" s="44"/>
    </row>
    <row r="21" spans="1:21" s="41" customFormat="1" ht="12" customHeight="1" x14ac:dyDescent="0.15">
      <c r="A21" s="100"/>
      <c r="B21" s="111" t="s">
        <v>34</v>
      </c>
      <c r="C21" s="113" t="s">
        <v>35</v>
      </c>
      <c r="D21" s="114"/>
      <c r="E21" s="103" t="s">
        <v>28</v>
      </c>
      <c r="F21" s="103"/>
      <c r="G21" s="105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  <c r="T21" s="42"/>
      <c r="U21" s="42"/>
    </row>
    <row r="22" spans="1:21" s="41" customFormat="1" ht="12" customHeight="1" thickBot="1" x14ac:dyDescent="0.2">
      <c r="A22" s="101"/>
      <c r="B22" s="112"/>
      <c r="C22" s="115"/>
      <c r="D22" s="116"/>
      <c r="E22" s="104"/>
      <c r="F22" s="104"/>
      <c r="G22" s="106"/>
      <c r="H22" s="72" t="str">
        <f>IF(E21="","","実績")</f>
        <v>実績</v>
      </c>
      <c r="I22" s="72"/>
      <c r="J22" s="72"/>
      <c r="K22" s="51">
        <f t="shared" si="2"/>
        <v>1</v>
      </c>
      <c r="L22" s="43">
        <v>0.5</v>
      </c>
      <c r="M22" s="44">
        <v>0.5</v>
      </c>
      <c r="N22" s="44"/>
      <c r="O22" s="44"/>
      <c r="P22" s="44"/>
      <c r="Q22" s="44"/>
      <c r="R22" s="44"/>
      <c r="S22" s="44"/>
      <c r="T22" s="44"/>
      <c r="U22" s="44"/>
    </row>
    <row r="23" spans="1:21" ht="12" customHeight="1" thickTop="1" x14ac:dyDescent="0.15">
      <c r="A23" s="143" t="s">
        <v>37</v>
      </c>
      <c r="B23" s="144"/>
      <c r="C23" s="144"/>
      <c r="D23" s="145"/>
      <c r="E23" s="158"/>
      <c r="F23" s="158"/>
      <c r="G23" s="159"/>
      <c r="H23" s="4" t="s">
        <v>21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28"/>
      <c r="B24" s="129"/>
      <c r="C24" s="129"/>
      <c r="D24" s="130"/>
      <c r="E24" s="132"/>
      <c r="F24" s="132"/>
      <c r="G24" s="148"/>
      <c r="H24" s="6" t="s">
        <v>22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37">
        <v>1</v>
      </c>
      <c r="B25" s="113" t="s">
        <v>38</v>
      </c>
      <c r="C25" s="119"/>
      <c r="D25" s="114"/>
      <c r="E25" s="91"/>
      <c r="F25" s="91" t="s">
        <v>39</v>
      </c>
      <c r="G25" s="96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2" customHeight="1" x14ac:dyDescent="0.15">
      <c r="A26" s="138"/>
      <c r="B26" s="115"/>
      <c r="C26" s="120"/>
      <c r="D26" s="116"/>
      <c r="E26" s="92"/>
      <c r="F26" s="92"/>
      <c r="G26" s="97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  <c r="T26" s="63"/>
      <c r="U26" s="63"/>
    </row>
    <row r="27" spans="1:21" ht="12" customHeight="1" x14ac:dyDescent="0.15">
      <c r="A27" s="137"/>
      <c r="B27" s="151" t="s">
        <v>26</v>
      </c>
      <c r="C27" s="113" t="s">
        <v>40</v>
      </c>
      <c r="D27" s="114"/>
      <c r="E27" s="89" t="s">
        <v>28</v>
      </c>
      <c r="F27" s="89" t="s">
        <v>25</v>
      </c>
      <c r="G27" s="149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38"/>
      <c r="B28" s="150"/>
      <c r="C28" s="115"/>
      <c r="D28" s="116"/>
      <c r="E28" s="90"/>
      <c r="F28" s="90"/>
      <c r="G28" s="150"/>
      <c r="H28" s="73" t="str">
        <f>IF(E27="","","実績")</f>
        <v>実績</v>
      </c>
      <c r="I28" s="73"/>
      <c r="J28" s="73"/>
      <c r="K28" s="52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98"/>
      <c r="B29" s="111" t="s">
        <v>30</v>
      </c>
      <c r="C29" s="113" t="s">
        <v>42</v>
      </c>
      <c r="D29" s="114"/>
      <c r="E29" s="89" t="s">
        <v>28</v>
      </c>
      <c r="F29" s="89" t="s">
        <v>25</v>
      </c>
      <c r="G29" s="121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99"/>
      <c r="B30" s="112"/>
      <c r="C30" s="115"/>
      <c r="D30" s="116"/>
      <c r="E30" s="90"/>
      <c r="F30" s="90"/>
      <c r="G30" s="122"/>
      <c r="H30" s="73" t="str">
        <f>IF(E29="","","実績")</f>
        <v>実績</v>
      </c>
      <c r="I30" s="73"/>
      <c r="J30" s="73"/>
      <c r="K30" s="52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98"/>
      <c r="B31" s="111" t="s">
        <v>43</v>
      </c>
      <c r="C31" s="113" t="s">
        <v>44</v>
      </c>
      <c r="D31" s="114"/>
      <c r="E31" s="89" t="s">
        <v>28</v>
      </c>
      <c r="F31" s="89" t="s">
        <v>45</v>
      </c>
      <c r="G31" s="111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99"/>
      <c r="B32" s="112"/>
      <c r="C32" s="115"/>
      <c r="D32" s="116"/>
      <c r="E32" s="90"/>
      <c r="F32" s="90"/>
      <c r="G32" s="112"/>
      <c r="H32" s="72" t="str">
        <f>IF(E31="","","実績")</f>
        <v>実績</v>
      </c>
      <c r="I32" s="72"/>
      <c r="J32" s="72"/>
      <c r="K32" s="52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100"/>
      <c r="B33" s="103" t="s">
        <v>47</v>
      </c>
      <c r="C33" s="113" t="s">
        <v>48</v>
      </c>
      <c r="D33" s="114"/>
      <c r="E33" s="89" t="s">
        <v>28</v>
      </c>
      <c r="F33" s="89" t="s">
        <v>25</v>
      </c>
      <c r="G33" s="105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102"/>
      <c r="B34" s="107"/>
      <c r="C34" s="115"/>
      <c r="D34" s="116"/>
      <c r="E34" s="90"/>
      <c r="F34" s="90"/>
      <c r="G34" s="108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37">
        <v>2</v>
      </c>
      <c r="B35" s="113" t="s">
        <v>32</v>
      </c>
      <c r="C35" s="119"/>
      <c r="D35" s="114"/>
      <c r="E35" s="91"/>
      <c r="F35" s="91" t="s">
        <v>25</v>
      </c>
      <c r="G35" s="96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2" customHeight="1" x14ac:dyDescent="0.15">
      <c r="A36" s="138"/>
      <c r="B36" s="115"/>
      <c r="C36" s="120"/>
      <c r="D36" s="116"/>
      <c r="E36" s="92"/>
      <c r="F36" s="92"/>
      <c r="G36" s="97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12" customHeight="1" x14ac:dyDescent="0.15">
      <c r="A37" s="137"/>
      <c r="B37" s="151" t="s">
        <v>26</v>
      </c>
      <c r="C37" s="113" t="s">
        <v>32</v>
      </c>
      <c r="D37" s="114"/>
      <c r="E37" s="89" t="s">
        <v>28</v>
      </c>
      <c r="F37" s="89" t="s">
        <v>25</v>
      </c>
      <c r="G37" s="94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38"/>
      <c r="B38" s="150"/>
      <c r="C38" s="115"/>
      <c r="D38" s="116"/>
      <c r="E38" s="90"/>
      <c r="F38" s="90"/>
      <c r="G38" s="95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100"/>
      <c r="B39" s="111" t="s">
        <v>50</v>
      </c>
      <c r="C39" s="113" t="s">
        <v>51</v>
      </c>
      <c r="D39" s="114"/>
      <c r="E39" s="123" t="s">
        <v>28</v>
      </c>
      <c r="F39" s="123" t="s">
        <v>25</v>
      </c>
      <c r="G39" s="124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102"/>
      <c r="B40" s="112"/>
      <c r="C40" s="115"/>
      <c r="D40" s="116"/>
      <c r="E40" s="123"/>
      <c r="F40" s="123"/>
      <c r="G40" s="124"/>
      <c r="H40" s="50" t="str">
        <f>IF(E39="","","実績")</f>
        <v>実績</v>
      </c>
      <c r="I40" s="50"/>
      <c r="J40" s="71"/>
      <c r="K40" s="52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42"/>
      <c r="B41" s="139" t="s">
        <v>43</v>
      </c>
      <c r="C41" s="113" t="s">
        <v>35</v>
      </c>
      <c r="D41" s="114"/>
      <c r="E41" s="123" t="s">
        <v>28</v>
      </c>
      <c r="F41" s="123" t="s">
        <v>25</v>
      </c>
      <c r="G41" s="88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42"/>
      <c r="B42" s="139"/>
      <c r="C42" s="140"/>
      <c r="D42" s="141"/>
      <c r="E42" s="123"/>
      <c r="F42" s="123"/>
      <c r="G42" s="88"/>
      <c r="H42" s="72" t="str">
        <f>IF(E41="","","実績")</f>
        <v>実績</v>
      </c>
      <c r="I42" s="72"/>
      <c r="J42" s="71"/>
      <c r="K42" s="52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43" t="s">
        <v>53</v>
      </c>
      <c r="B43" s="144"/>
      <c r="C43" s="144"/>
      <c r="D43" s="145"/>
      <c r="E43" s="146"/>
      <c r="F43" s="146"/>
      <c r="G43" s="147"/>
      <c r="H43" s="4" t="s">
        <v>21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28"/>
      <c r="B44" s="129"/>
      <c r="C44" s="129"/>
      <c r="D44" s="130"/>
      <c r="E44" s="132"/>
      <c r="F44" s="132"/>
      <c r="G44" s="148"/>
      <c r="H44" s="6" t="s">
        <v>22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117">
        <v>1</v>
      </c>
      <c r="B45" s="113" t="s">
        <v>38</v>
      </c>
      <c r="C45" s="119"/>
      <c r="D45" s="114"/>
      <c r="E45" s="91" t="s">
        <v>28</v>
      </c>
      <c r="F45" s="91" t="s">
        <v>25</v>
      </c>
      <c r="G45" s="96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2" customHeight="1" x14ac:dyDescent="0.15">
      <c r="A46" s="118"/>
      <c r="B46" s="115"/>
      <c r="C46" s="120"/>
      <c r="D46" s="116"/>
      <c r="E46" s="92"/>
      <c r="F46" s="92"/>
      <c r="G46" s="97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  <c r="T46" s="63"/>
      <c r="U46" s="63"/>
    </row>
    <row r="47" spans="1:21" ht="12" customHeight="1" x14ac:dyDescent="0.15">
      <c r="A47" s="117"/>
      <c r="B47" s="111" t="s">
        <v>26</v>
      </c>
      <c r="C47" s="113" t="s">
        <v>54</v>
      </c>
      <c r="D47" s="114"/>
      <c r="E47" s="89" t="s">
        <v>28</v>
      </c>
      <c r="F47" s="91" t="s">
        <v>25</v>
      </c>
      <c r="G47" s="94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  <c r="T47" s="42"/>
      <c r="U47" s="42"/>
    </row>
    <row r="48" spans="1:21" ht="12" customHeight="1" x14ac:dyDescent="0.15">
      <c r="A48" s="118"/>
      <c r="B48" s="112"/>
      <c r="C48" s="115"/>
      <c r="D48" s="116"/>
      <c r="E48" s="90"/>
      <c r="F48" s="92"/>
      <c r="G48" s="95"/>
      <c r="H48" s="71" t="str">
        <f>IF(E47="","","実績")</f>
        <v>実績</v>
      </c>
      <c r="I48" s="71"/>
      <c r="J48" s="71"/>
      <c r="K48" s="52">
        <f>SUM(L48:Q48)</f>
        <v>10.5</v>
      </c>
      <c r="L48" s="43"/>
      <c r="M48" s="44"/>
      <c r="N48" s="44"/>
      <c r="O48" s="44">
        <v>6.5</v>
      </c>
      <c r="P48" s="44">
        <v>4</v>
      </c>
      <c r="Q48" s="44"/>
      <c r="R48" s="44"/>
      <c r="S48" s="44"/>
      <c r="T48" s="44"/>
      <c r="U48" s="44"/>
    </row>
    <row r="49" spans="1:23" ht="12" customHeight="1" x14ac:dyDescent="0.15">
      <c r="A49" s="98"/>
      <c r="B49" s="111" t="s">
        <v>30</v>
      </c>
      <c r="C49" s="113" t="s">
        <v>56</v>
      </c>
      <c r="D49" s="114"/>
      <c r="E49" s="89" t="s">
        <v>28</v>
      </c>
      <c r="F49" s="91" t="s">
        <v>25</v>
      </c>
      <c r="G49" s="109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  <c r="T49" s="42"/>
      <c r="U49" s="42"/>
    </row>
    <row r="50" spans="1:23" ht="12" customHeight="1" x14ac:dyDescent="0.15">
      <c r="A50" s="99"/>
      <c r="B50" s="112"/>
      <c r="C50" s="115"/>
      <c r="D50" s="116"/>
      <c r="E50" s="90"/>
      <c r="F50" s="92"/>
      <c r="G50" s="110"/>
      <c r="H50" s="71" t="str">
        <f>IF(E49="","","実績")</f>
        <v>実績</v>
      </c>
      <c r="I50" s="71"/>
      <c r="J50" s="71"/>
      <c r="K50" s="52">
        <f>SUM(L50:Q50)</f>
        <v>10.5</v>
      </c>
      <c r="L50" s="43"/>
      <c r="M50" s="44"/>
      <c r="N50" s="44"/>
      <c r="O50" s="44">
        <v>6.5</v>
      </c>
      <c r="P50" s="44">
        <v>4</v>
      </c>
      <c r="Q50" s="44"/>
      <c r="R50" s="44"/>
      <c r="S50" s="44"/>
      <c r="T50" s="44"/>
      <c r="U50" s="44"/>
    </row>
    <row r="51" spans="1:23" ht="12" customHeight="1" x14ac:dyDescent="0.15">
      <c r="A51" s="117">
        <v>2</v>
      </c>
      <c r="B51" s="113" t="s">
        <v>32</v>
      </c>
      <c r="C51" s="119"/>
      <c r="D51" s="114"/>
      <c r="E51" s="91" t="s">
        <v>28</v>
      </c>
      <c r="F51" s="91" t="s">
        <v>25</v>
      </c>
      <c r="G51" s="96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  <c r="T51" s="59"/>
      <c r="U51" s="59"/>
    </row>
    <row r="52" spans="1:23" ht="12" customHeight="1" x14ac:dyDescent="0.15">
      <c r="A52" s="118"/>
      <c r="B52" s="115"/>
      <c r="C52" s="120"/>
      <c r="D52" s="116"/>
      <c r="E52" s="92"/>
      <c r="F52" s="92"/>
      <c r="G52" s="97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</row>
    <row r="53" spans="1:23" ht="12" customHeight="1" x14ac:dyDescent="0.15">
      <c r="A53" s="117"/>
      <c r="B53" s="111" t="s">
        <v>26</v>
      </c>
      <c r="C53" s="113" t="s">
        <v>32</v>
      </c>
      <c r="D53" s="114"/>
      <c r="E53" s="89" t="s">
        <v>28</v>
      </c>
      <c r="F53" s="91" t="s">
        <v>25</v>
      </c>
      <c r="G53" s="121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  <c r="T53" s="42"/>
      <c r="U53" s="42"/>
    </row>
    <row r="54" spans="1:23" ht="12" customHeight="1" x14ac:dyDescent="0.15">
      <c r="A54" s="118"/>
      <c r="B54" s="112"/>
      <c r="C54" s="115"/>
      <c r="D54" s="116"/>
      <c r="E54" s="90"/>
      <c r="F54" s="92"/>
      <c r="G54" s="112"/>
      <c r="H54" s="72" t="str">
        <f>IF(E53="","","実績")</f>
        <v>実績</v>
      </c>
      <c r="I54" s="72"/>
      <c r="J54" s="72"/>
      <c r="K54" s="52">
        <f>SUM(L54:Q54)</f>
        <v>4</v>
      </c>
      <c r="L54" s="43"/>
      <c r="M54" s="44"/>
      <c r="N54" s="44"/>
      <c r="O54" s="44">
        <v>1.5</v>
      </c>
      <c r="P54" s="44">
        <v>2.5</v>
      </c>
      <c r="Q54" s="44"/>
      <c r="R54" s="44"/>
      <c r="S54" s="44"/>
      <c r="T54" s="44"/>
      <c r="U54" s="44"/>
    </row>
    <row r="55" spans="1:23" ht="12" customHeight="1" x14ac:dyDescent="0.15">
      <c r="A55" s="117"/>
      <c r="B55" s="135" t="s">
        <v>30</v>
      </c>
      <c r="C55" s="113" t="s">
        <v>51</v>
      </c>
      <c r="D55" s="114"/>
      <c r="E55" s="89" t="s">
        <v>28</v>
      </c>
      <c r="F55" s="91" t="s">
        <v>25</v>
      </c>
      <c r="G55" s="88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  <c r="T55" s="44"/>
      <c r="U55" s="44"/>
    </row>
    <row r="56" spans="1:23" ht="12" customHeight="1" x14ac:dyDescent="0.15">
      <c r="A56" s="118"/>
      <c r="B56" s="136"/>
      <c r="C56" s="115"/>
      <c r="D56" s="116"/>
      <c r="E56" s="90"/>
      <c r="F56" s="92"/>
      <c r="G56" s="88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>
        <v>2.5</v>
      </c>
      <c r="Q56" s="44"/>
      <c r="R56" s="44"/>
      <c r="S56" s="44"/>
      <c r="T56" s="44"/>
      <c r="U56" s="44"/>
    </row>
    <row r="57" spans="1:23" ht="12" customHeight="1" x14ac:dyDescent="0.15">
      <c r="A57" s="117"/>
      <c r="B57" s="135" t="s">
        <v>43</v>
      </c>
      <c r="C57" s="113" t="s">
        <v>35</v>
      </c>
      <c r="D57" s="114"/>
      <c r="E57" s="89" t="s">
        <v>28</v>
      </c>
      <c r="F57" s="91" t="s">
        <v>25</v>
      </c>
      <c r="G57" s="88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4"/>
      <c r="U57" s="44"/>
      <c r="V57" s="41"/>
      <c r="W57" s="41"/>
    </row>
    <row r="58" spans="1:23" ht="12" customHeight="1" x14ac:dyDescent="0.15">
      <c r="A58" s="118"/>
      <c r="B58" s="136"/>
      <c r="C58" s="115"/>
      <c r="D58" s="116"/>
      <c r="E58" s="90"/>
      <c r="F58" s="92"/>
      <c r="G58" s="88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/>
      <c r="P58" s="44">
        <v>0.5</v>
      </c>
      <c r="Q58" s="44"/>
      <c r="R58" s="44"/>
      <c r="S58" s="44"/>
      <c r="T58" s="44"/>
      <c r="U58" s="44"/>
      <c r="V58" s="41"/>
      <c r="W58" s="41"/>
    </row>
    <row r="59" spans="1:23" ht="12" customHeight="1" x14ac:dyDescent="0.15">
      <c r="A59" s="125" t="s">
        <v>58</v>
      </c>
      <c r="B59" s="126"/>
      <c r="C59" s="126"/>
      <c r="D59" s="127"/>
      <c r="E59" s="131"/>
      <c r="F59" s="131"/>
      <c r="G59" s="133"/>
      <c r="H59" s="20" t="s">
        <v>21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28"/>
      <c r="B60" s="129"/>
      <c r="C60" s="129"/>
      <c r="D60" s="130"/>
      <c r="E60" s="132"/>
      <c r="F60" s="132"/>
      <c r="G60" s="134"/>
      <c r="H60" s="7" t="s">
        <v>22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37">
        <v>1</v>
      </c>
      <c r="B61" s="113" t="s">
        <v>38</v>
      </c>
      <c r="C61" s="119"/>
      <c r="D61" s="114"/>
      <c r="E61" s="91" t="s">
        <v>28</v>
      </c>
      <c r="F61" s="91"/>
      <c r="G61" s="96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  <c r="T61" s="59"/>
      <c r="U61" s="59"/>
    </row>
    <row r="62" spans="1:23" ht="12" customHeight="1" x14ac:dyDescent="0.15">
      <c r="A62" s="138"/>
      <c r="B62" s="115"/>
      <c r="C62" s="120"/>
      <c r="D62" s="116"/>
      <c r="E62" s="92"/>
      <c r="F62" s="92"/>
      <c r="G62" s="97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</row>
    <row r="63" spans="1:23" ht="12" customHeight="1" x14ac:dyDescent="0.15">
      <c r="A63" s="137"/>
      <c r="B63" s="151" t="s">
        <v>26</v>
      </c>
      <c r="C63" s="113" t="s">
        <v>54</v>
      </c>
      <c r="D63" s="114"/>
      <c r="E63" s="89" t="s">
        <v>28</v>
      </c>
      <c r="F63" s="89" t="s">
        <v>39</v>
      </c>
      <c r="G63" s="94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38"/>
      <c r="B64" s="150"/>
      <c r="C64" s="115"/>
      <c r="D64" s="116"/>
      <c r="E64" s="90"/>
      <c r="F64" s="90"/>
      <c r="G64" s="95"/>
      <c r="H64" s="71" t="str">
        <f>IF(E63="","","実績")</f>
        <v>実績</v>
      </c>
      <c r="I64" s="71"/>
      <c r="J64" s="71"/>
      <c r="K64" s="52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37"/>
      <c r="B65" s="151" t="s">
        <v>30</v>
      </c>
      <c r="C65" s="113" t="s">
        <v>56</v>
      </c>
      <c r="D65" s="114"/>
      <c r="E65" s="89" t="s">
        <v>28</v>
      </c>
      <c r="F65" s="89" t="s">
        <v>39</v>
      </c>
      <c r="G65" s="94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38"/>
      <c r="B66" s="150"/>
      <c r="C66" s="115"/>
      <c r="D66" s="116"/>
      <c r="E66" s="90"/>
      <c r="F66" s="90"/>
      <c r="G66" s="95"/>
      <c r="H66" s="71" t="str">
        <f>IF(E65="","","実績")</f>
        <v>実績</v>
      </c>
      <c r="I66" s="71"/>
      <c r="J66" s="71"/>
      <c r="K66" s="52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37"/>
      <c r="B67" s="151" t="s">
        <v>34</v>
      </c>
      <c r="C67" s="113" t="s">
        <v>59</v>
      </c>
      <c r="D67" s="114"/>
      <c r="E67" s="89"/>
      <c r="F67" s="89"/>
      <c r="G67" s="94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38"/>
      <c r="B68" s="150"/>
      <c r="C68" s="115"/>
      <c r="D68" s="116"/>
      <c r="E68" s="90"/>
      <c r="F68" s="90"/>
      <c r="G68" s="95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37">
        <v>2</v>
      </c>
      <c r="B69" s="113" t="s">
        <v>32</v>
      </c>
      <c r="C69" s="119"/>
      <c r="D69" s="114"/>
      <c r="E69" s="91"/>
      <c r="F69" s="91"/>
      <c r="G69" s="96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2" customHeight="1" x14ac:dyDescent="0.15">
      <c r="A70" s="138"/>
      <c r="B70" s="115"/>
      <c r="C70" s="120"/>
      <c r="D70" s="116"/>
      <c r="E70" s="92"/>
      <c r="F70" s="92"/>
      <c r="G70" s="97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  <c r="T70" s="63"/>
      <c r="U70" s="63"/>
    </row>
    <row r="71" spans="1:21" ht="12" customHeight="1" x14ac:dyDescent="0.15">
      <c r="A71" s="137"/>
      <c r="B71" s="151" t="s">
        <v>26</v>
      </c>
      <c r="C71" s="113" t="s">
        <v>32</v>
      </c>
      <c r="D71" s="114"/>
      <c r="E71" s="182"/>
      <c r="F71" s="182"/>
      <c r="G71" s="149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38"/>
      <c r="B72" s="150"/>
      <c r="C72" s="115"/>
      <c r="D72" s="116"/>
      <c r="E72" s="183"/>
      <c r="F72" s="183"/>
      <c r="G72" s="150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100"/>
      <c r="B73" s="111" t="s">
        <v>30</v>
      </c>
      <c r="C73" s="113" t="s">
        <v>51</v>
      </c>
      <c r="D73" s="119"/>
      <c r="E73" s="88"/>
      <c r="F73" s="88"/>
      <c r="G73" s="93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  <c r="T73" s="28"/>
      <c r="U73" s="64"/>
    </row>
    <row r="74" spans="1:21" ht="12" customHeight="1" x14ac:dyDescent="0.15">
      <c r="A74" s="186"/>
      <c r="B74" s="185"/>
      <c r="C74" s="140"/>
      <c r="D74" s="184"/>
      <c r="E74" s="88"/>
      <c r="F74" s="88"/>
      <c r="G74" s="93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80"/>
      <c r="B75" s="142" t="s">
        <v>43</v>
      </c>
      <c r="C75" s="142" t="s">
        <v>35</v>
      </c>
      <c r="D75" s="179"/>
      <c r="E75" s="88"/>
      <c r="F75" s="88"/>
      <c r="G75" s="93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81"/>
      <c r="B76" s="142"/>
      <c r="C76" s="142"/>
      <c r="D76" s="179"/>
      <c r="E76" s="88"/>
      <c r="F76" s="88"/>
      <c r="G76" s="93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>
        <v>0.5</v>
      </c>
      <c r="S76" s="48"/>
      <c r="T76" s="48"/>
      <c r="U76" s="48"/>
    </row>
    <row r="77" spans="1:21" ht="12" customHeight="1" x14ac:dyDescent="0.15">
      <c r="A77" s="125" t="s">
        <v>60</v>
      </c>
      <c r="B77" s="126"/>
      <c r="C77" s="126"/>
      <c r="D77" s="127"/>
      <c r="E77" s="131"/>
      <c r="F77" s="131"/>
      <c r="G77" s="133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 x14ac:dyDescent="0.15">
      <c r="A78" s="128"/>
      <c r="B78" s="129"/>
      <c r="C78" s="129"/>
      <c r="D78" s="130"/>
      <c r="E78" s="132"/>
      <c r="F78" s="132"/>
      <c r="G78" s="134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37">
        <v>1</v>
      </c>
      <c r="B79" s="113" t="s">
        <v>24</v>
      </c>
      <c r="C79" s="119"/>
      <c r="D79" s="114"/>
      <c r="E79" s="91"/>
      <c r="F79" s="91"/>
      <c r="G79" s="96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2" customHeight="1" x14ac:dyDescent="0.15">
      <c r="A80" s="138"/>
      <c r="B80" s="115"/>
      <c r="C80" s="120"/>
      <c r="D80" s="116"/>
      <c r="E80" s="92"/>
      <c r="F80" s="92"/>
      <c r="G80" s="97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  <c r="T80" s="63"/>
      <c r="U80" s="63"/>
    </row>
    <row r="81" spans="1:21" ht="12" customHeight="1" x14ac:dyDescent="0.15">
      <c r="A81" s="137"/>
      <c r="B81" s="151" t="s">
        <v>26</v>
      </c>
      <c r="C81" s="113" t="s">
        <v>61</v>
      </c>
      <c r="D81" s="114"/>
      <c r="E81" s="89"/>
      <c r="F81" s="89"/>
      <c r="G81" s="149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 x14ac:dyDescent="0.15">
      <c r="A82" s="138"/>
      <c r="B82" s="150"/>
      <c r="C82" s="115"/>
      <c r="D82" s="116"/>
      <c r="E82" s="90"/>
      <c r="F82" s="90"/>
      <c r="G82" s="150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37"/>
      <c r="B83" s="151" t="s">
        <v>30</v>
      </c>
      <c r="C83" s="113" t="s">
        <v>62</v>
      </c>
      <c r="D83" s="114"/>
      <c r="E83" s="89"/>
      <c r="F83" s="89"/>
      <c r="G83" s="149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 x14ac:dyDescent="0.15">
      <c r="A84" s="138"/>
      <c r="B84" s="150"/>
      <c r="C84" s="115"/>
      <c r="D84" s="116"/>
      <c r="E84" s="90"/>
      <c r="F84" s="90"/>
      <c r="G84" s="150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25" t="s">
        <v>63</v>
      </c>
      <c r="B85" s="126"/>
      <c r="C85" s="126"/>
      <c r="D85" s="127"/>
      <c r="E85" s="131"/>
      <c r="F85" s="131"/>
      <c r="G85" s="133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 x14ac:dyDescent="0.15">
      <c r="A86" s="128"/>
      <c r="B86" s="129"/>
      <c r="C86" s="129"/>
      <c r="D86" s="130"/>
      <c r="E86" s="132"/>
      <c r="F86" s="132"/>
      <c r="G86" s="134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117">
        <v>1</v>
      </c>
      <c r="B87" s="113" t="s">
        <v>38</v>
      </c>
      <c r="C87" s="119"/>
      <c r="D87" s="114"/>
      <c r="E87" s="91"/>
      <c r="F87" s="91"/>
      <c r="G87" s="96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0.5" customHeight="1" x14ac:dyDescent="0.15">
      <c r="A88" s="118"/>
      <c r="B88" s="115"/>
      <c r="C88" s="120"/>
      <c r="D88" s="116"/>
      <c r="E88" s="92"/>
      <c r="F88" s="92"/>
      <c r="G88" s="97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  <c r="T88" s="63"/>
      <c r="U88" s="63"/>
    </row>
    <row r="89" spans="1:21" ht="10.5" customHeight="1" x14ac:dyDescent="0.15">
      <c r="A89" s="117"/>
      <c r="B89" s="111" t="s">
        <v>26</v>
      </c>
      <c r="C89" s="113" t="s">
        <v>64</v>
      </c>
      <c r="D89" s="114"/>
      <c r="E89" s="89"/>
      <c r="F89" s="89"/>
      <c r="G89" s="121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  <c r="T89" s="42">
        <v>2.5</v>
      </c>
    </row>
    <row r="90" spans="1:21" ht="10.5" customHeight="1" x14ac:dyDescent="0.15">
      <c r="A90" s="118"/>
      <c r="B90" s="112"/>
      <c r="C90" s="115"/>
      <c r="D90" s="116"/>
      <c r="E90" s="90"/>
      <c r="F90" s="90"/>
      <c r="G90" s="112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>
        <v>2.5</v>
      </c>
      <c r="T90" s="44"/>
      <c r="U90" s="44"/>
    </row>
    <row r="91" spans="1:21" ht="10.5" customHeight="1" x14ac:dyDescent="0.15">
      <c r="A91" s="117"/>
      <c r="B91" s="111" t="s">
        <v>30</v>
      </c>
      <c r="C91" s="113" t="s">
        <v>66</v>
      </c>
      <c r="D91" s="114"/>
      <c r="E91" s="89"/>
      <c r="F91" s="89"/>
      <c r="G91" s="121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  <c r="T91" s="42">
        <v>1.5</v>
      </c>
    </row>
    <row r="92" spans="1:21" ht="10.5" customHeight="1" x14ac:dyDescent="0.15">
      <c r="A92" s="118"/>
      <c r="B92" s="112"/>
      <c r="C92" s="115"/>
      <c r="D92" s="116"/>
      <c r="E92" s="90"/>
      <c r="F92" s="90"/>
      <c r="G92" s="112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  <c r="T92" s="44"/>
      <c r="U92" s="44"/>
    </row>
    <row r="93" spans="1:21" ht="10.5" customHeight="1" x14ac:dyDescent="0.15">
      <c r="A93" s="117">
        <v>2</v>
      </c>
      <c r="B93" s="113" t="s">
        <v>32</v>
      </c>
      <c r="C93" s="119"/>
      <c r="D93" s="114"/>
      <c r="E93" s="91"/>
      <c r="F93" s="91"/>
      <c r="G93" s="96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0.5" customHeight="1" x14ac:dyDescent="0.15">
      <c r="A94" s="118"/>
      <c r="B94" s="115"/>
      <c r="C94" s="120"/>
      <c r="D94" s="116"/>
      <c r="E94" s="92"/>
      <c r="F94" s="92"/>
      <c r="G94" s="97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  <c r="T94" s="63"/>
      <c r="U94" s="63"/>
    </row>
    <row r="95" spans="1:21" ht="10.5" customHeight="1" x14ac:dyDescent="0.15">
      <c r="A95" s="117"/>
      <c r="B95" s="111" t="s">
        <v>26</v>
      </c>
      <c r="C95" s="113" t="s">
        <v>32</v>
      </c>
      <c r="D95" s="114"/>
      <c r="E95" s="103"/>
      <c r="F95" s="103"/>
      <c r="G95" s="94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  <c r="T95" s="42">
        <v>2.5</v>
      </c>
    </row>
    <row r="96" spans="1:21" ht="10.5" customHeight="1" x14ac:dyDescent="0.15">
      <c r="A96" s="118"/>
      <c r="B96" s="112"/>
      <c r="C96" s="115"/>
      <c r="D96" s="116"/>
      <c r="E96" s="107"/>
      <c r="F96" s="107"/>
      <c r="G96" s="95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  <c r="T96" s="44"/>
      <c r="U96" s="44"/>
    </row>
    <row r="97" spans="1:23" ht="10.5" customHeight="1" x14ac:dyDescent="0.15">
      <c r="A97" s="117"/>
      <c r="B97" s="111" t="s">
        <v>30</v>
      </c>
      <c r="C97" s="113" t="s">
        <v>35</v>
      </c>
      <c r="D97" s="114"/>
      <c r="E97" s="103"/>
      <c r="F97" s="103"/>
      <c r="G97" s="121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  <c r="T97" s="42">
        <v>0.5</v>
      </c>
    </row>
    <row r="98" spans="1:23" ht="10.5" customHeight="1" x14ac:dyDescent="0.15">
      <c r="A98" s="118"/>
      <c r="B98" s="112"/>
      <c r="C98" s="115"/>
      <c r="D98" s="116"/>
      <c r="E98" s="107"/>
      <c r="F98" s="107"/>
      <c r="G98" s="112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</row>
    <row r="99" spans="1:23" ht="10.5" customHeight="1" x14ac:dyDescent="0.15">
      <c r="A99" s="125" t="s">
        <v>69</v>
      </c>
      <c r="B99" s="126"/>
      <c r="C99" s="126"/>
      <c r="D99" s="127"/>
      <c r="E99" s="131"/>
      <c r="F99" s="131"/>
      <c r="G99" s="133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1"/>
      <c r="W99" s="41"/>
    </row>
    <row r="100" spans="1:23" ht="10.5" customHeight="1" x14ac:dyDescent="0.15">
      <c r="A100" s="128"/>
      <c r="B100" s="129"/>
      <c r="C100" s="129"/>
      <c r="D100" s="130"/>
      <c r="E100" s="132"/>
      <c r="F100" s="132"/>
      <c r="G100" s="134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1"/>
      <c r="W100" s="41"/>
    </row>
    <row r="101" spans="1:23" ht="10.5" customHeight="1" x14ac:dyDescent="0.15">
      <c r="A101" s="117">
        <v>1</v>
      </c>
      <c r="B101" s="113" t="s">
        <v>38</v>
      </c>
      <c r="C101" s="119"/>
      <c r="D101" s="114"/>
      <c r="E101" s="91"/>
      <c r="F101" s="91"/>
      <c r="G101" s="96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59"/>
      <c r="U101" s="59"/>
      <c r="V101" s="41"/>
      <c r="W101" s="41"/>
    </row>
    <row r="102" spans="1:23" ht="10.5" customHeight="1" x14ac:dyDescent="0.15">
      <c r="A102" s="118"/>
      <c r="B102" s="115"/>
      <c r="C102" s="120"/>
      <c r="D102" s="116"/>
      <c r="E102" s="92"/>
      <c r="F102" s="92"/>
      <c r="G102" s="97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63"/>
      <c r="U102" s="63"/>
      <c r="V102" s="41"/>
      <c r="W102" s="41"/>
    </row>
    <row r="103" spans="1:23" ht="10.5" customHeight="1" x14ac:dyDescent="0.15">
      <c r="A103" s="117"/>
      <c r="B103" s="111" t="s">
        <v>26</v>
      </c>
      <c r="C103" s="113" t="s">
        <v>70</v>
      </c>
      <c r="D103" s="114"/>
      <c r="E103" s="89"/>
      <c r="F103" s="89"/>
      <c r="G103" s="94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2">
        <v>1</v>
      </c>
      <c r="V103" s="41"/>
      <c r="W103" s="41"/>
    </row>
    <row r="104" spans="1:23" ht="10.5" customHeight="1" x14ac:dyDescent="0.15">
      <c r="A104" s="118"/>
      <c r="B104" s="112"/>
      <c r="C104" s="115"/>
      <c r="D104" s="116"/>
      <c r="E104" s="90"/>
      <c r="F104" s="90"/>
      <c r="G104" s="95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1"/>
      <c r="W104" s="41"/>
    </row>
    <row r="105" spans="1:23" ht="10.5" customHeight="1" x14ac:dyDescent="0.15">
      <c r="A105" s="117">
        <v>2</v>
      </c>
      <c r="B105" s="113" t="s">
        <v>32</v>
      </c>
      <c r="C105" s="119"/>
      <c r="D105" s="114"/>
      <c r="E105" s="91"/>
      <c r="F105" s="91"/>
      <c r="G105" s="96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59"/>
      <c r="U105" s="59"/>
      <c r="V105" s="41"/>
      <c r="W105" s="41"/>
    </row>
    <row r="106" spans="1:23" ht="10.5" customHeight="1" x14ac:dyDescent="0.15">
      <c r="A106" s="118"/>
      <c r="B106" s="115"/>
      <c r="C106" s="120"/>
      <c r="D106" s="116"/>
      <c r="E106" s="92"/>
      <c r="F106" s="92"/>
      <c r="G106" s="97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63"/>
      <c r="U106" s="63"/>
      <c r="V106" s="41"/>
      <c r="W106" s="41"/>
    </row>
    <row r="107" spans="1:23" ht="10.5" customHeight="1" x14ac:dyDescent="0.15">
      <c r="A107" s="117"/>
      <c r="B107" s="111" t="s">
        <v>26</v>
      </c>
      <c r="C107" s="113" t="s">
        <v>32</v>
      </c>
      <c r="D107" s="114"/>
      <c r="E107" s="103"/>
      <c r="F107" s="103"/>
      <c r="G107" s="121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2">
        <v>2.5</v>
      </c>
      <c r="V107" s="41"/>
      <c r="W107" s="41"/>
    </row>
    <row r="108" spans="1:23" ht="10.5" customHeight="1" x14ac:dyDescent="0.15">
      <c r="A108" s="118"/>
      <c r="B108" s="112"/>
      <c r="C108" s="115"/>
      <c r="D108" s="116"/>
      <c r="E108" s="107"/>
      <c r="F108" s="107"/>
      <c r="G108" s="112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1"/>
      <c r="W108" s="41"/>
    </row>
    <row r="109" spans="1:23" ht="10.5" customHeight="1" x14ac:dyDescent="0.15">
      <c r="A109" s="117"/>
      <c r="B109" s="111" t="s">
        <v>30</v>
      </c>
      <c r="C109" s="113" t="s">
        <v>35</v>
      </c>
      <c r="D109" s="114"/>
      <c r="E109" s="103"/>
      <c r="F109" s="103"/>
      <c r="G109" s="121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2">
        <v>0.5</v>
      </c>
      <c r="V109" s="41"/>
      <c r="W109" s="41"/>
    </row>
    <row r="110" spans="1:23" ht="10.5" customHeight="1" x14ac:dyDescent="0.15">
      <c r="A110" s="118"/>
      <c r="B110" s="112"/>
      <c r="C110" s="115"/>
      <c r="D110" s="116"/>
      <c r="E110" s="107"/>
      <c r="F110" s="107"/>
      <c r="G110" s="112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39" priority="53" stopIfTrue="1">
      <formula>AND(ROW()&gt;4, COLUMN()&gt;8, MOD(ROW(),2)=1, ISNONTEXT(L15), L15&gt;0)</formula>
    </cfRule>
    <cfRule type="expression" dxfId="138" priority="54" stopIfTrue="1">
      <formula>AND(ROW()&gt;4, COLUMN()&gt;8,  MOD(ROW(),2)=0, ISNONTEXT(L15), L15&gt;0)</formula>
    </cfRule>
  </conditionalFormatting>
  <conditionalFormatting sqref="L29:Q32">
    <cfRule type="expression" dxfId="137" priority="51" stopIfTrue="1">
      <formula>AND(ROW()&gt;4, COLUMN()&gt;8, MOD(ROW(),2)=1, ISNONTEXT(L29), L29&gt;0)</formula>
    </cfRule>
    <cfRule type="expression" dxfId="136" priority="52" stopIfTrue="1">
      <formula>AND(ROW()&gt;4, COLUMN()&gt;8,  MOD(ROW(),2)=0, ISNONTEXT(L29), L29&gt;0)</formula>
    </cfRule>
  </conditionalFormatting>
  <conditionalFormatting sqref="L87:Q98">
    <cfRule type="expression" dxfId="135" priority="49" stopIfTrue="1">
      <formula>AND(ROW()&gt;4, COLUMN()&gt;8, MOD(ROW(),2)=1, ISNONTEXT(L87), L87&gt;0)</formula>
    </cfRule>
    <cfRule type="expression" dxfId="134" priority="50" stopIfTrue="1">
      <formula>AND(ROW()&gt;4, COLUMN()&gt;8,  MOD(ROW(),2)=0, ISNONTEXT(L87), L87&gt;0)</formula>
    </cfRule>
  </conditionalFormatting>
  <conditionalFormatting sqref="L9:Q12">
    <cfRule type="expression" dxfId="133" priority="47" stopIfTrue="1">
      <formula>AND(ROW()&gt;4, COLUMN()&gt;8, MOD(ROW(),2)=1, ISNONTEXT(L9), L9&gt;0)</formula>
    </cfRule>
    <cfRule type="expression" dxfId="132" priority="48" stopIfTrue="1">
      <formula>AND(ROW()&gt;4, COLUMN()&gt;8,  MOD(ROW(),2)=0, ISNONTEXT(L9), L9&gt;0)</formula>
    </cfRule>
  </conditionalFormatting>
  <conditionalFormatting sqref="L13:Q14">
    <cfRule type="expression" dxfId="131" priority="45" stopIfTrue="1">
      <formula>AND(ROW()&gt;4, COLUMN()&gt;8, MOD(ROW(),2)=1, ISNONTEXT(L13), L13&gt;0)</formula>
    </cfRule>
    <cfRule type="expression" dxfId="130" priority="46" stopIfTrue="1">
      <formula>AND(ROW()&gt;4, COLUMN()&gt;8,  MOD(ROW(),2)=0, ISNONTEXT(L13), L13&gt;0)</formula>
    </cfRule>
  </conditionalFormatting>
  <conditionalFormatting sqref="L45:Q47 L48:N48 P48:Q48">
    <cfRule type="expression" dxfId="129" priority="43" stopIfTrue="1">
      <formula>AND(ROW()&gt;4, COLUMN()&gt;8, MOD(ROW(),2)=1, ISNONTEXT(L45), L45&gt;0)</formula>
    </cfRule>
    <cfRule type="expression" dxfId="128" priority="44" stopIfTrue="1">
      <formula>AND(ROW()&gt;4, COLUMN()&gt;8,  MOD(ROW(),2)=0, ISNONTEXT(L45), L45&gt;0)</formula>
    </cfRule>
  </conditionalFormatting>
  <conditionalFormatting sqref="L49:Q50">
    <cfRule type="expression" dxfId="127" priority="41" stopIfTrue="1">
      <formula>AND(ROW()&gt;4, COLUMN()&gt;8, MOD(ROW(),2)=1, ISNONTEXT(L49), L49&gt;0)</formula>
    </cfRule>
    <cfRule type="expression" dxfId="126" priority="42" stopIfTrue="1">
      <formula>AND(ROW()&gt;4, COLUMN()&gt;8,  MOD(ROW(),2)=0, ISNONTEXT(L49), L49&gt;0)</formula>
    </cfRule>
  </conditionalFormatting>
  <conditionalFormatting sqref="L57:Q58">
    <cfRule type="expression" dxfId="125" priority="39" stopIfTrue="1">
      <formula>AND(ROW()&gt;4, COLUMN()&gt;8, MOD(ROW(),2)=1, ISNONTEXT(L57), L57&gt;0)</formula>
    </cfRule>
    <cfRule type="expression" dxfId="124" priority="40" stopIfTrue="1">
      <formula>AND(ROW()&gt;4, COLUMN()&gt;8,  MOD(ROW(),2)=0, ISNONTEXT(L57), L57&gt;0)</formula>
    </cfRule>
  </conditionalFormatting>
  <conditionalFormatting sqref="M28">
    <cfRule type="expression" dxfId="123" priority="35" stopIfTrue="1">
      <formula>AND(ROW()&gt;4, COLUMN()&gt;8, MOD(ROW(),2)=1, ISNONTEXT(M28), M28&gt;0)</formula>
    </cfRule>
    <cfRule type="expression" dxfId="122" priority="36" stopIfTrue="1">
      <formula>AND(ROW()&gt;4, COLUMN()&gt;8,  MOD(ROW(),2)=0, ISNONTEXT(M28), M28&gt;0)</formula>
    </cfRule>
  </conditionalFormatting>
  <conditionalFormatting sqref="O48">
    <cfRule type="expression" dxfId="121" priority="33" stopIfTrue="1">
      <formula>AND(ROW()&gt;4, COLUMN()&gt;8, MOD(ROW(),2)=1, ISNONTEXT(O48), O48&gt;0)</formula>
    </cfRule>
    <cfRule type="expression" dxfId="120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19" priority="31" stopIfTrue="1">
      <formula>AND(ROW()&gt;4, COLUMN()&gt;8, MOD(ROW(),2)=1, ISNONTEXT(R15), R15&gt;0)</formula>
    </cfRule>
    <cfRule type="expression" dxfId="118" priority="32" stopIfTrue="1">
      <formula>AND(ROW()&gt;4, COLUMN()&gt;8,  MOD(ROW(),2)=0, ISNONTEXT(R15), R15&gt;0)</formula>
    </cfRule>
  </conditionalFormatting>
  <conditionalFormatting sqref="R29:S32">
    <cfRule type="expression" dxfId="117" priority="29" stopIfTrue="1">
      <formula>AND(ROW()&gt;4, COLUMN()&gt;8, MOD(ROW(),2)=1, ISNONTEXT(R29), R29&gt;0)</formula>
    </cfRule>
    <cfRule type="expression" dxfId="116" priority="30" stopIfTrue="1">
      <formula>AND(ROW()&gt;4, COLUMN()&gt;8,  MOD(ROW(),2)=0, ISNONTEXT(R29), R29&gt;0)</formula>
    </cfRule>
  </conditionalFormatting>
  <conditionalFormatting sqref="R87:S98">
    <cfRule type="expression" dxfId="115" priority="27" stopIfTrue="1">
      <formula>AND(ROW()&gt;4, COLUMN()&gt;8, MOD(ROW(),2)=1, ISNONTEXT(R87), R87&gt;0)</formula>
    </cfRule>
    <cfRule type="expression" dxfId="114" priority="28" stopIfTrue="1">
      <formula>AND(ROW()&gt;4, COLUMN()&gt;8,  MOD(ROW(),2)=0, ISNONTEXT(R87), R87&gt;0)</formula>
    </cfRule>
  </conditionalFormatting>
  <conditionalFormatting sqref="R9:S12">
    <cfRule type="expression" dxfId="113" priority="25" stopIfTrue="1">
      <formula>AND(ROW()&gt;4, COLUMN()&gt;8, MOD(ROW(),2)=1, ISNONTEXT(R9), R9&gt;0)</formula>
    </cfRule>
    <cfRule type="expression" dxfId="112" priority="26" stopIfTrue="1">
      <formula>AND(ROW()&gt;4, COLUMN()&gt;8,  MOD(ROW(),2)=0, ISNONTEXT(R9), R9&gt;0)</formula>
    </cfRule>
  </conditionalFormatting>
  <conditionalFormatting sqref="R13:S14">
    <cfRule type="expression" dxfId="111" priority="23" stopIfTrue="1">
      <formula>AND(ROW()&gt;4, COLUMN()&gt;8, MOD(ROW(),2)=1, ISNONTEXT(R13), R13&gt;0)</formula>
    </cfRule>
    <cfRule type="expression" dxfId="110" priority="24" stopIfTrue="1">
      <formula>AND(ROW()&gt;4, COLUMN()&gt;8,  MOD(ROW(),2)=0, ISNONTEXT(R13), R13&gt;0)</formula>
    </cfRule>
  </conditionalFormatting>
  <conditionalFormatting sqref="R45:S48">
    <cfRule type="expression" dxfId="109" priority="21" stopIfTrue="1">
      <formula>AND(ROW()&gt;4, COLUMN()&gt;8, MOD(ROW(),2)=1, ISNONTEXT(R45), R45&gt;0)</formula>
    </cfRule>
    <cfRule type="expression" dxfId="108" priority="22" stopIfTrue="1">
      <formula>AND(ROW()&gt;4, COLUMN()&gt;8,  MOD(ROW(),2)=0, ISNONTEXT(R45), R45&gt;0)</formula>
    </cfRule>
  </conditionalFormatting>
  <conditionalFormatting sqref="R49:S50">
    <cfRule type="expression" dxfId="107" priority="19" stopIfTrue="1">
      <formula>AND(ROW()&gt;4, COLUMN()&gt;8, MOD(ROW(),2)=1, ISNONTEXT(R49), R49&gt;0)</formula>
    </cfRule>
    <cfRule type="expression" dxfId="106" priority="20" stopIfTrue="1">
      <formula>AND(ROW()&gt;4, COLUMN()&gt;8,  MOD(ROW(),2)=0, ISNONTEXT(R49), R49&gt;0)</formula>
    </cfRule>
  </conditionalFormatting>
  <conditionalFormatting sqref="R57:S58">
    <cfRule type="expression" dxfId="105" priority="17" stopIfTrue="1">
      <formula>AND(ROW()&gt;4, COLUMN()&gt;8, MOD(ROW(),2)=1, ISNONTEXT(R57), R57&gt;0)</formula>
    </cfRule>
    <cfRule type="expression" dxfId="104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103" priority="15" stopIfTrue="1">
      <formula>AND(ROW()&gt;4, COLUMN()&gt;8, MOD(ROW(),2)=1, ISNONTEXT(T15), T15&gt;0)</formula>
    </cfRule>
    <cfRule type="expression" dxfId="102" priority="16" stopIfTrue="1">
      <formula>AND(ROW()&gt;4, COLUMN()&gt;8,  MOD(ROW(),2)=0, ISNONTEXT(T15), T15&gt;0)</formula>
    </cfRule>
  </conditionalFormatting>
  <conditionalFormatting sqref="T29:U32">
    <cfRule type="expression" dxfId="101" priority="13" stopIfTrue="1">
      <formula>AND(ROW()&gt;4, COLUMN()&gt;8, MOD(ROW(),2)=1, ISNONTEXT(T29), T29&gt;0)</formula>
    </cfRule>
    <cfRule type="expression" dxfId="100" priority="14" stopIfTrue="1">
      <formula>AND(ROW()&gt;4, COLUMN()&gt;8,  MOD(ROW(),2)=0, ISNONTEXT(T29), T29&gt;0)</formula>
    </cfRule>
  </conditionalFormatting>
  <conditionalFormatting sqref="T9:U12">
    <cfRule type="expression" dxfId="99" priority="9" stopIfTrue="1">
      <formula>AND(ROW()&gt;4, COLUMN()&gt;8, MOD(ROW(),2)=1, ISNONTEXT(T9), T9&gt;0)</formula>
    </cfRule>
    <cfRule type="expression" dxfId="98" priority="10" stopIfTrue="1">
      <formula>AND(ROW()&gt;4, COLUMN()&gt;8,  MOD(ROW(),2)=0, ISNONTEXT(T9), T9&gt;0)</formula>
    </cfRule>
  </conditionalFormatting>
  <conditionalFormatting sqref="T13:U14">
    <cfRule type="expression" dxfId="97" priority="7" stopIfTrue="1">
      <formula>AND(ROW()&gt;4, COLUMN()&gt;8, MOD(ROW(),2)=1, ISNONTEXT(T13), T13&gt;0)</formula>
    </cfRule>
    <cfRule type="expression" dxfId="96" priority="8" stopIfTrue="1">
      <formula>AND(ROW()&gt;4, COLUMN()&gt;8,  MOD(ROW(),2)=0, ISNONTEXT(T13), T13&gt;0)</formula>
    </cfRule>
  </conditionalFormatting>
  <conditionalFormatting sqref="T45:U48">
    <cfRule type="expression" dxfId="95" priority="5" stopIfTrue="1">
      <formula>AND(ROW()&gt;4, COLUMN()&gt;8, MOD(ROW(),2)=1, ISNONTEXT(T45), T45&gt;0)</formula>
    </cfRule>
    <cfRule type="expression" dxfId="94" priority="6" stopIfTrue="1">
      <formula>AND(ROW()&gt;4, COLUMN()&gt;8,  MOD(ROW(),2)=0, ISNONTEXT(T45), T45&gt;0)</formula>
    </cfRule>
  </conditionalFormatting>
  <conditionalFormatting sqref="T49:U50">
    <cfRule type="expression" dxfId="93" priority="3" stopIfTrue="1">
      <formula>AND(ROW()&gt;4, COLUMN()&gt;8, MOD(ROW(),2)=1, ISNONTEXT(T49), T49&gt;0)</formula>
    </cfRule>
    <cfRule type="expression" dxfId="92" priority="4" stopIfTrue="1">
      <formula>AND(ROW()&gt;4, COLUMN()&gt;8,  MOD(ROW(),2)=0, ISNONTEXT(T49), T49&gt;0)</formula>
    </cfRule>
  </conditionalFormatting>
  <conditionalFormatting sqref="T57:U58">
    <cfRule type="expression" dxfId="91" priority="1" stopIfTrue="1">
      <formula>AND(ROW()&gt;4, COLUMN()&gt;8, MOD(ROW(),2)=1, ISNONTEXT(T57), T57&gt;0)</formula>
    </cfRule>
    <cfRule type="expression" dxfId="90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S112"/>
  <sheetViews>
    <sheetView showZeros="0" zoomScale="85" zoomScaleNormal="85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R87" sqref="R8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63" t="s">
        <v>72</v>
      </c>
      <c r="B1" s="155"/>
      <c r="C1" s="155"/>
      <c r="D1" s="155"/>
      <c r="E1" s="160" t="s">
        <v>1</v>
      </c>
      <c r="F1" s="160" t="s">
        <v>2</v>
      </c>
      <c r="G1" s="155" t="s">
        <v>3</v>
      </c>
      <c r="H1" s="160" t="s">
        <v>4</v>
      </c>
      <c r="I1" s="160" t="s">
        <v>5</v>
      </c>
      <c r="J1" s="160" t="s">
        <v>6</v>
      </c>
      <c r="K1" s="152" t="s">
        <v>7</v>
      </c>
      <c r="L1" s="82">
        <v>43990</v>
      </c>
      <c r="M1" s="83"/>
      <c r="N1" s="82">
        <v>43991</v>
      </c>
      <c r="O1" s="83"/>
      <c r="P1" s="82">
        <v>43992</v>
      </c>
      <c r="Q1" s="83"/>
      <c r="R1" s="82">
        <v>43993</v>
      </c>
      <c r="S1" s="83"/>
    </row>
    <row r="2" spans="1:19" ht="13.5" customHeight="1" x14ac:dyDescent="0.15">
      <c r="A2" s="164"/>
      <c r="B2" s="156"/>
      <c r="C2" s="156"/>
      <c r="D2" s="156"/>
      <c r="E2" s="161"/>
      <c r="F2" s="161"/>
      <c r="G2" s="156"/>
      <c r="H2" s="175"/>
      <c r="I2" s="161"/>
      <c r="J2" s="161"/>
      <c r="K2" s="153"/>
      <c r="L2" s="84" t="s">
        <v>12</v>
      </c>
      <c r="M2" s="85"/>
      <c r="N2" s="84" t="s">
        <v>73</v>
      </c>
      <c r="O2" s="85"/>
      <c r="P2" s="84" t="s">
        <v>9</v>
      </c>
      <c r="Q2" s="85"/>
      <c r="R2" s="84" t="s">
        <v>79</v>
      </c>
      <c r="S2" s="85"/>
    </row>
    <row r="3" spans="1:19" ht="13.5" customHeight="1" x14ac:dyDescent="0.15">
      <c r="A3" s="164"/>
      <c r="B3" s="156"/>
      <c r="C3" s="156"/>
      <c r="D3" s="156"/>
      <c r="E3" s="161"/>
      <c r="F3" s="161"/>
      <c r="G3" s="156"/>
      <c r="H3" s="175"/>
      <c r="I3" s="161"/>
      <c r="J3" s="161"/>
      <c r="K3" s="153"/>
      <c r="L3" s="174" t="s">
        <v>13</v>
      </c>
      <c r="M3" s="87"/>
      <c r="N3" s="86" t="s">
        <v>14</v>
      </c>
      <c r="O3" s="87"/>
      <c r="P3" s="86" t="s">
        <v>15</v>
      </c>
      <c r="Q3" s="87"/>
      <c r="R3" s="86" t="s">
        <v>16</v>
      </c>
      <c r="S3" s="87"/>
    </row>
    <row r="4" spans="1:19" ht="13.5" customHeight="1" thickBot="1" x14ac:dyDescent="0.2">
      <c r="A4" s="165"/>
      <c r="B4" s="157"/>
      <c r="C4" s="157"/>
      <c r="D4" s="157"/>
      <c r="E4" s="162"/>
      <c r="F4" s="162"/>
      <c r="G4" s="157"/>
      <c r="H4" s="176"/>
      <c r="I4" s="162"/>
      <c r="J4" s="162"/>
      <c r="K4" s="154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x14ac:dyDescent="0.15">
      <c r="A5" s="166" t="s">
        <v>20</v>
      </c>
      <c r="B5" s="167"/>
      <c r="C5" s="167"/>
      <c r="D5" s="168"/>
      <c r="E5" s="172"/>
      <c r="F5" s="172"/>
      <c r="G5" s="177"/>
      <c r="H5" s="16" t="s">
        <v>21</v>
      </c>
      <c r="I5" s="17"/>
      <c r="J5" s="17"/>
      <c r="K5" s="39">
        <f>SUM(K23,K61,K79)</f>
        <v>52</v>
      </c>
      <c r="L5" s="23"/>
      <c r="M5" s="17">
        <v>15</v>
      </c>
      <c r="N5" s="17">
        <v>13.5</v>
      </c>
      <c r="O5" s="17">
        <f>SUM(O7,O23,O45,O61,O79,O87,O101)</f>
        <v>15</v>
      </c>
      <c r="P5" s="17">
        <f>SUM(P7,P23,P45,P61,P79,P87,P101)</f>
        <v>13.5</v>
      </c>
      <c r="Q5" s="17">
        <v>7.5</v>
      </c>
      <c r="R5" s="17">
        <v>13.5</v>
      </c>
      <c r="S5" s="17">
        <v>7.5</v>
      </c>
    </row>
    <row r="6" spans="1:19" s="11" customFormat="1" ht="12" customHeight="1" thickBot="1" x14ac:dyDescent="0.2">
      <c r="A6" s="169"/>
      <c r="B6" s="170"/>
      <c r="C6" s="170"/>
      <c r="D6" s="171"/>
      <c r="E6" s="173"/>
      <c r="F6" s="173"/>
      <c r="G6" s="178"/>
      <c r="H6" s="18" t="s">
        <v>22</v>
      </c>
      <c r="I6" s="19"/>
      <c r="J6" s="19"/>
      <c r="K6" s="40">
        <f>SUM(K24,K62,K80)</f>
        <v>47</v>
      </c>
      <c r="L6" s="24"/>
      <c r="M6" s="25">
        <f>SUM(M8+M24)</f>
        <v>15</v>
      </c>
      <c r="N6" s="25">
        <v>13.5</v>
      </c>
      <c r="O6" s="25">
        <v>15</v>
      </c>
      <c r="P6" s="25"/>
      <c r="Q6" s="25"/>
      <c r="R6" s="25"/>
      <c r="S6" s="25"/>
    </row>
    <row r="7" spans="1:19" s="41" customFormat="1" ht="12" customHeight="1" thickTop="1" x14ac:dyDescent="0.15">
      <c r="A7" s="143" t="s">
        <v>23</v>
      </c>
      <c r="B7" s="144"/>
      <c r="C7" s="144"/>
      <c r="D7" s="145"/>
      <c r="E7" s="158"/>
      <c r="F7" s="158"/>
      <c r="G7" s="159"/>
      <c r="H7" s="4" t="s">
        <v>21</v>
      </c>
      <c r="I7" s="5"/>
      <c r="J7" s="5"/>
      <c r="K7" s="14">
        <f>SUMPRODUCT((MOD(ROW(K$25:K$44),2)=1)*K$25:K$44)</f>
        <v>14</v>
      </c>
      <c r="L7" s="36"/>
      <c r="M7" s="26">
        <v>4.5</v>
      </c>
      <c r="N7" s="26">
        <f t="shared" ref="N7:S7" si="0">SUMPRODUCT((MOD(ROW(N$25:N$44),2)=1)*N$25:N$44)</f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 x14ac:dyDescent="0.15">
      <c r="A8" s="128"/>
      <c r="B8" s="129"/>
      <c r="C8" s="129"/>
      <c r="D8" s="130"/>
      <c r="E8" s="132"/>
      <c r="F8" s="132"/>
      <c r="G8" s="148"/>
      <c r="H8" s="6" t="s">
        <v>22</v>
      </c>
      <c r="I8" s="7"/>
      <c r="J8" s="7"/>
      <c r="K8" s="15">
        <f>SUMPRODUCT((MOD(ROW(K$25:K$44),2)=0)*K$25:K$44)</f>
        <v>12.5</v>
      </c>
      <c r="L8" s="35"/>
      <c r="M8" s="27">
        <v>4.5</v>
      </c>
      <c r="N8" s="27">
        <f t="shared" ref="N8:S8" si="1">SUMPRODUCT((MOD(ROW(N$25:N$44),2)=0)*N$25:N$44)</f>
        <v>3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 x14ac:dyDescent="0.15">
      <c r="A9" s="117">
        <v>1</v>
      </c>
      <c r="B9" s="113" t="s">
        <v>24</v>
      </c>
      <c r="C9" s="119"/>
      <c r="D9" s="114"/>
      <c r="E9" s="91"/>
      <c r="F9" s="91"/>
      <c r="G9" s="96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118"/>
      <c r="B10" s="115"/>
      <c r="C10" s="120"/>
      <c r="D10" s="116"/>
      <c r="E10" s="92"/>
      <c r="F10" s="92"/>
      <c r="G10" s="97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117"/>
      <c r="B11" s="111" t="s">
        <v>26</v>
      </c>
      <c r="C11" s="113" t="s">
        <v>27</v>
      </c>
      <c r="D11" s="114"/>
      <c r="E11" s="89" t="s">
        <v>74</v>
      </c>
      <c r="F11" s="89" t="s">
        <v>25</v>
      </c>
      <c r="G11" s="121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0.5</v>
      </c>
      <c r="L11" s="46"/>
      <c r="M11" s="42">
        <v>0.5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118"/>
      <c r="B12" s="112"/>
      <c r="C12" s="115"/>
      <c r="D12" s="116"/>
      <c r="E12" s="90"/>
      <c r="F12" s="90"/>
      <c r="G12" s="112"/>
      <c r="H12" s="72" t="str">
        <f>IF(E11="","","実績")</f>
        <v>実績</v>
      </c>
      <c r="I12" s="72"/>
      <c r="J12" s="72"/>
      <c r="K12" s="51">
        <f t="shared" si="2"/>
        <v>0.5</v>
      </c>
      <c r="L12" s="43"/>
      <c r="M12" s="44">
        <v>0.5</v>
      </c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98"/>
      <c r="B13" s="111" t="s">
        <v>30</v>
      </c>
      <c r="C13" s="113" t="s">
        <v>31</v>
      </c>
      <c r="D13" s="114"/>
      <c r="E13" s="89" t="s">
        <v>74</v>
      </c>
      <c r="F13" s="70"/>
      <c r="G13" s="105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2.5</v>
      </c>
      <c r="L13" s="46"/>
      <c r="M13" s="42">
        <v>2.5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99"/>
      <c r="B14" s="112"/>
      <c r="C14" s="115"/>
      <c r="D14" s="116"/>
      <c r="E14" s="90"/>
      <c r="F14" s="71" t="s">
        <v>25</v>
      </c>
      <c r="G14" s="108"/>
      <c r="H14" s="72" t="str">
        <f>IF(E13="","","実績")</f>
        <v>実績</v>
      </c>
      <c r="I14" s="72"/>
      <c r="J14" s="72"/>
      <c r="K14" s="51">
        <f t="shared" si="2"/>
        <v>2.5</v>
      </c>
      <c r="L14" s="43"/>
      <c r="M14" s="44">
        <v>2.5</v>
      </c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117">
        <v>2</v>
      </c>
      <c r="B15" s="113" t="s">
        <v>32</v>
      </c>
      <c r="C15" s="119"/>
      <c r="D15" s="114"/>
      <c r="E15" s="91"/>
      <c r="F15" s="91"/>
      <c r="G15" s="96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118"/>
      <c r="B16" s="115"/>
      <c r="C16" s="120"/>
      <c r="D16" s="116"/>
      <c r="E16" s="92"/>
      <c r="F16" s="92"/>
      <c r="G16" s="97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117"/>
      <c r="B17" s="111" t="s">
        <v>26</v>
      </c>
      <c r="C17" s="113" t="s">
        <v>32</v>
      </c>
      <c r="D17" s="114"/>
      <c r="E17" s="89" t="s">
        <v>75</v>
      </c>
      <c r="F17" s="89" t="s">
        <v>25</v>
      </c>
      <c r="G17" s="121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118"/>
      <c r="B18" s="112"/>
      <c r="C18" s="115"/>
      <c r="D18" s="116"/>
      <c r="E18" s="90"/>
      <c r="F18" s="90"/>
      <c r="G18" s="112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00"/>
      <c r="B19" s="135" t="s">
        <v>30</v>
      </c>
      <c r="C19" s="113" t="s">
        <v>33</v>
      </c>
      <c r="D19" s="114"/>
      <c r="E19" s="89" t="s">
        <v>75</v>
      </c>
      <c r="F19" s="55"/>
      <c r="G19" s="103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02"/>
      <c r="B20" s="136"/>
      <c r="C20" s="115"/>
      <c r="D20" s="116"/>
      <c r="E20" s="90"/>
      <c r="F20" s="55"/>
      <c r="G20" s="107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00"/>
      <c r="B21" s="111" t="s">
        <v>34</v>
      </c>
      <c r="C21" s="113" t="s">
        <v>35</v>
      </c>
      <c r="D21" s="114"/>
      <c r="E21" s="103" t="s">
        <v>28</v>
      </c>
      <c r="F21" s="103" t="s">
        <v>25</v>
      </c>
      <c r="G21" s="105"/>
      <c r="H21" s="45" t="str">
        <f>IF(E21="","","予定")</f>
        <v>予定</v>
      </c>
      <c r="I21" s="45"/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01"/>
      <c r="B22" s="112"/>
      <c r="C22" s="115"/>
      <c r="D22" s="116"/>
      <c r="E22" s="104"/>
      <c r="F22" s="104"/>
      <c r="G22" s="106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43" t="s">
        <v>37</v>
      </c>
      <c r="B23" s="144"/>
      <c r="C23" s="144"/>
      <c r="D23" s="145"/>
      <c r="E23" s="158"/>
      <c r="F23" s="158"/>
      <c r="G23" s="159"/>
      <c r="H23" s="4" t="s">
        <v>21</v>
      </c>
      <c r="I23" s="5"/>
      <c r="J23" s="5"/>
      <c r="K23" s="14">
        <f t="shared" ref="K23:S23" si="3">SUMPRODUCT((MOD(ROW(K$25:K$44),2)=1)*K$25:K$44)</f>
        <v>14</v>
      </c>
      <c r="L23" s="36">
        <f t="shared" si="3"/>
        <v>0</v>
      </c>
      <c r="M23" s="26">
        <f t="shared" si="3"/>
        <v>10.5</v>
      </c>
      <c r="N23" s="26">
        <f t="shared" si="3"/>
        <v>0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28"/>
      <c r="B24" s="129"/>
      <c r="C24" s="129"/>
      <c r="D24" s="130"/>
      <c r="E24" s="132"/>
      <c r="F24" s="132"/>
      <c r="G24" s="148"/>
      <c r="H24" s="6" t="s">
        <v>22</v>
      </c>
      <c r="I24" s="7"/>
      <c r="J24" s="7"/>
      <c r="K24" s="15">
        <f t="shared" ref="K24:S24" si="4">SUMPRODUCT((MOD(ROW(K$25:K$44),2)=0)*K$25:K$44)</f>
        <v>12.5</v>
      </c>
      <c r="L24" s="35">
        <f t="shared" si="4"/>
        <v>0</v>
      </c>
      <c r="M24" s="27">
        <f t="shared" si="4"/>
        <v>10.5</v>
      </c>
      <c r="N24" s="27">
        <v>2.5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37">
        <v>1</v>
      </c>
      <c r="B25" s="113" t="s">
        <v>38</v>
      </c>
      <c r="C25" s="119"/>
      <c r="D25" s="114"/>
      <c r="E25" s="91"/>
      <c r="F25" s="91"/>
      <c r="G25" s="96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38"/>
      <c r="B26" s="115"/>
      <c r="C26" s="120"/>
      <c r="D26" s="116"/>
      <c r="E26" s="92"/>
      <c r="F26" s="92"/>
      <c r="G26" s="97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37"/>
      <c r="B27" s="151" t="s">
        <v>26</v>
      </c>
      <c r="C27" s="113" t="s">
        <v>76</v>
      </c>
      <c r="D27" s="114"/>
      <c r="E27" s="89" t="s">
        <v>28</v>
      </c>
      <c r="F27" s="89"/>
      <c r="G27" s="149"/>
      <c r="H27" s="8" t="str">
        <f>IF(E27="","","予定")</f>
        <v>予定</v>
      </c>
      <c r="I27" s="8" t="s">
        <v>65</v>
      </c>
      <c r="J27" s="8">
        <v>5</v>
      </c>
      <c r="K27" s="51">
        <v>1.5</v>
      </c>
      <c r="M27" s="30">
        <v>2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38"/>
      <c r="B28" s="150"/>
      <c r="C28" s="115"/>
      <c r="D28" s="116"/>
      <c r="E28" s="90"/>
      <c r="F28" s="90"/>
      <c r="G28" s="150"/>
      <c r="H28" s="73" t="str">
        <f>IF(E27="","","実績")</f>
        <v>実績</v>
      </c>
      <c r="I28" s="73"/>
      <c r="J28" s="73"/>
      <c r="K28" s="52">
        <f t="shared" ref="K28:K34" si="5">SUM(L28:Q28)</f>
        <v>3.5</v>
      </c>
      <c r="L28" s="37"/>
      <c r="M28" s="29">
        <v>3.5</v>
      </c>
      <c r="N28" s="29"/>
      <c r="O28" s="29"/>
      <c r="P28" s="29"/>
      <c r="Q28" s="29"/>
      <c r="R28" s="29"/>
      <c r="S28" s="29"/>
    </row>
    <row r="29" spans="1:19" ht="12" customHeight="1" x14ac:dyDescent="0.15">
      <c r="A29" s="98"/>
      <c r="B29" s="111" t="s">
        <v>30</v>
      </c>
      <c r="C29" s="113" t="s">
        <v>40</v>
      </c>
      <c r="D29" s="114"/>
      <c r="E29" s="89" t="s">
        <v>28</v>
      </c>
      <c r="F29" s="89"/>
      <c r="G29" s="121"/>
      <c r="H29" s="8" t="str">
        <f>IF(E29="","","予定")</f>
        <v>予定</v>
      </c>
      <c r="I29" s="8" t="s">
        <v>65</v>
      </c>
      <c r="J29" s="8">
        <v>5</v>
      </c>
      <c r="K29" s="51">
        <f t="shared" si="5"/>
        <v>3</v>
      </c>
      <c r="L29" s="30"/>
      <c r="M29" s="28">
        <v>3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99"/>
      <c r="B30" s="112"/>
      <c r="C30" s="115"/>
      <c r="D30" s="116"/>
      <c r="E30" s="90"/>
      <c r="F30" s="90"/>
      <c r="G30" s="122"/>
      <c r="H30" s="73" t="str">
        <f>IF(E29="","","実績")</f>
        <v>実績</v>
      </c>
      <c r="I30" s="73"/>
      <c r="J30" s="73"/>
      <c r="K30" s="52">
        <f t="shared" si="5"/>
        <v>4</v>
      </c>
      <c r="L30" s="37"/>
      <c r="M30" s="29">
        <v>4</v>
      </c>
      <c r="N30" s="29"/>
      <c r="O30" s="29"/>
      <c r="P30" s="29"/>
      <c r="Q30" s="29"/>
      <c r="R30" s="29"/>
      <c r="S30" s="29"/>
    </row>
    <row r="31" spans="1:19" ht="12" customHeight="1" x14ac:dyDescent="0.15">
      <c r="A31" s="98"/>
      <c r="B31" s="111" t="s">
        <v>43</v>
      </c>
      <c r="C31" s="113" t="s">
        <v>42</v>
      </c>
      <c r="D31" s="114"/>
      <c r="E31" s="89" t="s">
        <v>28</v>
      </c>
      <c r="F31" s="89"/>
      <c r="G31" s="111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99"/>
      <c r="B32" s="112"/>
      <c r="C32" s="115"/>
      <c r="D32" s="116"/>
      <c r="E32" s="90"/>
      <c r="F32" s="90"/>
      <c r="G32" s="112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  <c r="R32" s="29"/>
      <c r="S32" s="29"/>
    </row>
    <row r="33" spans="1:19" ht="12" customHeight="1" x14ac:dyDescent="0.15">
      <c r="A33" s="100"/>
      <c r="B33" s="103" t="s">
        <v>47</v>
      </c>
      <c r="C33" s="113" t="s">
        <v>44</v>
      </c>
      <c r="D33" s="114"/>
      <c r="E33" s="89" t="s">
        <v>28</v>
      </c>
      <c r="F33" s="89"/>
      <c r="G33" s="105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02"/>
      <c r="B34" s="107"/>
      <c r="C34" s="115"/>
      <c r="D34" s="116"/>
      <c r="E34" s="90"/>
      <c r="F34" s="90"/>
      <c r="G34" s="108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  <c r="R34" s="29"/>
      <c r="S34" s="29"/>
    </row>
    <row r="35" spans="1:19" ht="12" customHeight="1" x14ac:dyDescent="0.15">
      <c r="A35" s="187"/>
      <c r="B35" s="189" t="s">
        <v>77</v>
      </c>
      <c r="C35" s="191" t="s">
        <v>48</v>
      </c>
      <c r="D35" s="192"/>
      <c r="E35" s="195" t="s">
        <v>28</v>
      </c>
      <c r="F35" s="195"/>
      <c r="G35" s="197"/>
      <c r="H35" s="74" t="str">
        <f>IF(E35="","","予定")</f>
        <v>予定</v>
      </c>
      <c r="I35" s="74" t="s">
        <v>78</v>
      </c>
      <c r="J35" s="74">
        <v>3</v>
      </c>
      <c r="K35" s="75">
        <f>SUM(L35:Q35)</f>
        <v>1</v>
      </c>
      <c r="L35" s="76"/>
      <c r="M35" s="77">
        <v>1</v>
      </c>
      <c r="N35" s="77"/>
      <c r="O35" s="77"/>
      <c r="P35" s="77"/>
      <c r="Q35" s="77"/>
      <c r="R35" s="77"/>
      <c r="S35" s="77"/>
    </row>
    <row r="36" spans="1:19" ht="12" customHeight="1" x14ac:dyDescent="0.15">
      <c r="A36" s="188"/>
      <c r="B36" s="190"/>
      <c r="C36" s="193"/>
      <c r="D36" s="194"/>
      <c r="E36" s="196"/>
      <c r="F36" s="196"/>
      <c r="G36" s="198"/>
      <c r="H36" s="78" t="str">
        <f>IF(E35="","","実績")</f>
        <v>実績</v>
      </c>
      <c r="I36" s="78"/>
      <c r="J36" s="78"/>
      <c r="K36" s="79">
        <f>SUM(L36:Q36)</f>
        <v>1</v>
      </c>
      <c r="L36" s="80"/>
      <c r="M36" s="81">
        <v>1</v>
      </c>
      <c r="N36" s="81"/>
      <c r="O36" s="81"/>
      <c r="P36" s="81"/>
      <c r="Q36" s="81"/>
      <c r="R36" s="81"/>
      <c r="S36" s="81"/>
    </row>
    <row r="37" spans="1:19" ht="12" customHeight="1" x14ac:dyDescent="0.15">
      <c r="A37" s="137">
        <v>2</v>
      </c>
      <c r="B37" s="113" t="s">
        <v>32</v>
      </c>
      <c r="C37" s="119"/>
      <c r="D37" s="114"/>
      <c r="E37" s="91"/>
      <c r="F37" s="91"/>
      <c r="G37" s="96"/>
      <c r="H37" s="56" t="str">
        <f>IF(E37="","","予定")</f>
        <v/>
      </c>
      <c r="I37" s="56"/>
      <c r="J37" s="56"/>
      <c r="K37" s="57"/>
      <c r="L37" s="58"/>
      <c r="M37" s="59"/>
      <c r="N37" s="59"/>
      <c r="O37" s="59"/>
      <c r="P37" s="59"/>
      <c r="Q37" s="59"/>
      <c r="R37" s="59"/>
      <c r="S37" s="59"/>
    </row>
    <row r="38" spans="1:19" ht="12" customHeight="1" x14ac:dyDescent="0.15">
      <c r="A38" s="138"/>
      <c r="B38" s="115"/>
      <c r="C38" s="120"/>
      <c r="D38" s="116"/>
      <c r="E38" s="92"/>
      <c r="F38" s="92"/>
      <c r="G38" s="97"/>
      <c r="H38" s="60" t="str">
        <f>IF(E37="","","実績")</f>
        <v/>
      </c>
      <c r="I38" s="60"/>
      <c r="J38" s="60"/>
      <c r="K38" s="61"/>
      <c r="L38" s="62"/>
      <c r="M38" s="63"/>
      <c r="N38" s="63"/>
      <c r="O38" s="63"/>
      <c r="P38" s="63"/>
      <c r="Q38" s="63"/>
      <c r="R38" s="63"/>
      <c r="S38" s="63"/>
    </row>
    <row r="39" spans="1:19" ht="12" customHeight="1" x14ac:dyDescent="0.15">
      <c r="A39" s="137"/>
      <c r="B39" s="151" t="s">
        <v>26</v>
      </c>
      <c r="C39" s="113" t="s">
        <v>32</v>
      </c>
      <c r="D39" s="114"/>
      <c r="E39" s="89" t="s">
        <v>75</v>
      </c>
      <c r="F39" s="89"/>
      <c r="G39" s="94"/>
      <c r="H39" s="49" t="str">
        <f>IF(E39="","","予定")</f>
        <v>予定</v>
      </c>
      <c r="I39" s="49" t="s">
        <v>29</v>
      </c>
      <c r="J39" s="49">
        <v>5</v>
      </c>
      <c r="K39" s="51">
        <f>SUM(L39:Q39)</f>
        <v>1</v>
      </c>
      <c r="L39" s="30"/>
      <c r="M39" s="28">
        <v>1</v>
      </c>
      <c r="N39" s="28"/>
      <c r="O39" s="28"/>
      <c r="P39" s="28"/>
      <c r="Q39" s="28"/>
      <c r="R39" s="28"/>
      <c r="S39" s="28"/>
    </row>
    <row r="40" spans="1:19" ht="12" customHeight="1" x14ac:dyDescent="0.15">
      <c r="A40" s="138"/>
      <c r="B40" s="150"/>
      <c r="C40" s="115"/>
      <c r="D40" s="116"/>
      <c r="E40" s="90"/>
      <c r="F40" s="90"/>
      <c r="G40" s="95"/>
      <c r="H40" s="71" t="str">
        <f>IF(E39="","","実績")</f>
        <v>実績</v>
      </c>
      <c r="I40" s="71"/>
      <c r="J40" s="71"/>
      <c r="K40" s="52">
        <f>SUM(L40:Q40)</f>
        <v>1.5</v>
      </c>
      <c r="L40" s="37"/>
      <c r="M40" s="29"/>
      <c r="N40" s="29">
        <v>1.5</v>
      </c>
      <c r="O40" s="29"/>
      <c r="P40" s="29"/>
      <c r="Q40" s="29"/>
      <c r="R40" s="29"/>
      <c r="S40" s="29"/>
    </row>
    <row r="41" spans="1:19" ht="12" customHeight="1" x14ac:dyDescent="0.15">
      <c r="A41" s="100"/>
      <c r="B41" s="111" t="s">
        <v>50</v>
      </c>
      <c r="C41" s="113" t="s">
        <v>51</v>
      </c>
      <c r="D41" s="114"/>
      <c r="E41" s="123" t="s">
        <v>28</v>
      </c>
      <c r="F41" s="123"/>
      <c r="G41" s="124"/>
      <c r="H41" s="49" t="str">
        <f>IF(E41="","","予定")</f>
        <v>予定</v>
      </c>
      <c r="I41" s="49" t="s">
        <v>29</v>
      </c>
      <c r="J41" s="49">
        <v>5</v>
      </c>
      <c r="K41" s="51">
        <v>5</v>
      </c>
      <c r="L41" s="37"/>
      <c r="M41" s="29">
        <v>1</v>
      </c>
      <c r="N41" s="29"/>
      <c r="O41" s="29"/>
      <c r="P41" s="29"/>
      <c r="Q41" s="29"/>
      <c r="R41" s="29"/>
      <c r="S41" s="29"/>
    </row>
    <row r="42" spans="1:19" ht="12" customHeight="1" x14ac:dyDescent="0.15">
      <c r="A42" s="102"/>
      <c r="B42" s="112"/>
      <c r="C42" s="115"/>
      <c r="D42" s="116"/>
      <c r="E42" s="123"/>
      <c r="F42" s="123"/>
      <c r="G42" s="124"/>
      <c r="H42" s="50" t="str">
        <f>IF(E41="","","実績")</f>
        <v>実績</v>
      </c>
      <c r="I42" s="50"/>
      <c r="J42" s="71"/>
      <c r="K42" s="52"/>
      <c r="L42" s="37"/>
      <c r="M42" s="29"/>
      <c r="N42" s="29">
        <v>1</v>
      </c>
      <c r="O42" s="29"/>
      <c r="P42" s="29"/>
      <c r="Q42" s="29"/>
      <c r="R42" s="29"/>
      <c r="S42" s="29"/>
    </row>
    <row r="43" spans="1:19" ht="12" customHeight="1" x14ac:dyDescent="0.15">
      <c r="A43" s="142"/>
      <c r="B43" s="139" t="s">
        <v>43</v>
      </c>
      <c r="C43" s="113" t="s">
        <v>35</v>
      </c>
      <c r="D43" s="114"/>
      <c r="E43" s="123" t="s">
        <v>28</v>
      </c>
      <c r="F43" s="123"/>
      <c r="G43" s="88"/>
      <c r="H43" s="45" t="str">
        <f>IF(E43="","","予定")</f>
        <v>予定</v>
      </c>
      <c r="I43" s="45" t="s">
        <v>52</v>
      </c>
      <c r="J43" s="49">
        <v>1</v>
      </c>
      <c r="K43" s="51">
        <f>SUM(L43:Q43)</f>
        <v>0.5</v>
      </c>
      <c r="L43" s="37"/>
      <c r="M43" s="42">
        <v>0.5</v>
      </c>
      <c r="N43" s="29"/>
      <c r="O43" s="29"/>
      <c r="P43" s="29"/>
      <c r="Q43" s="29"/>
      <c r="R43" s="29"/>
      <c r="S43" s="29"/>
    </row>
    <row r="44" spans="1:19" ht="12" customHeight="1" thickBot="1" x14ac:dyDescent="0.2">
      <c r="A44" s="142"/>
      <c r="B44" s="139"/>
      <c r="C44" s="140"/>
      <c r="D44" s="141"/>
      <c r="E44" s="123"/>
      <c r="F44" s="123"/>
      <c r="G44" s="88"/>
      <c r="H44" s="72" t="str">
        <f>IF(E43="","","実績")</f>
        <v>実績</v>
      </c>
      <c r="I44" s="72"/>
      <c r="J44" s="71"/>
      <c r="K44" s="52">
        <f>SUM(L44:Q44)</f>
        <v>0.5</v>
      </c>
      <c r="L44" s="37"/>
      <c r="M44" s="29"/>
      <c r="N44" s="29">
        <v>0.5</v>
      </c>
      <c r="O44" s="29"/>
      <c r="P44" s="29"/>
      <c r="Q44" s="29"/>
      <c r="R44" s="29"/>
      <c r="S44" s="29"/>
    </row>
    <row r="45" spans="1:19" ht="12" customHeight="1" thickTop="1" x14ac:dyDescent="0.15">
      <c r="A45" s="143" t="s">
        <v>53</v>
      </c>
      <c r="B45" s="144"/>
      <c r="C45" s="144"/>
      <c r="D45" s="145"/>
      <c r="E45" s="146"/>
      <c r="F45" s="146"/>
      <c r="G45" s="147"/>
      <c r="H45" s="4" t="s">
        <v>21</v>
      </c>
      <c r="I45" s="5"/>
      <c r="J45" s="5"/>
      <c r="K45" s="14">
        <f t="shared" ref="K45:S45" si="6">SUMPRODUCT((MOD(ROW(K$25:K$44),2)=1)*K$25:K$44)</f>
        <v>14</v>
      </c>
      <c r="L45" s="36">
        <f t="shared" si="6"/>
        <v>0</v>
      </c>
      <c r="M45" s="26"/>
      <c r="N45" s="26">
        <f t="shared" si="6"/>
        <v>0</v>
      </c>
      <c r="O45" s="26">
        <f t="shared" si="6"/>
        <v>0</v>
      </c>
      <c r="P45" s="26">
        <f t="shared" si="6"/>
        <v>0</v>
      </c>
      <c r="Q45" s="26">
        <f t="shared" si="6"/>
        <v>0</v>
      </c>
      <c r="R45" s="26">
        <f t="shared" si="6"/>
        <v>0</v>
      </c>
      <c r="S45" s="26">
        <f t="shared" si="6"/>
        <v>0</v>
      </c>
    </row>
    <row r="46" spans="1:19" ht="12" customHeight="1" x14ac:dyDescent="0.15">
      <c r="A46" s="128"/>
      <c r="B46" s="129"/>
      <c r="C46" s="129"/>
      <c r="D46" s="130"/>
      <c r="E46" s="132"/>
      <c r="F46" s="132"/>
      <c r="G46" s="148"/>
      <c r="H46" s="6" t="s">
        <v>22</v>
      </c>
      <c r="I46" s="7"/>
      <c r="J46" s="7"/>
      <c r="K46" s="15">
        <f t="shared" ref="K46:S46" si="7">SUMPRODUCT((MOD(ROW(K$25:K$44),2)=0)*K$25:K$44)</f>
        <v>12.5</v>
      </c>
      <c r="L46" s="35">
        <f t="shared" si="7"/>
        <v>0</v>
      </c>
      <c r="M46" s="27">
        <f t="shared" si="7"/>
        <v>10.5</v>
      </c>
      <c r="N46" s="27">
        <v>11</v>
      </c>
      <c r="O46" s="27">
        <v>5.5</v>
      </c>
      <c r="P46" s="27"/>
      <c r="Q46" s="27">
        <f t="shared" si="7"/>
        <v>0</v>
      </c>
      <c r="R46" s="27"/>
      <c r="S46" s="27">
        <f t="shared" si="7"/>
        <v>0</v>
      </c>
    </row>
    <row r="47" spans="1:19" ht="12" customHeight="1" x14ac:dyDescent="0.15">
      <c r="A47" s="117">
        <v>1</v>
      </c>
      <c r="B47" s="113" t="s">
        <v>38</v>
      </c>
      <c r="C47" s="119"/>
      <c r="D47" s="114"/>
      <c r="E47" s="91"/>
      <c r="F47" s="91"/>
      <c r="G47" s="96"/>
      <c r="H47" s="56" t="str">
        <f>IF(E47="","","予定")</f>
        <v/>
      </c>
      <c r="I47" s="56"/>
      <c r="J47" s="56"/>
      <c r="K47" s="65"/>
      <c r="L47" s="66"/>
      <c r="M47" s="59"/>
      <c r="N47" s="59"/>
      <c r="O47" s="59"/>
      <c r="P47" s="59"/>
      <c r="Q47" s="59"/>
      <c r="R47" s="59"/>
      <c r="S47" s="59"/>
    </row>
    <row r="48" spans="1:19" ht="12" customHeight="1" x14ac:dyDescent="0.15">
      <c r="A48" s="118"/>
      <c r="B48" s="115"/>
      <c r="C48" s="120"/>
      <c r="D48" s="116"/>
      <c r="E48" s="92"/>
      <c r="F48" s="92"/>
      <c r="G48" s="97"/>
      <c r="H48" s="60" t="str">
        <f>IF(E47="","","実績")</f>
        <v/>
      </c>
      <c r="I48" s="60"/>
      <c r="J48" s="60"/>
      <c r="K48" s="67"/>
      <c r="L48" s="62"/>
      <c r="M48" s="63"/>
      <c r="N48" s="63"/>
      <c r="O48" s="63"/>
      <c r="P48" s="63"/>
      <c r="Q48" s="63"/>
      <c r="R48" s="63"/>
      <c r="S48" s="63"/>
    </row>
    <row r="49" spans="1:19" ht="12" customHeight="1" x14ac:dyDescent="0.15">
      <c r="A49" s="117"/>
      <c r="B49" s="111" t="s">
        <v>26</v>
      </c>
      <c r="C49" s="113" t="s">
        <v>54</v>
      </c>
      <c r="D49" s="114"/>
      <c r="E49" s="89"/>
      <c r="F49" s="91"/>
      <c r="G49" s="94"/>
      <c r="H49" s="49" t="str">
        <f>IF(E49="","","予定")</f>
        <v/>
      </c>
      <c r="I49" s="49" t="s">
        <v>55</v>
      </c>
      <c r="J49" s="49">
        <v>3</v>
      </c>
      <c r="K49" s="51">
        <f>SUM(L49:Q49)</f>
        <v>3.5</v>
      </c>
      <c r="L49" s="46"/>
      <c r="M49" s="42"/>
      <c r="N49" s="42">
        <v>3.5</v>
      </c>
      <c r="O49" s="42"/>
      <c r="P49" s="42"/>
      <c r="Q49" s="42"/>
      <c r="R49" s="42"/>
      <c r="S49" s="42"/>
    </row>
    <row r="50" spans="1:19" ht="12" customHeight="1" x14ac:dyDescent="0.15">
      <c r="A50" s="118"/>
      <c r="B50" s="112"/>
      <c r="C50" s="115"/>
      <c r="D50" s="116"/>
      <c r="E50" s="90"/>
      <c r="F50" s="92"/>
      <c r="G50" s="95"/>
      <c r="H50" s="71" t="str">
        <f>IF(E49="","","実績")</f>
        <v/>
      </c>
      <c r="I50" s="71"/>
      <c r="J50" s="71"/>
      <c r="K50" s="52">
        <f>SUM(L50:Q50)</f>
        <v>5</v>
      </c>
      <c r="L50" s="43"/>
      <c r="M50" s="44"/>
      <c r="N50" s="44">
        <v>5</v>
      </c>
      <c r="O50" s="44"/>
      <c r="P50" s="44"/>
      <c r="Q50" s="44"/>
      <c r="R50" s="44"/>
      <c r="S50" s="44"/>
    </row>
    <row r="51" spans="1:19" ht="12" customHeight="1" x14ac:dyDescent="0.15">
      <c r="A51" s="98"/>
      <c r="B51" s="111" t="s">
        <v>30</v>
      </c>
      <c r="C51" s="113" t="s">
        <v>56</v>
      </c>
      <c r="D51" s="114"/>
      <c r="E51" s="89"/>
      <c r="F51" s="91"/>
      <c r="G51" s="109"/>
      <c r="H51" s="49" t="str">
        <f>IF(E51="","","予定")</f>
        <v/>
      </c>
      <c r="I51" s="49" t="s">
        <v>57</v>
      </c>
      <c r="J51" s="49">
        <v>2</v>
      </c>
      <c r="K51" s="51">
        <f>SUM(L51:Q51)</f>
        <v>3</v>
      </c>
      <c r="L51" s="46"/>
      <c r="M51" s="42"/>
      <c r="N51" s="42">
        <v>3</v>
      </c>
      <c r="O51" s="42"/>
      <c r="P51" s="42"/>
      <c r="Q51" s="42"/>
      <c r="R51" s="42"/>
      <c r="S51" s="42"/>
    </row>
    <row r="52" spans="1:19" ht="12" customHeight="1" x14ac:dyDescent="0.15">
      <c r="A52" s="99"/>
      <c r="B52" s="112"/>
      <c r="C52" s="115"/>
      <c r="D52" s="116"/>
      <c r="E52" s="90"/>
      <c r="F52" s="92"/>
      <c r="G52" s="110"/>
      <c r="H52" s="71" t="str">
        <f>IF(E51="","","実績")</f>
        <v/>
      </c>
      <c r="I52" s="71"/>
      <c r="J52" s="71"/>
      <c r="K52" s="52">
        <f>SUM(L52:Q52)</f>
        <v>6</v>
      </c>
      <c r="L52" s="43"/>
      <c r="M52" s="44"/>
      <c r="N52" s="44">
        <v>6</v>
      </c>
      <c r="O52" s="44"/>
      <c r="P52" s="44"/>
      <c r="Q52" s="44"/>
      <c r="R52" s="44"/>
      <c r="S52" s="44"/>
    </row>
    <row r="53" spans="1:19" ht="12" customHeight="1" x14ac:dyDescent="0.15">
      <c r="A53" s="117">
        <v>2</v>
      </c>
      <c r="B53" s="113" t="s">
        <v>32</v>
      </c>
      <c r="C53" s="119"/>
      <c r="D53" s="114"/>
      <c r="E53" s="91"/>
      <c r="F53" s="91"/>
      <c r="G53" s="96"/>
      <c r="H53" s="56" t="str">
        <f>IF(E53="","","予定")</f>
        <v/>
      </c>
      <c r="I53" s="56"/>
      <c r="J53" s="56"/>
      <c r="K53" s="57"/>
      <c r="L53" s="58"/>
      <c r="M53" s="59"/>
      <c r="N53" s="59"/>
      <c r="O53" s="59"/>
      <c r="P53" s="59"/>
      <c r="Q53" s="59"/>
      <c r="R53" s="59"/>
      <c r="S53" s="59"/>
    </row>
    <row r="54" spans="1:19" ht="12" customHeight="1" x14ac:dyDescent="0.15">
      <c r="A54" s="118"/>
      <c r="B54" s="115"/>
      <c r="C54" s="120"/>
      <c r="D54" s="116"/>
      <c r="E54" s="92"/>
      <c r="F54" s="92"/>
      <c r="G54" s="97"/>
      <c r="H54" s="60" t="str">
        <f>IF(E53="","","実績")</f>
        <v/>
      </c>
      <c r="I54" s="60"/>
      <c r="J54" s="60"/>
      <c r="K54" s="61"/>
      <c r="L54" s="62"/>
      <c r="M54" s="63"/>
      <c r="N54" s="63"/>
      <c r="O54" s="63"/>
      <c r="P54" s="63"/>
      <c r="Q54" s="63"/>
      <c r="R54" s="63"/>
      <c r="S54" s="63"/>
    </row>
    <row r="55" spans="1:19" ht="12" customHeight="1" x14ac:dyDescent="0.15">
      <c r="A55" s="117"/>
      <c r="B55" s="111" t="s">
        <v>26</v>
      </c>
      <c r="C55" s="113" t="s">
        <v>32</v>
      </c>
      <c r="D55" s="114"/>
      <c r="E55" s="89"/>
      <c r="F55" s="91"/>
      <c r="G55" s="121"/>
      <c r="H55" s="45" t="str">
        <f>IF(E55="","","予定")</f>
        <v/>
      </c>
      <c r="I55" s="45" t="s">
        <v>29</v>
      </c>
      <c r="J55" s="45">
        <v>5</v>
      </c>
      <c r="K55" s="51">
        <f>SUM(L55:Q55)</f>
        <v>2.5</v>
      </c>
      <c r="L55" s="46"/>
      <c r="M55" s="42"/>
      <c r="N55" s="42">
        <v>2.5</v>
      </c>
      <c r="O55" s="42"/>
      <c r="P55" s="42"/>
      <c r="Q55" s="42"/>
      <c r="R55" s="42"/>
      <c r="S55" s="42"/>
    </row>
    <row r="56" spans="1:19" ht="12" customHeight="1" x14ac:dyDescent="0.15">
      <c r="A56" s="118"/>
      <c r="B56" s="112"/>
      <c r="C56" s="115"/>
      <c r="D56" s="116"/>
      <c r="E56" s="90"/>
      <c r="F56" s="92"/>
      <c r="G56" s="112"/>
      <c r="H56" s="72" t="str">
        <f>IF(E55="","","実績")</f>
        <v/>
      </c>
      <c r="I56" s="72"/>
      <c r="J56" s="72"/>
      <c r="K56" s="52">
        <f>SUM(L56:Q56)</f>
        <v>2.5</v>
      </c>
      <c r="L56" s="43"/>
      <c r="M56" s="44"/>
      <c r="N56" s="44"/>
      <c r="O56" s="44">
        <v>2.5</v>
      </c>
      <c r="P56" s="44"/>
      <c r="Q56" s="44"/>
      <c r="R56" s="44"/>
      <c r="S56" s="44"/>
    </row>
    <row r="57" spans="1:19" ht="12" customHeight="1" x14ac:dyDescent="0.15">
      <c r="A57" s="117"/>
      <c r="B57" s="135" t="s">
        <v>30</v>
      </c>
      <c r="C57" s="113" t="s">
        <v>51</v>
      </c>
      <c r="D57" s="114"/>
      <c r="E57" s="89"/>
      <c r="F57" s="91"/>
      <c r="G57" s="88"/>
      <c r="H57" s="49" t="str">
        <f>IF(E57="","","予定")</f>
        <v/>
      </c>
      <c r="I57" s="49" t="s">
        <v>29</v>
      </c>
      <c r="J57" s="49">
        <v>5</v>
      </c>
      <c r="K57" s="51"/>
      <c r="L57" s="43"/>
      <c r="M57" s="44"/>
      <c r="N57" s="44">
        <v>2.5</v>
      </c>
      <c r="O57" s="44"/>
      <c r="P57" s="44"/>
      <c r="Q57" s="44"/>
      <c r="R57" s="44"/>
      <c r="S57" s="44"/>
    </row>
    <row r="58" spans="1:19" ht="12" customHeight="1" x14ac:dyDescent="0.15">
      <c r="A58" s="118"/>
      <c r="B58" s="136"/>
      <c r="C58" s="115"/>
      <c r="D58" s="116"/>
      <c r="E58" s="90"/>
      <c r="F58" s="92"/>
      <c r="G58" s="88"/>
      <c r="H58" s="71" t="str">
        <f>IF(E57="","","実績")</f>
        <v/>
      </c>
      <c r="I58" s="71"/>
      <c r="J58" s="71"/>
      <c r="K58" s="52"/>
      <c r="L58" s="43"/>
      <c r="M58" s="44"/>
      <c r="N58" s="44"/>
      <c r="O58" s="44">
        <v>2.5</v>
      </c>
      <c r="P58" s="44"/>
      <c r="Q58" s="44"/>
      <c r="R58" s="44"/>
      <c r="S58" s="44"/>
    </row>
    <row r="59" spans="1:19" ht="12" customHeight="1" x14ac:dyDescent="0.15">
      <c r="A59" s="117"/>
      <c r="B59" s="135" t="s">
        <v>43</v>
      </c>
      <c r="C59" s="113" t="s">
        <v>35</v>
      </c>
      <c r="D59" s="114"/>
      <c r="E59" s="89"/>
      <c r="F59" s="91"/>
      <c r="G59" s="88"/>
      <c r="H59" s="49" t="str">
        <f>IF(E59="","","予定")</f>
        <v/>
      </c>
      <c r="I59" s="49"/>
      <c r="J59" s="49">
        <v>1</v>
      </c>
      <c r="K59" s="51">
        <f>SUM(L59:Q59)</f>
        <v>0.5</v>
      </c>
      <c r="L59" s="43"/>
      <c r="M59" s="44"/>
      <c r="N59" s="44">
        <v>0.5</v>
      </c>
      <c r="O59" s="44"/>
      <c r="P59" s="44"/>
      <c r="Q59" s="44"/>
      <c r="R59" s="44"/>
      <c r="S59" s="44"/>
    </row>
    <row r="60" spans="1:19" ht="12" customHeight="1" x14ac:dyDescent="0.15">
      <c r="A60" s="118"/>
      <c r="B60" s="136"/>
      <c r="C60" s="115"/>
      <c r="D60" s="116"/>
      <c r="E60" s="90"/>
      <c r="F60" s="92"/>
      <c r="G60" s="88"/>
      <c r="H60" s="50" t="str">
        <f>IF(E59="","","実績")</f>
        <v/>
      </c>
      <c r="I60" s="50"/>
      <c r="J60" s="50"/>
      <c r="K60" s="52">
        <f>SUM(L60:Q60)</f>
        <v>0.5</v>
      </c>
      <c r="L60" s="43"/>
      <c r="M60" s="44"/>
      <c r="N60" s="44"/>
      <c r="O60" s="44">
        <v>0.5</v>
      </c>
      <c r="P60" s="44"/>
      <c r="Q60" s="44"/>
      <c r="R60" s="44"/>
      <c r="S60" s="44"/>
    </row>
    <row r="61" spans="1:19" ht="12" customHeight="1" x14ac:dyDescent="0.15">
      <c r="A61" s="125" t="s">
        <v>58</v>
      </c>
      <c r="B61" s="126"/>
      <c r="C61" s="126"/>
      <c r="D61" s="127"/>
      <c r="E61" s="131"/>
      <c r="F61" s="131"/>
      <c r="G61" s="133"/>
      <c r="H61" s="20" t="s">
        <v>21</v>
      </c>
      <c r="I61" s="20"/>
      <c r="J61" s="20"/>
      <c r="K61" s="21">
        <f t="shared" ref="K61:S61" si="8">SUMPRODUCT((MOD(ROW(K$63:K$78),2)=1)*K$63:K$78)</f>
        <v>17.5</v>
      </c>
      <c r="L61" s="31">
        <f t="shared" si="8"/>
        <v>0</v>
      </c>
      <c r="M61" s="32">
        <f t="shared" si="8"/>
        <v>0</v>
      </c>
      <c r="N61" s="32">
        <f t="shared" si="8"/>
        <v>2.5</v>
      </c>
      <c r="O61" s="32">
        <f t="shared" si="8"/>
        <v>15</v>
      </c>
      <c r="P61" s="32">
        <f t="shared" si="8"/>
        <v>0</v>
      </c>
      <c r="Q61" s="32">
        <f t="shared" si="8"/>
        <v>0</v>
      </c>
      <c r="R61" s="32">
        <f t="shared" si="8"/>
        <v>0</v>
      </c>
      <c r="S61" s="32">
        <f t="shared" si="8"/>
        <v>0</v>
      </c>
    </row>
    <row r="62" spans="1:19" ht="12" customHeight="1" x14ac:dyDescent="0.15">
      <c r="A62" s="128"/>
      <c r="B62" s="129"/>
      <c r="C62" s="129"/>
      <c r="D62" s="130"/>
      <c r="E62" s="132"/>
      <c r="F62" s="132"/>
      <c r="G62" s="134"/>
      <c r="H62" s="7" t="s">
        <v>22</v>
      </c>
      <c r="I62" s="7"/>
      <c r="J62" s="7"/>
      <c r="K62" s="15">
        <f t="shared" ref="K62:S62" si="9">SUMPRODUCT((MOD(ROW(K$63:K$78),2)=0)*K$63:K$78)</f>
        <v>14</v>
      </c>
      <c r="L62" s="38">
        <f t="shared" si="9"/>
        <v>0</v>
      </c>
      <c r="M62" s="33">
        <f t="shared" si="9"/>
        <v>0</v>
      </c>
      <c r="N62" s="33">
        <f t="shared" si="9"/>
        <v>0</v>
      </c>
      <c r="O62" s="33">
        <v>9.5</v>
      </c>
      <c r="P62" s="33">
        <f t="shared" si="9"/>
        <v>8</v>
      </c>
      <c r="Q62" s="33">
        <f t="shared" si="9"/>
        <v>0</v>
      </c>
      <c r="R62" s="33">
        <f t="shared" si="9"/>
        <v>0</v>
      </c>
      <c r="S62" s="33">
        <f t="shared" si="9"/>
        <v>0</v>
      </c>
    </row>
    <row r="63" spans="1:19" ht="12" customHeight="1" x14ac:dyDescent="0.15">
      <c r="A63" s="137">
        <v>1</v>
      </c>
      <c r="B63" s="113" t="s">
        <v>38</v>
      </c>
      <c r="C63" s="119"/>
      <c r="D63" s="114"/>
      <c r="E63" s="91"/>
      <c r="F63" s="91"/>
      <c r="G63" s="96"/>
      <c r="H63" s="56" t="str">
        <f>IF(E63="","","予定")</f>
        <v/>
      </c>
      <c r="I63" s="56"/>
      <c r="J63" s="56"/>
      <c r="K63" s="57"/>
      <c r="L63" s="58"/>
      <c r="M63" s="59"/>
      <c r="N63" s="59"/>
      <c r="O63" s="59"/>
      <c r="P63" s="59"/>
      <c r="Q63" s="59"/>
      <c r="R63" s="59"/>
      <c r="S63" s="59"/>
    </row>
    <row r="64" spans="1:19" ht="12" customHeight="1" x14ac:dyDescent="0.15">
      <c r="A64" s="138"/>
      <c r="B64" s="115"/>
      <c r="C64" s="120"/>
      <c r="D64" s="116"/>
      <c r="E64" s="92"/>
      <c r="F64" s="92"/>
      <c r="G64" s="97"/>
      <c r="H64" s="60" t="str">
        <f>IF(E63="","","実績")</f>
        <v/>
      </c>
      <c r="I64" s="60"/>
      <c r="J64" s="60"/>
      <c r="K64" s="61"/>
      <c r="L64" s="62"/>
      <c r="M64" s="63"/>
      <c r="N64" s="63"/>
      <c r="O64" s="63"/>
      <c r="P64" s="63"/>
      <c r="Q64" s="63"/>
      <c r="R64" s="63"/>
      <c r="S64" s="63"/>
    </row>
    <row r="65" spans="1:19" ht="12" customHeight="1" x14ac:dyDescent="0.15">
      <c r="A65" s="137"/>
      <c r="B65" s="151" t="s">
        <v>26</v>
      </c>
      <c r="C65" s="113" t="s">
        <v>54</v>
      </c>
      <c r="D65" s="114"/>
      <c r="E65" s="89"/>
      <c r="F65" s="89"/>
      <c r="G65" s="94"/>
      <c r="H65" s="49" t="str">
        <f>IF(E65="","","予定")</f>
        <v/>
      </c>
      <c r="I65" s="49" t="s">
        <v>55</v>
      </c>
      <c r="J65" s="49">
        <v>3</v>
      </c>
      <c r="K65" s="51">
        <f t="shared" ref="K65:K70" si="10">SUM(L65:Q65)</f>
        <v>4.5</v>
      </c>
      <c r="L65" s="30"/>
      <c r="M65" s="28"/>
      <c r="N65" s="28">
        <v>1</v>
      </c>
      <c r="O65" s="28">
        <v>3.5</v>
      </c>
      <c r="P65" s="28"/>
      <c r="Q65" s="28"/>
      <c r="R65" s="28"/>
      <c r="S65" s="28"/>
    </row>
    <row r="66" spans="1:19" ht="12" customHeight="1" x14ac:dyDescent="0.15">
      <c r="A66" s="138"/>
      <c r="B66" s="150"/>
      <c r="C66" s="115"/>
      <c r="D66" s="116"/>
      <c r="E66" s="90"/>
      <c r="F66" s="90"/>
      <c r="G66" s="95"/>
      <c r="H66" s="71" t="str">
        <f>IF(E65="","","実績")</f>
        <v/>
      </c>
      <c r="I66" s="71"/>
      <c r="J66" s="71"/>
      <c r="K66" s="52">
        <f t="shared" si="10"/>
        <v>5.5</v>
      </c>
      <c r="L66" s="37"/>
      <c r="M66" s="29"/>
      <c r="N66" s="29"/>
      <c r="O66" s="29">
        <v>5.5</v>
      </c>
      <c r="P66" s="29"/>
      <c r="Q66" s="29"/>
      <c r="R66" s="29"/>
      <c r="S66" s="29"/>
    </row>
    <row r="67" spans="1:19" ht="12" customHeight="1" x14ac:dyDescent="0.15">
      <c r="A67" s="137"/>
      <c r="B67" s="151" t="s">
        <v>30</v>
      </c>
      <c r="C67" s="113" t="s">
        <v>56</v>
      </c>
      <c r="D67" s="114"/>
      <c r="E67" s="89"/>
      <c r="F67" s="89"/>
      <c r="G67" s="94"/>
      <c r="H67" s="49" t="str">
        <f>IF(E67="","","予定")</f>
        <v/>
      </c>
      <c r="I67" s="49" t="s">
        <v>57</v>
      </c>
      <c r="J67" s="49">
        <v>2</v>
      </c>
      <c r="K67" s="51">
        <f t="shared" si="10"/>
        <v>4.5</v>
      </c>
      <c r="L67" s="30"/>
      <c r="M67" s="28"/>
      <c r="N67" s="28">
        <v>1</v>
      </c>
      <c r="O67" s="28">
        <v>3.5</v>
      </c>
      <c r="P67" s="28"/>
      <c r="Q67" s="28"/>
      <c r="R67" s="28"/>
      <c r="S67" s="28"/>
    </row>
    <row r="68" spans="1:19" ht="12" customHeight="1" x14ac:dyDescent="0.15">
      <c r="A68" s="138"/>
      <c r="B68" s="150"/>
      <c r="C68" s="115"/>
      <c r="D68" s="116"/>
      <c r="E68" s="90"/>
      <c r="F68" s="90"/>
      <c r="G68" s="95"/>
      <c r="H68" s="71" t="str">
        <f>IF(E67="","","実績")</f>
        <v/>
      </c>
      <c r="I68" s="71"/>
      <c r="J68" s="71"/>
      <c r="K68" s="52">
        <f t="shared" si="10"/>
        <v>4</v>
      </c>
      <c r="L68" s="37"/>
      <c r="M68" s="29"/>
      <c r="N68" s="29"/>
      <c r="O68" s="29">
        <v>4</v>
      </c>
      <c r="P68" s="29"/>
      <c r="Q68" s="29"/>
      <c r="R68" s="29"/>
      <c r="S68" s="29"/>
    </row>
    <row r="69" spans="1:19" ht="12" customHeight="1" x14ac:dyDescent="0.15">
      <c r="A69" s="137"/>
      <c r="B69" s="151" t="s">
        <v>34</v>
      </c>
      <c r="C69" s="113" t="s">
        <v>80</v>
      </c>
      <c r="D69" s="114"/>
      <c r="E69" s="89"/>
      <c r="F69" s="89"/>
      <c r="G69" s="94"/>
      <c r="H69" s="49" t="str">
        <f>IF(E69="","","予定")</f>
        <v/>
      </c>
      <c r="I69" s="49" t="s">
        <v>29</v>
      </c>
      <c r="J69" s="49">
        <v>5</v>
      </c>
      <c r="K69" s="51">
        <f t="shared" si="10"/>
        <v>2</v>
      </c>
      <c r="L69" s="30"/>
      <c r="M69" s="28"/>
      <c r="N69" s="28">
        <v>0.5</v>
      </c>
      <c r="O69" s="42">
        <v>1.5</v>
      </c>
      <c r="P69" s="28"/>
      <c r="Q69" s="28"/>
      <c r="R69" s="28"/>
      <c r="S69" s="28"/>
    </row>
    <row r="70" spans="1:19" ht="12" customHeight="1" x14ac:dyDescent="0.15">
      <c r="A70" s="138"/>
      <c r="B70" s="150"/>
      <c r="C70" s="115"/>
      <c r="D70" s="116"/>
      <c r="E70" s="90"/>
      <c r="F70" s="90"/>
      <c r="G70" s="95"/>
      <c r="H70" s="71" t="str">
        <f>IF(E69="","","実績")</f>
        <v/>
      </c>
      <c r="I70" s="71"/>
      <c r="J70" s="71"/>
      <c r="K70" s="52">
        <f t="shared" si="10"/>
        <v>1.5</v>
      </c>
      <c r="L70" s="37"/>
      <c r="M70" s="29"/>
      <c r="N70" s="29"/>
      <c r="O70" s="29"/>
      <c r="P70" s="29">
        <v>1.5</v>
      </c>
      <c r="Q70" s="29"/>
      <c r="R70" s="29"/>
      <c r="S70" s="29"/>
    </row>
    <row r="71" spans="1:19" ht="12" customHeight="1" x14ac:dyDescent="0.15">
      <c r="A71" s="137">
        <v>2</v>
      </c>
      <c r="B71" s="113" t="s">
        <v>32</v>
      </c>
      <c r="C71" s="119"/>
      <c r="D71" s="114"/>
      <c r="E71" s="91"/>
      <c r="F71" s="91"/>
      <c r="G71" s="96"/>
      <c r="H71" s="56" t="str">
        <f>IF(E71="","","予定")</f>
        <v/>
      </c>
      <c r="I71" s="56"/>
      <c r="J71" s="56"/>
      <c r="K71" s="57"/>
      <c r="L71" s="58"/>
      <c r="M71" s="59"/>
      <c r="N71" s="59"/>
      <c r="O71" s="59"/>
      <c r="P71" s="59"/>
      <c r="Q71" s="59"/>
      <c r="R71" s="59"/>
      <c r="S71" s="59"/>
    </row>
    <row r="72" spans="1:19" ht="12" customHeight="1" x14ac:dyDescent="0.15">
      <c r="A72" s="138"/>
      <c r="B72" s="115"/>
      <c r="C72" s="120"/>
      <c r="D72" s="116"/>
      <c r="E72" s="92"/>
      <c r="F72" s="92"/>
      <c r="G72" s="97"/>
      <c r="H72" s="60" t="str">
        <f>IF(E71="","","実績")</f>
        <v/>
      </c>
      <c r="I72" s="60"/>
      <c r="J72" s="60"/>
      <c r="K72" s="61"/>
      <c r="L72" s="62"/>
      <c r="M72" s="63"/>
      <c r="N72" s="63"/>
      <c r="O72" s="63"/>
      <c r="P72" s="63"/>
      <c r="Q72" s="63"/>
      <c r="R72" s="63"/>
      <c r="S72" s="63"/>
    </row>
    <row r="73" spans="1:19" ht="12" customHeight="1" x14ac:dyDescent="0.15">
      <c r="A73" s="137"/>
      <c r="B73" s="151" t="s">
        <v>26</v>
      </c>
      <c r="C73" s="113" t="s">
        <v>32</v>
      </c>
      <c r="D73" s="114"/>
      <c r="E73" s="182"/>
      <c r="F73" s="182"/>
      <c r="G73" s="149"/>
      <c r="H73" s="8" t="str">
        <f>IF(E73="","","予定")</f>
        <v/>
      </c>
      <c r="I73" s="8" t="s">
        <v>29</v>
      </c>
      <c r="J73" s="8">
        <v>5</v>
      </c>
      <c r="K73" s="51">
        <f>SUM(L73:Q73)</f>
        <v>2.5</v>
      </c>
      <c r="L73" s="30"/>
      <c r="M73" s="28"/>
      <c r="N73" s="28"/>
      <c r="O73" s="28">
        <v>2.5</v>
      </c>
      <c r="P73" s="28"/>
      <c r="Q73" s="28"/>
      <c r="R73" s="28"/>
      <c r="S73" s="28"/>
    </row>
    <row r="74" spans="1:19" ht="12" customHeight="1" x14ac:dyDescent="0.15">
      <c r="A74" s="138"/>
      <c r="B74" s="150"/>
      <c r="C74" s="115"/>
      <c r="D74" s="116"/>
      <c r="E74" s="183"/>
      <c r="F74" s="183"/>
      <c r="G74" s="150"/>
      <c r="H74" s="73" t="str">
        <f>IF(E73="","","実績")</f>
        <v/>
      </c>
      <c r="I74" s="73"/>
      <c r="J74" s="73"/>
      <c r="K74" s="52">
        <f>SUM(L74:Q74)</f>
        <v>2.5</v>
      </c>
      <c r="L74" s="37"/>
      <c r="M74" s="29"/>
      <c r="N74" s="29"/>
      <c r="O74" s="29"/>
      <c r="P74" s="29">
        <v>2.5</v>
      </c>
      <c r="Q74" s="29"/>
      <c r="R74" s="29"/>
      <c r="S74" s="29"/>
    </row>
    <row r="75" spans="1:19" ht="12" customHeight="1" x14ac:dyDescent="0.15">
      <c r="A75" s="100"/>
      <c r="B75" s="111" t="s">
        <v>30</v>
      </c>
      <c r="C75" s="113" t="s">
        <v>51</v>
      </c>
      <c r="D75" s="119"/>
      <c r="E75" s="88"/>
      <c r="F75" s="88"/>
      <c r="G75" s="93"/>
      <c r="H75" s="49" t="str">
        <f>IF(E75="","","予定")</f>
        <v/>
      </c>
      <c r="I75" s="49" t="s">
        <v>29</v>
      </c>
      <c r="J75" s="49">
        <v>5</v>
      </c>
      <c r="K75" s="51">
        <f>SUM(L75:Q75)</f>
        <v>3.5</v>
      </c>
      <c r="L75" s="30"/>
      <c r="M75" s="28"/>
      <c r="N75" s="28"/>
      <c r="O75" s="28">
        <v>3.5</v>
      </c>
      <c r="P75" s="28"/>
      <c r="Q75" s="64"/>
      <c r="R75" s="28"/>
      <c r="S75" s="64"/>
    </row>
    <row r="76" spans="1:19" ht="12" customHeight="1" x14ac:dyDescent="0.15">
      <c r="A76" s="186"/>
      <c r="B76" s="185"/>
      <c r="C76" s="140"/>
      <c r="D76" s="184"/>
      <c r="E76" s="88"/>
      <c r="F76" s="88"/>
      <c r="G76" s="93"/>
      <c r="H76" s="50" t="str">
        <f>IF(E75="","","実績")</f>
        <v/>
      </c>
      <c r="I76" s="50"/>
      <c r="J76" s="50"/>
      <c r="K76" s="53"/>
      <c r="L76" s="37"/>
      <c r="M76" s="29"/>
      <c r="N76" s="29"/>
      <c r="O76" s="29"/>
      <c r="P76" s="29">
        <v>3.5</v>
      </c>
      <c r="Q76" s="29"/>
      <c r="R76" s="29"/>
      <c r="S76" s="29"/>
    </row>
    <row r="77" spans="1:19" ht="12" customHeight="1" x14ac:dyDescent="0.15">
      <c r="A77" s="180"/>
      <c r="B77" s="142" t="s">
        <v>43</v>
      </c>
      <c r="C77" s="142" t="s">
        <v>35</v>
      </c>
      <c r="D77" s="179"/>
      <c r="E77" s="88"/>
      <c r="F77" s="88"/>
      <c r="G77" s="93"/>
      <c r="H77" s="45" t="str">
        <f>IF(E77="","","予定")</f>
        <v/>
      </c>
      <c r="I77" s="45"/>
      <c r="J77" s="45">
        <v>1</v>
      </c>
      <c r="K77" s="51">
        <f>SUM(L77:Q77)</f>
        <v>0.5</v>
      </c>
      <c r="L77" s="37"/>
      <c r="M77" s="29"/>
      <c r="N77" s="29"/>
      <c r="O77" s="29">
        <v>0.5</v>
      </c>
      <c r="P77" s="29"/>
      <c r="Q77" s="29"/>
      <c r="R77" s="29"/>
      <c r="S77" s="29"/>
    </row>
    <row r="78" spans="1:19" ht="12" customHeight="1" x14ac:dyDescent="0.15">
      <c r="A78" s="181"/>
      <c r="B78" s="142"/>
      <c r="C78" s="142"/>
      <c r="D78" s="179"/>
      <c r="E78" s="88"/>
      <c r="F78" s="88"/>
      <c r="G78" s="93"/>
      <c r="H78" s="72" t="str">
        <f>IF(E77="","","実績")</f>
        <v/>
      </c>
      <c r="I78" s="72"/>
      <c r="J78" s="72"/>
      <c r="K78" s="52">
        <f>SUM(L78:Q78)</f>
        <v>0.5</v>
      </c>
      <c r="L78" s="47"/>
      <c r="M78" s="48"/>
      <c r="N78" s="48"/>
      <c r="O78" s="48"/>
      <c r="P78" s="29">
        <v>0.5</v>
      </c>
      <c r="Q78" s="48"/>
      <c r="R78" s="29"/>
      <c r="S78" s="48"/>
    </row>
    <row r="79" spans="1:19" ht="12" customHeight="1" x14ac:dyDescent="0.15">
      <c r="A79" s="125" t="s">
        <v>60</v>
      </c>
      <c r="B79" s="126"/>
      <c r="C79" s="126"/>
      <c r="D79" s="127"/>
      <c r="E79" s="131"/>
      <c r="F79" s="131"/>
      <c r="G79" s="133"/>
      <c r="H79" s="20" t="s">
        <v>21</v>
      </c>
      <c r="I79" s="20"/>
      <c r="J79" s="20"/>
      <c r="K79" s="21">
        <f>SUMPRODUCT((MOD(ROW(K$81:K$86),2)=0)*K$81:K$86)</f>
        <v>20.5</v>
      </c>
      <c r="L79" s="31">
        <f t="shared" ref="L79:R79" si="11">SUMPRODUCT((MOD(ROW(L$81:L$86),2)=1)*L$81:L$86)</f>
        <v>0</v>
      </c>
      <c r="M79" s="32">
        <f t="shared" si="11"/>
        <v>0</v>
      </c>
      <c r="N79" s="32">
        <f t="shared" si="11"/>
        <v>0</v>
      </c>
      <c r="O79" s="32">
        <f t="shared" si="11"/>
        <v>0</v>
      </c>
      <c r="P79" s="32">
        <f t="shared" si="11"/>
        <v>11.5</v>
      </c>
      <c r="Q79" s="32"/>
      <c r="R79" s="32">
        <f t="shared" si="11"/>
        <v>10</v>
      </c>
      <c r="S79" s="32"/>
    </row>
    <row r="80" spans="1:19" ht="12" customHeight="1" x14ac:dyDescent="0.15">
      <c r="A80" s="128"/>
      <c r="B80" s="129"/>
      <c r="C80" s="129"/>
      <c r="D80" s="130"/>
      <c r="E80" s="132"/>
      <c r="F80" s="132"/>
      <c r="G80" s="134"/>
      <c r="H80" s="7" t="s">
        <v>22</v>
      </c>
      <c r="I80" s="7"/>
      <c r="J80" s="7"/>
      <c r="K80" s="22">
        <f>SUMPRODUCT((MOD(ROW(K$81:K$86),2)=0)*K$81:K$86)</f>
        <v>20.5</v>
      </c>
      <c r="L80" s="35">
        <f t="shared" ref="L80:S80" si="12">SUMPRODUCT((MOD(ROW(L$81:L$86),2)=0)*L$81:L$86)</f>
        <v>0</v>
      </c>
      <c r="M80" s="34">
        <f t="shared" si="12"/>
        <v>0</v>
      </c>
      <c r="N80" s="34">
        <f t="shared" si="12"/>
        <v>0</v>
      </c>
      <c r="O80" s="34">
        <f t="shared" si="12"/>
        <v>0</v>
      </c>
      <c r="P80" s="34">
        <f t="shared" si="12"/>
        <v>5.5</v>
      </c>
      <c r="Q80" s="34">
        <f t="shared" si="12"/>
        <v>15</v>
      </c>
      <c r="R80" s="34">
        <f t="shared" si="12"/>
        <v>7.5</v>
      </c>
      <c r="S80" s="34">
        <f t="shared" si="12"/>
        <v>0</v>
      </c>
    </row>
    <row r="81" spans="1:19" ht="12" customHeight="1" x14ac:dyDescent="0.15">
      <c r="A81" s="137">
        <v>1</v>
      </c>
      <c r="B81" s="113" t="s">
        <v>24</v>
      </c>
      <c r="C81" s="119"/>
      <c r="D81" s="114"/>
      <c r="E81" s="91"/>
      <c r="F81" s="91"/>
      <c r="G81" s="96"/>
      <c r="H81" s="56" t="str">
        <f>IF(E81="","","予定")</f>
        <v/>
      </c>
      <c r="I81" s="56"/>
      <c r="J81" s="56"/>
      <c r="K81" s="57"/>
      <c r="L81" s="58"/>
      <c r="M81" s="59"/>
      <c r="N81" s="59"/>
      <c r="O81" s="59"/>
      <c r="P81" s="59"/>
      <c r="Q81" s="59"/>
      <c r="R81" s="59"/>
      <c r="S81" s="59"/>
    </row>
    <row r="82" spans="1:19" ht="12" customHeight="1" x14ac:dyDescent="0.15">
      <c r="A82" s="138"/>
      <c r="B82" s="115"/>
      <c r="C82" s="120"/>
      <c r="D82" s="116"/>
      <c r="E82" s="92"/>
      <c r="F82" s="92"/>
      <c r="G82" s="97"/>
      <c r="H82" s="60" t="str">
        <f>IF(E81="","","実績")</f>
        <v/>
      </c>
      <c r="I82" s="60"/>
      <c r="J82" s="60"/>
      <c r="K82" s="61"/>
      <c r="L82" s="62"/>
      <c r="M82" s="63"/>
      <c r="N82" s="63"/>
      <c r="O82" s="63"/>
      <c r="P82" s="63"/>
      <c r="Q82" s="63"/>
      <c r="R82" s="63"/>
      <c r="S82" s="63"/>
    </row>
    <row r="83" spans="1:19" ht="12" customHeight="1" x14ac:dyDescent="0.15">
      <c r="A83" s="137"/>
      <c r="B83" s="151" t="s">
        <v>26</v>
      </c>
      <c r="C83" s="113" t="s">
        <v>61</v>
      </c>
      <c r="D83" s="114"/>
      <c r="E83" s="89"/>
      <c r="F83" s="89"/>
      <c r="G83" s="149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7</v>
      </c>
      <c r="Q83" s="28"/>
      <c r="R83" s="28">
        <v>5</v>
      </c>
      <c r="S83" s="28"/>
    </row>
    <row r="84" spans="1:19" ht="12" customHeight="1" x14ac:dyDescent="0.15">
      <c r="A84" s="138"/>
      <c r="B84" s="150"/>
      <c r="C84" s="115"/>
      <c r="D84" s="116"/>
      <c r="E84" s="90"/>
      <c r="F84" s="90"/>
      <c r="G84" s="150"/>
      <c r="H84" s="73" t="str">
        <f>IF(E83="","","実績")</f>
        <v/>
      </c>
      <c r="I84" s="73"/>
      <c r="J84" s="73"/>
      <c r="K84" s="10">
        <f>SUM(L84:Q84)</f>
        <v>13</v>
      </c>
      <c r="L84" s="37"/>
      <c r="M84" s="29"/>
      <c r="N84" s="29"/>
      <c r="O84" s="29"/>
      <c r="P84" s="29">
        <v>5.5</v>
      </c>
      <c r="Q84" s="29">
        <v>7.5</v>
      </c>
      <c r="R84" s="29">
        <v>3</v>
      </c>
      <c r="S84" s="29"/>
    </row>
    <row r="85" spans="1:19" ht="12" customHeight="1" x14ac:dyDescent="0.15">
      <c r="A85" s="137"/>
      <c r="B85" s="151" t="s">
        <v>30</v>
      </c>
      <c r="C85" s="113" t="s">
        <v>62</v>
      </c>
      <c r="D85" s="114"/>
      <c r="E85" s="89"/>
      <c r="F85" s="89"/>
      <c r="G85" s="149"/>
      <c r="H85" s="8" t="str">
        <f>IF(E85="","","予定")</f>
        <v/>
      </c>
      <c r="I85" s="8" t="s">
        <v>29</v>
      </c>
      <c r="J85" s="8">
        <v>5</v>
      </c>
      <c r="K85" s="9">
        <f>SUM(L85:Q85)</f>
        <v>4.5</v>
      </c>
      <c r="L85" s="30"/>
      <c r="M85" s="28"/>
      <c r="N85" s="28"/>
      <c r="O85" s="28"/>
      <c r="P85" s="28">
        <v>4.5</v>
      </c>
      <c r="Q85" s="28"/>
      <c r="R85" s="28">
        <v>5</v>
      </c>
      <c r="S85" s="28"/>
    </row>
    <row r="86" spans="1:19" ht="12" customHeight="1" x14ac:dyDescent="0.15">
      <c r="A86" s="138"/>
      <c r="B86" s="150"/>
      <c r="C86" s="115"/>
      <c r="D86" s="116"/>
      <c r="E86" s="90"/>
      <c r="F86" s="90"/>
      <c r="G86" s="150"/>
      <c r="H86" s="73" t="str">
        <f>IF(E85="","","実績")</f>
        <v/>
      </c>
      <c r="I86" s="73"/>
      <c r="J86" s="73"/>
      <c r="K86" s="10">
        <f>SUM(L86:Q86)</f>
        <v>7.5</v>
      </c>
      <c r="L86" s="37"/>
      <c r="M86" s="29"/>
      <c r="N86" s="29"/>
      <c r="O86" s="29"/>
      <c r="P86" s="29"/>
      <c r="Q86" s="29">
        <v>7.5</v>
      </c>
      <c r="R86" s="29">
        <v>4.5</v>
      </c>
      <c r="S86" s="29"/>
    </row>
    <row r="87" spans="1:19" ht="10.5" customHeight="1" x14ac:dyDescent="0.15">
      <c r="A87" s="125" t="s">
        <v>63</v>
      </c>
      <c r="B87" s="126"/>
      <c r="C87" s="126"/>
      <c r="D87" s="127"/>
      <c r="E87" s="131"/>
      <c r="F87" s="131"/>
      <c r="G87" s="133"/>
      <c r="H87" s="20" t="s">
        <v>21</v>
      </c>
      <c r="I87" s="20"/>
      <c r="J87" s="20"/>
      <c r="K87" s="21" cm="1">
        <f t="array" ref="K87">SUMPRODUCT((MOD(ROW(K$89:K$100),2)=0)*K$89:K$100)</f>
        <v>0</v>
      </c>
      <c r="L87" s="31">
        <f>SUMPRODUCT((MOD(ROW(L$81:L$86),2)=1)*L$81:L$86)</f>
        <v>0</v>
      </c>
      <c r="M87" s="32">
        <f>SUMPRODUCT((MOD(ROW(M$81:M$86),2)=1)*M$81:M$86)</f>
        <v>0</v>
      </c>
      <c r="N87" s="32">
        <f>SUMPRODUCT((MOD(ROW(N$81:N$86),2)=1)*N$81:N$86)</f>
        <v>0</v>
      </c>
      <c r="O87" s="32">
        <f>SUMPRODUCT((MOD(ROW(O$81:O$86),2)=1)*O$81:O$86)</f>
        <v>0</v>
      </c>
      <c r="P87" s="32">
        <v>2</v>
      </c>
      <c r="Q87" s="32" cm="1">
        <f t="array" ref="Q87">SUMPRODUCT((MOD(ROW(Q$89:Q$100),2)=1)*Q$89:Q$100)</f>
        <v>0</v>
      </c>
      <c r="R87" s="32">
        <v>2</v>
      </c>
      <c r="S87" s="32" cm="1">
        <f t="array" ref="S87">SUMPRODUCT((MOD(ROW(S$89:S$100),2)=1)*S$89:S$100)</f>
        <v>2</v>
      </c>
    </row>
    <row r="88" spans="1:19" ht="10.5" customHeight="1" x14ac:dyDescent="0.15">
      <c r="A88" s="128"/>
      <c r="B88" s="129"/>
      <c r="C88" s="129"/>
      <c r="D88" s="130"/>
      <c r="E88" s="132"/>
      <c r="F88" s="132"/>
      <c r="G88" s="134"/>
      <c r="H88" s="7" t="s">
        <v>22</v>
      </c>
      <c r="I88" s="7"/>
      <c r="J88" s="7"/>
      <c r="K88" s="22" cm="1">
        <f t="array" ref="K88">SUMPRODUCT((MOD(ROW(K$89:K$100),2)=0)*K$89:K$100)</f>
        <v>0</v>
      </c>
      <c r="L88" s="35">
        <f>SUMPRODUCT((MOD(ROW(L$81:L$86),2)=0)*L$81:L$86)</f>
        <v>0</v>
      </c>
      <c r="M88" s="34">
        <f>SUMPRODUCT((MOD(ROW(M$81:M$86),2)=0)*M$81:M$86)</f>
        <v>0</v>
      </c>
      <c r="N88" s="34">
        <f>SUMPRODUCT((MOD(ROW(N$81:N$86),2)=0)*N$81:N$86)</f>
        <v>0</v>
      </c>
      <c r="O88" s="34">
        <f>SUMPRODUCT((MOD(ROW(O$81:O$86),2)=0)*O$81:O$86)</f>
        <v>0</v>
      </c>
      <c r="P88" s="34" cm="1">
        <f t="array" ref="P88">SUMPRODUCT((MOD(ROW(P$89:P$100),2)=0)*P$89:P$100)</f>
        <v>0</v>
      </c>
      <c r="Q88" s="34" cm="1">
        <f t="array" ref="Q88">SUMPRODUCT((MOD(ROW(Q$89:Q$100),2)=0)*Q$89:Q$100)</f>
        <v>0</v>
      </c>
      <c r="R88" s="34" cm="1">
        <f t="array" ref="R88">SUMPRODUCT((MOD(ROW(R$89:R$100),2)=0)*R$89:R$100)</f>
        <v>6</v>
      </c>
      <c r="S88" s="34" cm="1">
        <f t="array" ref="S88">SUMPRODUCT((MOD(ROW(S$89:S$100),2)=0)*S$89:S$100)</f>
        <v>0</v>
      </c>
    </row>
    <row r="89" spans="1:19" ht="10.5" customHeight="1" x14ac:dyDescent="0.15">
      <c r="A89" s="117">
        <v>1</v>
      </c>
      <c r="B89" s="113" t="s">
        <v>38</v>
      </c>
      <c r="C89" s="119"/>
      <c r="D89" s="114"/>
      <c r="E89" s="91"/>
      <c r="F89" s="91"/>
      <c r="G89" s="96"/>
      <c r="H89" s="56" t="str">
        <f>IF(E89="","","予定")</f>
        <v/>
      </c>
      <c r="I89" s="56"/>
      <c r="J89" s="56"/>
      <c r="K89" s="57"/>
      <c r="L89" s="58"/>
      <c r="M89" s="59"/>
      <c r="N89" s="59"/>
      <c r="O89" s="59"/>
      <c r="P89" s="59"/>
      <c r="Q89" s="59"/>
      <c r="R89" s="59"/>
      <c r="S89" s="59"/>
    </row>
    <row r="90" spans="1:19" ht="10.5" customHeight="1" x14ac:dyDescent="0.15">
      <c r="A90" s="118"/>
      <c r="B90" s="115"/>
      <c r="C90" s="120"/>
      <c r="D90" s="116"/>
      <c r="E90" s="92"/>
      <c r="F90" s="92"/>
      <c r="G90" s="97"/>
      <c r="H90" s="60" t="str">
        <f>IF(E89="","","実績")</f>
        <v/>
      </c>
      <c r="I90" s="60"/>
      <c r="J90" s="60"/>
      <c r="K90" s="61"/>
      <c r="L90" s="62"/>
      <c r="M90" s="63"/>
      <c r="N90" s="63"/>
      <c r="O90" s="63"/>
      <c r="P90" s="63"/>
      <c r="Q90" s="63"/>
      <c r="R90" s="63"/>
      <c r="S90" s="63"/>
    </row>
    <row r="91" spans="1:19" ht="10.5" customHeight="1" x14ac:dyDescent="0.15">
      <c r="A91" s="117"/>
      <c r="B91" s="111" t="s">
        <v>26</v>
      </c>
      <c r="C91" s="113" t="s">
        <v>64</v>
      </c>
      <c r="D91" s="114"/>
      <c r="E91" s="89"/>
      <c r="F91" s="89"/>
      <c r="G91" s="121"/>
      <c r="H91" s="45" t="str">
        <f>IF(E91="","","予定")</f>
        <v/>
      </c>
      <c r="I91" s="45" t="s">
        <v>65</v>
      </c>
      <c r="J91" s="45">
        <v>5</v>
      </c>
      <c r="K91" s="51">
        <f>SUM(L91:Q91)</f>
        <v>1.5</v>
      </c>
      <c r="L91" s="46"/>
      <c r="M91" s="42"/>
      <c r="N91" s="42"/>
      <c r="O91" s="42"/>
      <c r="P91" s="42">
        <v>1.5</v>
      </c>
      <c r="Q91" s="42"/>
      <c r="R91" s="42">
        <v>2.5</v>
      </c>
      <c r="S91" s="42"/>
    </row>
    <row r="92" spans="1:19" ht="10.5" customHeight="1" x14ac:dyDescent="0.15">
      <c r="A92" s="118"/>
      <c r="B92" s="112"/>
      <c r="C92" s="115"/>
      <c r="D92" s="116"/>
      <c r="E92" s="90"/>
      <c r="F92" s="90"/>
      <c r="G92" s="112"/>
      <c r="H92" s="72" t="str">
        <f>IF(E91="","","実績")</f>
        <v/>
      </c>
      <c r="I92" s="72"/>
      <c r="J92" s="72"/>
      <c r="K92" s="52">
        <f>SUM(L92:Q92)</f>
        <v>0</v>
      </c>
      <c r="L92" s="43"/>
      <c r="M92" s="44"/>
      <c r="N92" s="44"/>
      <c r="O92" s="44"/>
      <c r="P92" s="44"/>
      <c r="Q92" s="44"/>
      <c r="R92" s="44">
        <v>2.5</v>
      </c>
      <c r="S92" s="44"/>
    </row>
    <row r="93" spans="1:19" ht="10.5" customHeight="1" x14ac:dyDescent="0.15">
      <c r="A93" s="117"/>
      <c r="B93" s="111" t="s">
        <v>30</v>
      </c>
      <c r="C93" s="113" t="s">
        <v>66</v>
      </c>
      <c r="D93" s="114"/>
      <c r="E93" s="89"/>
      <c r="F93" s="89"/>
      <c r="G93" s="121"/>
      <c r="H93" s="45" t="str">
        <f>IF(E93="","","予定")</f>
        <v/>
      </c>
      <c r="I93" s="45" t="s">
        <v>67</v>
      </c>
      <c r="J93" s="45">
        <v>3</v>
      </c>
      <c r="K93" s="51">
        <f>SUM(L93:Q93)</f>
        <v>0.5</v>
      </c>
      <c r="L93" s="46"/>
      <c r="M93" s="42"/>
      <c r="N93" s="42"/>
      <c r="O93" s="42"/>
      <c r="P93" s="42">
        <v>0.5</v>
      </c>
      <c r="Q93" s="42"/>
      <c r="R93" s="42">
        <v>1</v>
      </c>
      <c r="S93" s="42"/>
    </row>
    <row r="94" spans="1:19" ht="10.5" customHeight="1" x14ac:dyDescent="0.15">
      <c r="A94" s="118"/>
      <c r="B94" s="112"/>
      <c r="C94" s="115"/>
      <c r="D94" s="116"/>
      <c r="E94" s="90"/>
      <c r="F94" s="90"/>
      <c r="G94" s="112"/>
      <c r="H94" s="72" t="str">
        <f>IF(E93="","","実績")</f>
        <v/>
      </c>
      <c r="I94" s="72"/>
      <c r="J94" s="72"/>
      <c r="K94" s="54">
        <f>SUM(L94:Q94)</f>
        <v>0</v>
      </c>
      <c r="L94" s="43"/>
      <c r="M94" s="44"/>
      <c r="N94" s="44"/>
      <c r="O94" s="44"/>
      <c r="P94" s="44"/>
      <c r="Q94" s="44"/>
      <c r="R94" s="44">
        <v>0.5</v>
      </c>
      <c r="S94" s="44"/>
    </row>
    <row r="95" spans="1:19" ht="10.5" customHeight="1" x14ac:dyDescent="0.15">
      <c r="A95" s="117">
        <v>2</v>
      </c>
      <c r="B95" s="113" t="s">
        <v>32</v>
      </c>
      <c r="C95" s="119"/>
      <c r="D95" s="114"/>
      <c r="E95" s="91"/>
      <c r="F95" s="91"/>
      <c r="G95" s="96"/>
      <c r="H95" s="56" t="str">
        <f>IF(E95="","","予定")</f>
        <v/>
      </c>
      <c r="I95" s="56"/>
      <c r="J95" s="56"/>
      <c r="K95" s="57"/>
      <c r="L95" s="58"/>
      <c r="M95" s="59"/>
      <c r="N95" s="59"/>
      <c r="O95" s="59"/>
      <c r="P95" s="59"/>
      <c r="Q95" s="59"/>
      <c r="R95" s="59"/>
      <c r="S95" s="59"/>
    </row>
    <row r="96" spans="1:19" ht="10.5" customHeight="1" x14ac:dyDescent="0.15">
      <c r="A96" s="118"/>
      <c r="B96" s="115"/>
      <c r="C96" s="120"/>
      <c r="D96" s="116"/>
      <c r="E96" s="92"/>
      <c r="F96" s="92"/>
      <c r="G96" s="97"/>
      <c r="H96" s="60" t="str">
        <f>IF(E95="","","実績")</f>
        <v/>
      </c>
      <c r="I96" s="60"/>
      <c r="J96" s="60"/>
      <c r="K96" s="61"/>
      <c r="L96" s="62"/>
      <c r="M96" s="63"/>
      <c r="N96" s="63"/>
      <c r="O96" s="63"/>
      <c r="P96" s="63"/>
      <c r="Q96" s="63"/>
      <c r="R96" s="63"/>
      <c r="S96" s="63"/>
    </row>
    <row r="97" spans="1:19" ht="10.5" customHeight="1" x14ac:dyDescent="0.15">
      <c r="A97" s="117"/>
      <c r="B97" s="111" t="s">
        <v>26</v>
      </c>
      <c r="C97" s="113" t="s">
        <v>32</v>
      </c>
      <c r="D97" s="114"/>
      <c r="E97" s="103"/>
      <c r="F97" s="103"/>
      <c r="G97" s="94"/>
      <c r="H97" s="49" t="str">
        <f>IF(E97="","","予定")</f>
        <v/>
      </c>
      <c r="I97" s="49" t="s">
        <v>65</v>
      </c>
      <c r="J97" s="49">
        <v>5</v>
      </c>
      <c r="K97" s="51">
        <f>SUM(L97:Q97)</f>
        <v>0</v>
      </c>
      <c r="L97" s="46"/>
      <c r="M97" s="42"/>
      <c r="N97" s="42"/>
      <c r="O97" s="42"/>
      <c r="P97" s="42"/>
      <c r="Q97" s="42"/>
      <c r="R97" s="42"/>
      <c r="S97" s="42">
        <v>2</v>
      </c>
    </row>
    <row r="98" spans="1:19" ht="10.5" customHeight="1" x14ac:dyDescent="0.15">
      <c r="A98" s="118"/>
      <c r="B98" s="112"/>
      <c r="C98" s="115"/>
      <c r="D98" s="116"/>
      <c r="E98" s="107"/>
      <c r="F98" s="107"/>
      <c r="G98" s="95"/>
      <c r="H98" s="71" t="str">
        <f>IF(E97="","","実績")</f>
        <v/>
      </c>
      <c r="I98" s="71"/>
      <c r="J98" s="71"/>
      <c r="K98" s="52">
        <f>SUM(L98:Q98)</f>
        <v>0</v>
      </c>
      <c r="L98" s="43"/>
      <c r="M98" s="44"/>
      <c r="N98" s="44"/>
      <c r="O98" s="44"/>
      <c r="P98" s="44"/>
      <c r="Q98" s="44"/>
      <c r="R98" s="44">
        <v>2.5</v>
      </c>
      <c r="S98" s="44"/>
    </row>
    <row r="99" spans="1:19" ht="10.5" customHeight="1" x14ac:dyDescent="0.15">
      <c r="A99" s="117"/>
      <c r="B99" s="111" t="s">
        <v>30</v>
      </c>
      <c r="C99" s="113" t="s">
        <v>35</v>
      </c>
      <c r="D99" s="114"/>
      <c r="E99" s="103"/>
      <c r="F99" s="103"/>
      <c r="G99" s="121"/>
      <c r="H99" s="45" t="str">
        <f>IF(E99="","","予定")</f>
        <v/>
      </c>
      <c r="I99" s="45" t="s">
        <v>68</v>
      </c>
      <c r="J99" s="45">
        <v>1</v>
      </c>
      <c r="K99" s="9">
        <f>SUM(L99:Q99)</f>
        <v>0</v>
      </c>
      <c r="L99" s="46"/>
      <c r="M99" s="42"/>
      <c r="N99" s="42"/>
      <c r="O99" s="42"/>
      <c r="P99" s="42"/>
      <c r="Q99" s="42"/>
      <c r="R99" s="42"/>
      <c r="S99" s="42"/>
    </row>
    <row r="100" spans="1:19" ht="10.5" customHeight="1" x14ac:dyDescent="0.15">
      <c r="A100" s="118"/>
      <c r="B100" s="112"/>
      <c r="C100" s="115"/>
      <c r="D100" s="116"/>
      <c r="E100" s="107"/>
      <c r="F100" s="107"/>
      <c r="G100" s="112"/>
      <c r="H100" s="72" t="str">
        <f>IF(E99="","","実績")</f>
        <v/>
      </c>
      <c r="I100" s="72"/>
      <c r="J100" s="72"/>
      <c r="K100" s="10">
        <f>SUM(L100:Q100)</f>
        <v>0</v>
      </c>
      <c r="L100" s="43"/>
      <c r="M100" s="44"/>
      <c r="N100" s="44"/>
      <c r="O100" s="44"/>
      <c r="P100" s="44"/>
      <c r="Q100" s="44"/>
      <c r="R100" s="44">
        <v>0.5</v>
      </c>
      <c r="S100" s="44"/>
    </row>
    <row r="101" spans="1:19" ht="10.5" customHeight="1" x14ac:dyDescent="0.15">
      <c r="A101" s="125" t="s">
        <v>69</v>
      </c>
      <c r="B101" s="126"/>
      <c r="C101" s="126"/>
      <c r="D101" s="127"/>
      <c r="E101" s="131"/>
      <c r="F101" s="131"/>
      <c r="G101" s="133"/>
      <c r="H101" s="20" t="s">
        <v>21</v>
      </c>
      <c r="I101" s="20"/>
      <c r="J101" s="20"/>
      <c r="K101" s="21" cm="1">
        <f t="array" ref="K101">SUMPRODUCT((MOD(ROW(K$103:K$112),2)=0)*K$103:K$112)</f>
        <v>0</v>
      </c>
      <c r="L101" s="31">
        <f>SUMPRODUCT((MOD(ROW(L$81:L$86),2)=1)*L$81:L$86)</f>
        <v>0</v>
      </c>
      <c r="M101" s="32">
        <f>SUMPRODUCT((MOD(ROW(M$81:M$86),2)=1)*M$81:M$86)</f>
        <v>0</v>
      </c>
      <c r="N101" s="32">
        <f>SUMPRODUCT((MOD(ROW(N$81:N$86),2)=1)*N$81:N$86)</f>
        <v>0</v>
      </c>
      <c r="O101" s="32" cm="1">
        <f t="array" ref="O101">SUMPRODUCT((MOD(ROW(O$103:O$112),2)=1)*O$103:O$112)</f>
        <v>0</v>
      </c>
      <c r="P101" s="32" cm="1">
        <f t="array" ref="P101">SUMPRODUCT((MOD(ROW(P$103:P$112),2)=1)*P$103:P$112)</f>
        <v>0</v>
      </c>
      <c r="Q101" s="32" cm="1">
        <f t="array" ref="Q101">SUMPRODUCT((MOD(ROW(Q$103:Q$112),2)=1)*Q$103:Q$112)</f>
        <v>0</v>
      </c>
      <c r="R101" s="32" cm="1">
        <f t="array" ref="R101">SUMPRODUCT((MOD(ROW(R$103:R$112),2)=1)*R$103:R$112)</f>
        <v>0</v>
      </c>
      <c r="S101" s="32" cm="1">
        <f t="array" ref="S101">SUMPRODUCT((MOD(ROW(S$103:S$112),2)=1)*S$103:S$112)</f>
        <v>5.5</v>
      </c>
    </row>
    <row r="102" spans="1:19" ht="10.5" customHeight="1" x14ac:dyDescent="0.15">
      <c r="A102" s="128"/>
      <c r="B102" s="129"/>
      <c r="C102" s="129"/>
      <c r="D102" s="130"/>
      <c r="E102" s="132"/>
      <c r="F102" s="132"/>
      <c r="G102" s="134"/>
      <c r="H102" s="7" t="s">
        <v>22</v>
      </c>
      <c r="I102" s="7"/>
      <c r="J102" s="7"/>
      <c r="K102" s="22" cm="1">
        <f t="array" ref="K102">SUMPRODUCT((MOD(ROW(K$103:K$112),2)=0)*K$103:K$112)</f>
        <v>0</v>
      </c>
      <c r="L102" s="35">
        <f>SUMPRODUCT((MOD(ROW(L$81:L$86),2)=0)*L$81:L$86)</f>
        <v>0</v>
      </c>
      <c r="M102" s="34">
        <f>SUMPRODUCT((MOD(ROW(M$81:M$86),2)=0)*M$81:M$86)</f>
        <v>0</v>
      </c>
      <c r="N102" s="34">
        <f>SUMPRODUCT((MOD(ROW(N$81:N$86),2)=0)*N$81:N$86)</f>
        <v>0</v>
      </c>
      <c r="O102" s="34">
        <f>SUMPRODUCT((MOD(ROW(O$81:O$86),2)=0)*O$81:O$86)</f>
        <v>0</v>
      </c>
      <c r="P102" s="34" cm="1">
        <f t="array" ref="P102">SUMPRODUCT((MOD(ROW(P$103:P$112),2)=0)*P$103:P$112)</f>
        <v>0</v>
      </c>
      <c r="Q102" s="34" cm="1">
        <f t="array" ref="Q102">SUMPRODUCT((MOD(ROW(Q$103:Q$112),2)=0)*Q$103:Q$112)</f>
        <v>0</v>
      </c>
      <c r="R102" s="34" cm="1">
        <f t="array" ref="R102">SUMPRODUCT((MOD(ROW(R$103:R$112),2)=0)*R$103:R$112)</f>
        <v>0</v>
      </c>
      <c r="S102" s="34" cm="1">
        <f t="array" ref="S102">SUMPRODUCT((MOD(ROW(S$103:S$112),2)=0)*S$103:S$112)</f>
        <v>0</v>
      </c>
    </row>
    <row r="103" spans="1:19" ht="10.5" customHeight="1" x14ac:dyDescent="0.15">
      <c r="A103" s="117">
        <v>1</v>
      </c>
      <c r="B103" s="113" t="s">
        <v>38</v>
      </c>
      <c r="C103" s="119"/>
      <c r="D103" s="114"/>
      <c r="E103" s="91"/>
      <c r="F103" s="91"/>
      <c r="G103" s="96"/>
      <c r="H103" s="56" t="str">
        <f>IF(E103="","","予定")</f>
        <v/>
      </c>
      <c r="I103" s="56"/>
      <c r="J103" s="56"/>
      <c r="K103" s="57"/>
      <c r="L103" s="58"/>
      <c r="M103" s="59"/>
      <c r="N103" s="59"/>
      <c r="O103" s="59"/>
      <c r="P103" s="59"/>
      <c r="Q103" s="59"/>
      <c r="R103" s="59"/>
      <c r="S103" s="59"/>
    </row>
    <row r="104" spans="1:19" ht="10.5" customHeight="1" x14ac:dyDescent="0.15">
      <c r="A104" s="118"/>
      <c r="B104" s="115"/>
      <c r="C104" s="120"/>
      <c r="D104" s="116"/>
      <c r="E104" s="92"/>
      <c r="F104" s="92"/>
      <c r="G104" s="97"/>
      <c r="H104" s="60" t="str">
        <f>IF(E103="","","実績")</f>
        <v/>
      </c>
      <c r="I104" s="60"/>
      <c r="J104" s="60"/>
      <c r="K104" s="61"/>
      <c r="L104" s="62"/>
      <c r="M104" s="63"/>
      <c r="N104" s="63"/>
      <c r="O104" s="63"/>
      <c r="P104" s="63"/>
      <c r="Q104" s="63"/>
      <c r="R104" s="63"/>
      <c r="S104" s="63"/>
    </row>
    <row r="105" spans="1:19" ht="10.5" customHeight="1" x14ac:dyDescent="0.15">
      <c r="A105" s="117"/>
      <c r="B105" s="111" t="s">
        <v>26</v>
      </c>
      <c r="C105" s="113" t="s">
        <v>70</v>
      </c>
      <c r="D105" s="114"/>
      <c r="E105" s="89"/>
      <c r="F105" s="89"/>
      <c r="G105" s="94"/>
      <c r="H105" s="49" t="str">
        <f>IF(E105="","","予定")</f>
        <v/>
      </c>
      <c r="I105" s="49" t="s">
        <v>65</v>
      </c>
      <c r="J105" s="49">
        <v>5</v>
      </c>
      <c r="K105" s="51">
        <f>SUM(L105:Q105)</f>
        <v>0</v>
      </c>
      <c r="L105" s="46"/>
      <c r="M105" s="42"/>
      <c r="N105" s="42"/>
      <c r="O105" s="42"/>
      <c r="P105" s="42"/>
      <c r="Q105" s="42"/>
      <c r="R105" s="42"/>
      <c r="S105" s="42">
        <v>2.5</v>
      </c>
    </row>
    <row r="106" spans="1:19" ht="10.5" customHeight="1" x14ac:dyDescent="0.15">
      <c r="A106" s="118"/>
      <c r="B106" s="112"/>
      <c r="C106" s="115"/>
      <c r="D106" s="116"/>
      <c r="E106" s="90"/>
      <c r="F106" s="90"/>
      <c r="G106" s="95"/>
      <c r="H106" s="71" t="str">
        <f>IF(E105="","","実績")</f>
        <v/>
      </c>
      <c r="I106" s="71"/>
      <c r="J106" s="71"/>
      <c r="K106" s="52">
        <f>SUM(L106:Q106)</f>
        <v>0</v>
      </c>
      <c r="L106" s="43"/>
      <c r="M106" s="44"/>
      <c r="N106" s="44"/>
      <c r="O106" s="44"/>
      <c r="P106" s="44"/>
      <c r="Q106" s="44"/>
      <c r="R106" s="44"/>
      <c r="S106" s="44"/>
    </row>
    <row r="107" spans="1:19" ht="10.5" customHeight="1" x14ac:dyDescent="0.15">
      <c r="A107" s="117">
        <v>2</v>
      </c>
      <c r="B107" s="113" t="s">
        <v>32</v>
      </c>
      <c r="C107" s="119"/>
      <c r="D107" s="114"/>
      <c r="E107" s="91"/>
      <c r="F107" s="91"/>
      <c r="G107" s="96"/>
      <c r="H107" s="56"/>
      <c r="I107" s="56"/>
      <c r="J107" s="56"/>
      <c r="K107" s="57"/>
      <c r="L107" s="58"/>
      <c r="M107" s="59"/>
      <c r="N107" s="59"/>
      <c r="O107" s="59"/>
      <c r="P107" s="59"/>
      <c r="Q107" s="59"/>
      <c r="R107" s="59"/>
      <c r="S107" s="59"/>
    </row>
    <row r="108" spans="1:19" ht="10.5" customHeight="1" x14ac:dyDescent="0.15">
      <c r="A108" s="118"/>
      <c r="B108" s="115"/>
      <c r="C108" s="120"/>
      <c r="D108" s="116"/>
      <c r="E108" s="92"/>
      <c r="F108" s="92"/>
      <c r="G108" s="97"/>
      <c r="H108" s="60" t="str">
        <f>IF(E107="","","実績")</f>
        <v/>
      </c>
      <c r="I108" s="60"/>
      <c r="J108" s="60"/>
      <c r="K108" s="61"/>
      <c r="L108" s="62"/>
      <c r="M108" s="63"/>
      <c r="N108" s="63"/>
      <c r="O108" s="63"/>
      <c r="P108" s="63"/>
      <c r="Q108" s="63"/>
      <c r="R108" s="63"/>
      <c r="S108" s="63"/>
    </row>
    <row r="109" spans="1:19" ht="10.5" customHeight="1" x14ac:dyDescent="0.15">
      <c r="A109" s="117"/>
      <c r="B109" s="111" t="s">
        <v>26</v>
      </c>
      <c r="C109" s="113" t="s">
        <v>32</v>
      </c>
      <c r="D109" s="114"/>
      <c r="E109" s="103"/>
      <c r="F109" s="103"/>
      <c r="G109" s="121"/>
      <c r="H109" s="45" t="str">
        <f>IF(E109="","","予定")</f>
        <v/>
      </c>
      <c r="I109" s="45" t="s">
        <v>65</v>
      </c>
      <c r="J109" s="45">
        <v>5</v>
      </c>
      <c r="K109" s="9">
        <f>SUM(L109:Q109)</f>
        <v>0</v>
      </c>
      <c r="L109" s="46"/>
      <c r="M109" s="42"/>
      <c r="N109" s="42"/>
      <c r="O109" s="42"/>
      <c r="P109" s="42"/>
      <c r="Q109" s="42"/>
      <c r="R109" s="42"/>
      <c r="S109" s="42">
        <v>2.5</v>
      </c>
    </row>
    <row r="110" spans="1:19" ht="10.5" customHeight="1" x14ac:dyDescent="0.15">
      <c r="A110" s="118"/>
      <c r="B110" s="112"/>
      <c r="C110" s="115"/>
      <c r="D110" s="116"/>
      <c r="E110" s="107"/>
      <c r="F110" s="107"/>
      <c r="G110" s="112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</row>
    <row r="111" spans="1:19" ht="10.5" customHeight="1" x14ac:dyDescent="0.15">
      <c r="A111" s="117"/>
      <c r="B111" s="111" t="s">
        <v>30</v>
      </c>
      <c r="C111" s="113" t="s">
        <v>35</v>
      </c>
      <c r="D111" s="114"/>
      <c r="E111" s="103"/>
      <c r="F111" s="103"/>
      <c r="G111" s="121"/>
      <c r="H111" s="45" t="str">
        <f>IF(E111="","","予定")</f>
        <v/>
      </c>
      <c r="I111" s="45" t="s">
        <v>71</v>
      </c>
      <c r="J111" s="45">
        <v>1</v>
      </c>
      <c r="K111" s="9">
        <f>SUM(L111:S111)</f>
        <v>0.5</v>
      </c>
      <c r="L111" s="46"/>
      <c r="M111" s="42"/>
      <c r="N111" s="42"/>
      <c r="O111" s="42"/>
      <c r="P111" s="42"/>
      <c r="R111" s="42"/>
      <c r="S111" s="42">
        <v>0.5</v>
      </c>
    </row>
    <row r="112" spans="1:19" ht="10.5" customHeight="1" x14ac:dyDescent="0.15">
      <c r="A112" s="118"/>
      <c r="B112" s="112"/>
      <c r="C112" s="115"/>
      <c r="D112" s="116"/>
      <c r="E112" s="107"/>
      <c r="F112" s="107"/>
      <c r="G112" s="112"/>
      <c r="H112" s="72" t="str">
        <f>IF(E111="","","実績")</f>
        <v/>
      </c>
      <c r="I112" s="72"/>
      <c r="J112" s="72"/>
      <c r="K112" s="10">
        <f>SUM(L112:Q112)</f>
        <v>0</v>
      </c>
      <c r="L112" s="43"/>
      <c r="M112" s="44"/>
      <c r="N112" s="44"/>
      <c r="O112" s="44"/>
      <c r="P112" s="44"/>
      <c r="Q112" s="44"/>
      <c r="R112" s="44"/>
      <c r="S112" s="44"/>
    </row>
  </sheetData>
  <autoFilter ref="A2:K86" xr:uid="{00000000-0009-0000-0000-000000000000}">
    <filterColumn colId="0" showButton="0"/>
    <filterColumn colId="1" showButton="0"/>
    <filterColumn colId="2" showButton="0"/>
  </autoFilter>
  <mergeCells count="313">
    <mergeCell ref="A35:A36"/>
    <mergeCell ref="B35:B36"/>
    <mergeCell ref="C35:D36"/>
    <mergeCell ref="E35:E36"/>
    <mergeCell ref="F35:F36"/>
    <mergeCell ref="G35:G36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5:A86"/>
    <mergeCell ref="B85:B86"/>
    <mergeCell ref="C85:D86"/>
    <mergeCell ref="E85:E86"/>
    <mergeCell ref="F85:F86"/>
    <mergeCell ref="G85:G86"/>
    <mergeCell ref="A83:A84"/>
    <mergeCell ref="B83:B84"/>
    <mergeCell ref="C83:D84"/>
    <mergeCell ref="E83:E84"/>
    <mergeCell ref="F83:F84"/>
    <mergeCell ref="G83:G84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7:A78"/>
    <mergeCell ref="B77:B78"/>
    <mergeCell ref="C77:D78"/>
    <mergeCell ref="E77:E78"/>
    <mergeCell ref="F77:F78"/>
    <mergeCell ref="G77:G78"/>
    <mergeCell ref="G73:G74"/>
    <mergeCell ref="A75:A76"/>
    <mergeCell ref="B75:B76"/>
    <mergeCell ref="C75:D76"/>
    <mergeCell ref="E75:E76"/>
    <mergeCell ref="F75:F76"/>
    <mergeCell ref="G75:G76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59:A60"/>
    <mergeCell ref="B59:B60"/>
    <mergeCell ref="C59:D60"/>
    <mergeCell ref="E59:E60"/>
    <mergeCell ref="F59:F60"/>
    <mergeCell ref="G59:G60"/>
    <mergeCell ref="G55:G56"/>
    <mergeCell ref="A57:A58"/>
    <mergeCell ref="B57:B58"/>
    <mergeCell ref="C57:D58"/>
    <mergeCell ref="E57:E58"/>
    <mergeCell ref="F57:F58"/>
    <mergeCell ref="G57:G58"/>
    <mergeCell ref="A53:A54"/>
    <mergeCell ref="B53:D54"/>
    <mergeCell ref="E53:E54"/>
    <mergeCell ref="F53:F54"/>
    <mergeCell ref="G53:G54"/>
    <mergeCell ref="A55:A56"/>
    <mergeCell ref="B55:B56"/>
    <mergeCell ref="C55:D56"/>
    <mergeCell ref="E55:E56"/>
    <mergeCell ref="F55:F56"/>
    <mergeCell ref="A51:A52"/>
    <mergeCell ref="B51:B52"/>
    <mergeCell ref="C51:D52"/>
    <mergeCell ref="E51:E52"/>
    <mergeCell ref="F51:F52"/>
    <mergeCell ref="G51:G52"/>
    <mergeCell ref="A49:A50"/>
    <mergeCell ref="B49:B50"/>
    <mergeCell ref="C49:D50"/>
    <mergeCell ref="E49:E50"/>
    <mergeCell ref="F49:F50"/>
    <mergeCell ref="G49:G50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A1:D4"/>
    <mergeCell ref="E1:E4"/>
    <mergeCell ref="F1:F4"/>
    <mergeCell ref="G1:G4"/>
    <mergeCell ref="H1:H4"/>
    <mergeCell ref="I1:I4"/>
    <mergeCell ref="R1:S1"/>
    <mergeCell ref="R2:S2"/>
    <mergeCell ref="R3:S3"/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</mergeCells>
  <phoneticPr fontId="1"/>
  <conditionalFormatting sqref="L81:Q86 L15:Q22 L53:Q58 L25:Q26 L28 M27:Q27 L33:Q34 L44:Q44 N43:Q43 L43 N28:Q28 L63:Q78 L37:Q42 R81:S82 R84:S86 S83 L103:Q110 L112:Q112 L111:P111 S111">
    <cfRule type="expression" dxfId="89" priority="79" stopIfTrue="1">
      <formula>AND(ROW()&gt;4, COLUMN()&gt;8, MOD(ROW(),2)=1, ISNONTEXT(L15), L15&gt;0)</formula>
    </cfRule>
    <cfRule type="expression" dxfId="88" priority="80" stopIfTrue="1">
      <formula>AND(ROW()&gt;4, COLUMN()&gt;8,  MOD(ROW(),2)=0, ISNONTEXT(L15), L15&gt;0)</formula>
    </cfRule>
  </conditionalFormatting>
  <conditionalFormatting sqref="L29:Q32">
    <cfRule type="expression" dxfId="87" priority="77" stopIfTrue="1">
      <formula>AND(ROW()&gt;4, COLUMN()&gt;8, MOD(ROW(),2)=1, ISNONTEXT(L29), L29&gt;0)</formula>
    </cfRule>
    <cfRule type="expression" dxfId="86" priority="78" stopIfTrue="1">
      <formula>AND(ROW()&gt;4, COLUMN()&gt;8,  MOD(ROW(),2)=0, ISNONTEXT(L29), L29&gt;0)</formula>
    </cfRule>
  </conditionalFormatting>
  <conditionalFormatting sqref="L89:Q100">
    <cfRule type="expression" dxfId="85" priority="75" stopIfTrue="1">
      <formula>AND(ROW()&gt;4, COLUMN()&gt;8, MOD(ROW(),2)=1, ISNONTEXT(L89), L89&gt;0)</formula>
    </cfRule>
    <cfRule type="expression" dxfId="84" priority="76" stopIfTrue="1">
      <formula>AND(ROW()&gt;4, COLUMN()&gt;8,  MOD(ROW(),2)=0, ISNONTEXT(L89), L89&gt;0)</formula>
    </cfRule>
  </conditionalFormatting>
  <conditionalFormatting sqref="L9:Q12">
    <cfRule type="expression" dxfId="83" priority="73" stopIfTrue="1">
      <formula>AND(ROW()&gt;4, COLUMN()&gt;8, MOD(ROW(),2)=1, ISNONTEXT(L9), L9&gt;0)</formula>
    </cfRule>
    <cfRule type="expression" dxfId="82" priority="74" stopIfTrue="1">
      <formula>AND(ROW()&gt;4, COLUMN()&gt;8,  MOD(ROW(),2)=0, ISNONTEXT(L9), L9&gt;0)</formula>
    </cfRule>
  </conditionalFormatting>
  <conditionalFormatting sqref="L13:Q14">
    <cfRule type="expression" dxfId="81" priority="71" stopIfTrue="1">
      <formula>AND(ROW()&gt;4, COLUMN()&gt;8, MOD(ROW(),2)=1, ISNONTEXT(L13), L13&gt;0)</formula>
    </cfRule>
    <cfRule type="expression" dxfId="80" priority="72" stopIfTrue="1">
      <formula>AND(ROW()&gt;4, COLUMN()&gt;8,  MOD(ROW(),2)=0, ISNONTEXT(L13), L13&gt;0)</formula>
    </cfRule>
  </conditionalFormatting>
  <conditionalFormatting sqref="L47:Q49 L50:N50 P50:Q50">
    <cfRule type="expression" dxfId="79" priority="69" stopIfTrue="1">
      <formula>AND(ROW()&gt;4, COLUMN()&gt;8, MOD(ROW(),2)=1, ISNONTEXT(L47), L47&gt;0)</formula>
    </cfRule>
    <cfRule type="expression" dxfId="78" priority="70" stopIfTrue="1">
      <formula>AND(ROW()&gt;4, COLUMN()&gt;8,  MOD(ROW(),2)=0, ISNONTEXT(L47), L47&gt;0)</formula>
    </cfRule>
  </conditionalFormatting>
  <conditionalFormatting sqref="L51:Q52">
    <cfRule type="expression" dxfId="77" priority="67" stopIfTrue="1">
      <formula>AND(ROW()&gt;4, COLUMN()&gt;8, MOD(ROW(),2)=1, ISNONTEXT(L51), L51&gt;0)</formula>
    </cfRule>
    <cfRule type="expression" dxfId="76" priority="68" stopIfTrue="1">
      <formula>AND(ROW()&gt;4, COLUMN()&gt;8,  MOD(ROW(),2)=0, ISNONTEXT(L51), L51&gt;0)</formula>
    </cfRule>
  </conditionalFormatting>
  <conditionalFormatting sqref="L59:Q60">
    <cfRule type="expression" dxfId="75" priority="65" stopIfTrue="1">
      <formula>AND(ROW()&gt;4, COLUMN()&gt;8, MOD(ROW(),2)=1, ISNONTEXT(L59), L59&gt;0)</formula>
    </cfRule>
    <cfRule type="expression" dxfId="74" priority="66" stopIfTrue="1">
      <formula>AND(ROW()&gt;4, COLUMN()&gt;8,  MOD(ROW(),2)=0, ISNONTEXT(L59), L59&gt;0)</formula>
    </cfRule>
  </conditionalFormatting>
  <conditionalFormatting sqref="M28">
    <cfRule type="expression" dxfId="73" priority="63" stopIfTrue="1">
      <formula>AND(ROW()&gt;4, COLUMN()&gt;8, MOD(ROW(),2)=1, ISNONTEXT(M28), M28&gt;0)</formula>
    </cfRule>
    <cfRule type="expression" dxfId="72" priority="64" stopIfTrue="1">
      <formula>AND(ROW()&gt;4, COLUMN()&gt;8,  MOD(ROW(),2)=0, ISNONTEXT(M28), M28&gt;0)</formula>
    </cfRule>
  </conditionalFormatting>
  <conditionalFormatting sqref="O50">
    <cfRule type="expression" dxfId="71" priority="61" stopIfTrue="1">
      <formula>AND(ROW()&gt;4, COLUMN()&gt;8, MOD(ROW(),2)=1, ISNONTEXT(O50), O50&gt;0)</formula>
    </cfRule>
    <cfRule type="expression" dxfId="70" priority="62" stopIfTrue="1">
      <formula>AND(ROW()&gt;4, COLUMN()&gt;8,  MOD(ROW(),2)=0, ISNONTEXT(O50), O50&gt;0)</formula>
    </cfRule>
  </conditionalFormatting>
  <conditionalFormatting sqref="M43">
    <cfRule type="expression" dxfId="69" priority="29" stopIfTrue="1">
      <formula>AND(ROW()&gt;4, COLUMN()&gt;8, MOD(ROW(),2)=1, ISNONTEXT(M43), M43&gt;0)</formula>
    </cfRule>
    <cfRule type="expression" dxfId="68" priority="30" stopIfTrue="1">
      <formula>AND(ROW()&gt;4, COLUMN()&gt;8,  MOD(ROW(),2)=0, ISNONTEXT(M43), M43&gt;0)</formula>
    </cfRule>
  </conditionalFormatting>
  <conditionalFormatting sqref="L35:Q36">
    <cfRule type="expression" dxfId="67" priority="27" stopIfTrue="1">
      <formula>AND(ROW()&gt;4, COLUMN()&gt;8, MOD(ROW(),2)=1, ISNONTEXT(L35), L35&gt;0)</formula>
    </cfRule>
    <cfRule type="expression" dxfId="66" priority="28" stopIfTrue="1">
      <formula>AND(ROW()&gt;4, COLUMN()&gt;8,  MOD(ROW(),2)=0, ISNONTEXT(L35), L35&gt;0)</formula>
    </cfRule>
  </conditionalFormatting>
  <conditionalFormatting sqref="R15:S22 R53:S58 R103:S104 R33:S34 R25:S28 R63:S78 R37:S44 R106:S108 R105 R110:S112 R109">
    <cfRule type="expression" dxfId="65" priority="25" stopIfTrue="1">
      <formula>AND(ROW()&gt;4, COLUMN()&gt;8, MOD(ROW(),2)=1, ISNONTEXT(R15), R15&gt;0)</formula>
    </cfRule>
    <cfRule type="expression" dxfId="64" priority="26" stopIfTrue="1">
      <formula>AND(ROW()&gt;4, COLUMN()&gt;8,  MOD(ROW(),2)=0, ISNONTEXT(R15), R15&gt;0)</formula>
    </cfRule>
  </conditionalFormatting>
  <conditionalFormatting sqref="R29:S32">
    <cfRule type="expression" dxfId="63" priority="23" stopIfTrue="1">
      <formula>AND(ROW()&gt;4, COLUMN()&gt;8, MOD(ROW(),2)=1, ISNONTEXT(R29), R29&gt;0)</formula>
    </cfRule>
    <cfRule type="expression" dxfId="62" priority="24" stopIfTrue="1">
      <formula>AND(ROW()&gt;4, COLUMN()&gt;8,  MOD(ROW(),2)=0, ISNONTEXT(R29), R29&gt;0)</formula>
    </cfRule>
  </conditionalFormatting>
  <conditionalFormatting sqref="R89:S96 R98:S100 R97">
    <cfRule type="expression" dxfId="61" priority="21" stopIfTrue="1">
      <formula>AND(ROW()&gt;4, COLUMN()&gt;8, MOD(ROW(),2)=1, ISNONTEXT(R89), R89&gt;0)</formula>
    </cfRule>
    <cfRule type="expression" dxfId="60" priority="22" stopIfTrue="1">
      <formula>AND(ROW()&gt;4, COLUMN()&gt;8,  MOD(ROW(),2)=0, ISNONTEXT(R89), R89&gt;0)</formula>
    </cfRule>
  </conditionalFormatting>
  <conditionalFormatting sqref="R9:S12">
    <cfRule type="expression" dxfId="59" priority="19" stopIfTrue="1">
      <formula>AND(ROW()&gt;4, COLUMN()&gt;8, MOD(ROW(),2)=1, ISNONTEXT(R9), R9&gt;0)</formula>
    </cfRule>
    <cfRule type="expression" dxfId="58" priority="20" stopIfTrue="1">
      <formula>AND(ROW()&gt;4, COLUMN()&gt;8,  MOD(ROW(),2)=0, ISNONTEXT(R9), R9&gt;0)</formula>
    </cfRule>
  </conditionalFormatting>
  <conditionalFormatting sqref="R13:S14">
    <cfRule type="expression" dxfId="57" priority="17" stopIfTrue="1">
      <formula>AND(ROW()&gt;4, COLUMN()&gt;8, MOD(ROW(),2)=1, ISNONTEXT(R13), R13&gt;0)</formula>
    </cfRule>
    <cfRule type="expression" dxfId="56" priority="18" stopIfTrue="1">
      <formula>AND(ROW()&gt;4, COLUMN()&gt;8,  MOD(ROW(),2)=0, ISNONTEXT(R13), R13&gt;0)</formula>
    </cfRule>
  </conditionalFormatting>
  <conditionalFormatting sqref="R47:S50">
    <cfRule type="expression" dxfId="55" priority="15" stopIfTrue="1">
      <formula>AND(ROW()&gt;4, COLUMN()&gt;8, MOD(ROW(),2)=1, ISNONTEXT(R47), R47&gt;0)</formula>
    </cfRule>
    <cfRule type="expression" dxfId="54" priority="16" stopIfTrue="1">
      <formula>AND(ROW()&gt;4, COLUMN()&gt;8,  MOD(ROW(),2)=0, ISNONTEXT(R47), R47&gt;0)</formula>
    </cfRule>
  </conditionalFormatting>
  <conditionalFormatting sqref="R51:S52">
    <cfRule type="expression" dxfId="53" priority="13" stopIfTrue="1">
      <formula>AND(ROW()&gt;4, COLUMN()&gt;8, MOD(ROW(),2)=1, ISNONTEXT(R51), R51&gt;0)</formula>
    </cfRule>
    <cfRule type="expression" dxfId="52" priority="14" stopIfTrue="1">
      <formula>AND(ROW()&gt;4, COLUMN()&gt;8,  MOD(ROW(),2)=0, ISNONTEXT(R51), R51&gt;0)</formula>
    </cfRule>
  </conditionalFormatting>
  <conditionalFormatting sqref="R59:S60">
    <cfRule type="expression" dxfId="51" priority="11" stopIfTrue="1">
      <formula>AND(ROW()&gt;4, COLUMN()&gt;8, MOD(ROW(),2)=1, ISNONTEXT(R59), R59&gt;0)</formula>
    </cfRule>
    <cfRule type="expression" dxfId="50" priority="12" stopIfTrue="1">
      <formula>AND(ROW()&gt;4, COLUMN()&gt;8,  MOD(ROW(),2)=0, ISNONTEXT(R59), R59&gt;0)</formula>
    </cfRule>
  </conditionalFormatting>
  <conditionalFormatting sqref="R35:S36">
    <cfRule type="expression" dxfId="49" priority="9" stopIfTrue="1">
      <formula>AND(ROW()&gt;4, COLUMN()&gt;8, MOD(ROW(),2)=1, ISNONTEXT(R35), R35&gt;0)</formula>
    </cfRule>
    <cfRule type="expression" dxfId="48" priority="10" stopIfTrue="1">
      <formula>AND(ROW()&gt;4, COLUMN()&gt;8,  MOD(ROW(),2)=0, ISNONTEXT(R35), R35&gt;0)</formula>
    </cfRule>
  </conditionalFormatting>
  <conditionalFormatting sqref="S97">
    <cfRule type="expression" dxfId="47" priority="7" stopIfTrue="1">
      <formula>AND(ROW()&gt;4, COLUMN()&gt;8, MOD(ROW(),2)=1, ISNONTEXT(S97), S97&gt;0)</formula>
    </cfRule>
    <cfRule type="expression" dxfId="46" priority="8" stopIfTrue="1">
      <formula>AND(ROW()&gt;4, COLUMN()&gt;8,  MOD(ROW(),2)=0, ISNONTEXT(S97), S97&gt;0)</formula>
    </cfRule>
  </conditionalFormatting>
  <conditionalFormatting sqref="S105">
    <cfRule type="expression" dxfId="45" priority="5" stopIfTrue="1">
      <formula>AND(ROW()&gt;4, COLUMN()&gt;8, MOD(ROW(),2)=1, ISNONTEXT(S105), S105&gt;0)</formula>
    </cfRule>
    <cfRule type="expression" dxfId="44" priority="6" stopIfTrue="1">
      <formula>AND(ROW()&gt;4, COLUMN()&gt;8,  MOD(ROW(),2)=0, ISNONTEXT(S105), S105&gt;0)</formula>
    </cfRule>
  </conditionalFormatting>
  <conditionalFormatting sqref="S109">
    <cfRule type="expression" dxfId="43" priority="3" stopIfTrue="1">
      <formula>AND(ROW()&gt;4, COLUMN()&gt;8, MOD(ROW(),2)=1, ISNONTEXT(S109), S109&gt;0)</formula>
    </cfRule>
    <cfRule type="expression" dxfId="42" priority="4" stopIfTrue="1">
      <formula>AND(ROW()&gt;4, COLUMN()&gt;8,  MOD(ROW(),2)=0, ISNONTEXT(S109), S109&gt;0)</formula>
    </cfRule>
  </conditionalFormatting>
  <conditionalFormatting sqref="R83">
    <cfRule type="expression" dxfId="41" priority="1" stopIfTrue="1">
      <formula>AND(ROW()&gt;4, COLUMN()&gt;8, MOD(ROW(),2)=1, ISNONTEXT(R83), R83&gt;0)</formula>
    </cfRule>
    <cfRule type="expression" dxfId="40" priority="2" stopIfTrue="1">
      <formula>AND(ROW()&gt;4, COLUMN()&gt;8,  MOD(ROW(),2)=0, ISNONTEXT(R83), R83&gt;0)</formula>
    </cfRule>
  </conditionalFormatting>
  <dataValidations count="4">
    <dataValidation type="list" allowBlank="1" showInputMessage="1" showErrorMessage="1" sqref="E83:E86 E17:E19 E43 E21 E55:E60 E91:E94 E33 E105:E106 E11:E13 E77 E97:E100 E109:E112 E39:E41 E73:E75 E49:E51 E27:E29 E31 E65:E70 E35" xr:uid="{08E8A7E4-A35D-44BF-B20C-DCF24E8AC674}">
      <formula1>"新規作成,更新,レビュー参加,その他"</formula1>
    </dataValidation>
    <dataValidation type="list" allowBlank="1" showInputMessage="1" showErrorMessage="1" sqref="E71 E37 E25 E61:E63 E79:E81 E87:E89 E95 E15 E9 E53 E47 E101:E103 E107" xr:uid="{0F462AEF-6FA8-4087-BA40-C3EBBBB35C4F}">
      <formula1>"新規作成,更新,レビュー参加"</formula1>
    </dataValidation>
    <dataValidation type="list" allowBlank="1" showInputMessage="1" showErrorMessage="1" sqref="F81:F86 F43 F103:F112 F9:F21 F63:F71 F77 F89:F100 F47:F60 F73:F75 F37:F41 F25:F29 F31 F33 F35" xr:uid="{A570FC35-F36E-4D99-BFBC-47C657D050AA}">
      <formula1>"着手,完了"</formula1>
    </dataValidation>
    <dataValidation type="list" allowBlank="1" showInputMessage="1" showErrorMessage="1" sqref="E113:E65578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tabSelected="1" zoomScale="85" zoomScaleNormal="85" zoomScaleSheetLayoutView="100" workbookViewId="0">
      <pane xSplit="4" ySplit="4" topLeftCell="I78" activePane="bottomRight" state="frozen"/>
      <selection pane="topRight" activeCell="E1" sqref="E1"/>
      <selection pane="bottomLeft" activeCell="A5" sqref="A5"/>
      <selection pane="bottomRight" activeCell="O5" sqref="O5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63" t="s">
        <v>0</v>
      </c>
      <c r="B1" s="155"/>
      <c r="C1" s="155"/>
      <c r="D1" s="155"/>
      <c r="E1" s="160" t="s">
        <v>1</v>
      </c>
      <c r="F1" s="160" t="s">
        <v>2</v>
      </c>
      <c r="G1" s="155" t="s">
        <v>3</v>
      </c>
      <c r="H1" s="160" t="s">
        <v>4</v>
      </c>
      <c r="I1" s="160" t="s">
        <v>5</v>
      </c>
      <c r="J1" s="160" t="s">
        <v>6</v>
      </c>
      <c r="K1" s="152" t="s">
        <v>7</v>
      </c>
      <c r="L1" s="82">
        <v>43993</v>
      </c>
      <c r="M1" s="83"/>
      <c r="N1" s="82">
        <v>43994</v>
      </c>
      <c r="O1" s="83"/>
      <c r="P1" s="82">
        <v>43997</v>
      </c>
      <c r="Q1" s="83"/>
      <c r="R1" s="82"/>
      <c r="S1" s="83"/>
    </row>
    <row r="2" spans="1:19" ht="13.5" customHeight="1" x14ac:dyDescent="0.15">
      <c r="A2" s="164"/>
      <c r="B2" s="156"/>
      <c r="C2" s="156"/>
      <c r="D2" s="156"/>
      <c r="E2" s="161"/>
      <c r="F2" s="161"/>
      <c r="G2" s="156"/>
      <c r="H2" s="175"/>
      <c r="I2" s="161"/>
      <c r="J2" s="161"/>
      <c r="K2" s="153"/>
      <c r="L2" s="84" t="s">
        <v>79</v>
      </c>
      <c r="M2" s="85"/>
      <c r="N2" s="84" t="s">
        <v>11</v>
      </c>
      <c r="O2" s="85"/>
      <c r="P2" s="84" t="s">
        <v>12</v>
      </c>
      <c r="Q2" s="85"/>
      <c r="R2" s="84"/>
      <c r="S2" s="85"/>
    </row>
    <row r="3" spans="1:19" ht="13.5" customHeight="1" x14ac:dyDescent="0.15">
      <c r="A3" s="164"/>
      <c r="B3" s="156"/>
      <c r="C3" s="156"/>
      <c r="D3" s="156"/>
      <c r="E3" s="161"/>
      <c r="F3" s="161"/>
      <c r="G3" s="156"/>
      <c r="H3" s="175"/>
      <c r="I3" s="161"/>
      <c r="J3" s="161"/>
      <c r="K3" s="153"/>
      <c r="L3" s="174" t="s">
        <v>13</v>
      </c>
      <c r="M3" s="87"/>
      <c r="N3" s="86" t="s">
        <v>14</v>
      </c>
      <c r="O3" s="87"/>
      <c r="P3" s="86" t="s">
        <v>15</v>
      </c>
      <c r="Q3" s="87"/>
      <c r="R3" s="86"/>
      <c r="S3" s="87"/>
    </row>
    <row r="4" spans="1:19" ht="13.5" customHeight="1" thickBot="1" x14ac:dyDescent="0.2">
      <c r="A4" s="165"/>
      <c r="B4" s="157"/>
      <c r="C4" s="157"/>
      <c r="D4" s="157"/>
      <c r="E4" s="162"/>
      <c r="F4" s="162"/>
      <c r="G4" s="157"/>
      <c r="H4" s="176"/>
      <c r="I4" s="162"/>
      <c r="J4" s="162"/>
      <c r="K4" s="154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/>
      <c r="S4" s="3"/>
    </row>
    <row r="5" spans="1:19" s="11" customFormat="1" ht="12" customHeight="1" thickTop="1" x14ac:dyDescent="0.15">
      <c r="A5" s="166" t="s">
        <v>20</v>
      </c>
      <c r="B5" s="167"/>
      <c r="C5" s="167"/>
      <c r="D5" s="168"/>
      <c r="E5" s="172"/>
      <c r="F5" s="172"/>
      <c r="G5" s="177"/>
      <c r="H5" s="16" t="s">
        <v>21</v>
      </c>
      <c r="I5" s="17"/>
      <c r="J5" s="17"/>
      <c r="K5" s="39">
        <f>SUM(K23,K59,K77)</f>
        <v>27.75</v>
      </c>
      <c r="L5" s="23"/>
      <c r="M5" s="17">
        <v>7.5</v>
      </c>
      <c r="N5" s="17">
        <v>13.5</v>
      </c>
      <c r="O5" s="17">
        <f>SUM(O7,O23,O43,O59,O77,O85,O99)</f>
        <v>16</v>
      </c>
      <c r="P5" s="17">
        <v>15</v>
      </c>
      <c r="Q5" s="17"/>
      <c r="R5" s="17"/>
      <c r="S5" s="17"/>
    </row>
    <row r="6" spans="1:19" s="11" customFormat="1" ht="12" customHeight="1" thickBot="1" x14ac:dyDescent="0.2">
      <c r="A6" s="169"/>
      <c r="B6" s="170"/>
      <c r="C6" s="170"/>
      <c r="D6" s="171"/>
      <c r="E6" s="173"/>
      <c r="F6" s="173"/>
      <c r="G6" s="178"/>
      <c r="H6" s="18" t="s">
        <v>22</v>
      </c>
      <c r="I6" s="19"/>
      <c r="J6" s="19"/>
      <c r="K6" s="40">
        <f>SUM(K24,K60,K78)</f>
        <v>0</v>
      </c>
      <c r="L6" s="24"/>
      <c r="M6" s="25">
        <f>SUM(M24,M60,M78)</f>
        <v>0</v>
      </c>
      <c r="N6" s="25">
        <f>SUM(N24,N60,N78)</f>
        <v>0</v>
      </c>
      <c r="O6" s="25"/>
      <c r="P6" s="25"/>
      <c r="Q6" s="25">
        <f>SUM(Q8,Q24,Q44,Q60,Q78,Q86,Q100)</f>
        <v>0</v>
      </c>
      <c r="R6" s="25"/>
      <c r="S6" s="25"/>
    </row>
    <row r="7" spans="1:19" s="41" customFormat="1" ht="12" customHeight="1" thickTop="1" x14ac:dyDescent="0.15">
      <c r="A7" s="143" t="s">
        <v>23</v>
      </c>
      <c r="B7" s="144"/>
      <c r="C7" s="144"/>
      <c r="D7" s="145"/>
      <c r="E7" s="158"/>
      <c r="F7" s="158"/>
      <c r="G7" s="159"/>
      <c r="H7" s="4" t="s">
        <v>21</v>
      </c>
      <c r="I7" s="5"/>
      <c r="J7" s="5"/>
      <c r="K7" s="14">
        <f>SUMPRODUCT((MOD(ROW(K$25:K$42),2)=1)*K$25:K$42)</f>
        <v>12.25</v>
      </c>
      <c r="L7" s="36"/>
      <c r="M7" s="26">
        <v>6.5</v>
      </c>
      <c r="N7" s="26">
        <f t="shared" ref="N7:Q7" si="0">SUMPRODUCT((MOD(ROW(N$25:N$42),2)=1)*N$25:N$42)</f>
        <v>4.25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/>
      <c r="S7" s="26"/>
    </row>
    <row r="8" spans="1:19" s="41" customFormat="1" ht="12" customHeight="1" x14ac:dyDescent="0.15">
      <c r="A8" s="128"/>
      <c r="B8" s="129"/>
      <c r="C8" s="129"/>
      <c r="D8" s="130"/>
      <c r="E8" s="132"/>
      <c r="F8" s="132"/>
      <c r="G8" s="148"/>
      <c r="H8" s="6" t="s">
        <v>22</v>
      </c>
      <c r="I8" s="7"/>
      <c r="J8" s="7"/>
      <c r="K8" s="15">
        <f>SUMPRODUCT((MOD(ROW(K$25:K$42),2)=0)*K$25:K$42)</f>
        <v>0</v>
      </c>
      <c r="L8" s="35"/>
      <c r="M8" s="27">
        <f t="shared" ref="M8:Q8" si="1">SUMPRODUCT((MOD(ROW(M$25:M$42),2)=0)*M$25:M$42)</f>
        <v>0</v>
      </c>
      <c r="N8" s="27">
        <f t="shared" si="1"/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/>
      <c r="S8" s="27"/>
    </row>
    <row r="9" spans="1:19" s="41" customFormat="1" ht="12" customHeight="1" x14ac:dyDescent="0.15">
      <c r="A9" s="117">
        <v>1</v>
      </c>
      <c r="B9" s="113" t="s">
        <v>24</v>
      </c>
      <c r="C9" s="119"/>
      <c r="D9" s="114"/>
      <c r="E9" s="91"/>
      <c r="F9" s="91"/>
      <c r="G9" s="96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118"/>
      <c r="B10" s="115"/>
      <c r="C10" s="120"/>
      <c r="D10" s="116"/>
      <c r="E10" s="92"/>
      <c r="F10" s="92"/>
      <c r="G10" s="97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117"/>
      <c r="B11" s="111" t="s">
        <v>26</v>
      </c>
      <c r="C11" s="113" t="s">
        <v>27</v>
      </c>
      <c r="D11" s="114"/>
      <c r="E11" s="89" t="s">
        <v>74</v>
      </c>
      <c r="F11" s="89"/>
      <c r="G11" s="121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1</v>
      </c>
      <c r="L11" s="46"/>
      <c r="M11" s="42">
        <v>1</v>
      </c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118"/>
      <c r="B12" s="112"/>
      <c r="C12" s="115"/>
      <c r="D12" s="116"/>
      <c r="E12" s="90"/>
      <c r="F12" s="90"/>
      <c r="G12" s="112"/>
      <c r="H12" s="72" t="str">
        <f>IF(E11="","","実績")</f>
        <v>実績</v>
      </c>
      <c r="I12" s="72"/>
      <c r="J12" s="72"/>
      <c r="K12" s="51">
        <f t="shared" si="2"/>
        <v>0</v>
      </c>
      <c r="L12" s="43"/>
      <c r="M12" s="44"/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98"/>
      <c r="B13" s="111" t="s">
        <v>30</v>
      </c>
      <c r="C13" s="113" t="s">
        <v>31</v>
      </c>
      <c r="D13" s="114"/>
      <c r="E13" s="89" t="s">
        <v>28</v>
      </c>
      <c r="F13" s="70"/>
      <c r="G13" s="105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</v>
      </c>
      <c r="L13" s="46"/>
      <c r="M13" s="42">
        <v>1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99"/>
      <c r="B14" s="112"/>
      <c r="C14" s="115"/>
      <c r="D14" s="116"/>
      <c r="E14" s="90"/>
      <c r="F14" s="71"/>
      <c r="G14" s="108"/>
      <c r="H14" s="72" t="str">
        <f>IF(E13="","","実績")</f>
        <v>実績</v>
      </c>
      <c r="I14" s="72"/>
      <c r="J14" s="72"/>
      <c r="K14" s="51">
        <f t="shared" si="2"/>
        <v>0</v>
      </c>
      <c r="L14" s="43"/>
      <c r="M14" s="44"/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117">
        <v>2</v>
      </c>
      <c r="B15" s="113" t="s">
        <v>32</v>
      </c>
      <c r="C15" s="119"/>
      <c r="D15" s="114"/>
      <c r="E15" s="91"/>
      <c r="F15" s="91"/>
      <c r="G15" s="96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118"/>
      <c r="B16" s="115"/>
      <c r="C16" s="120"/>
      <c r="D16" s="116"/>
      <c r="E16" s="92"/>
      <c r="F16" s="92"/>
      <c r="G16" s="97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117"/>
      <c r="B17" s="111" t="s">
        <v>26</v>
      </c>
      <c r="C17" s="113" t="s">
        <v>32</v>
      </c>
      <c r="D17" s="114"/>
      <c r="E17" s="89" t="s">
        <v>28</v>
      </c>
      <c r="F17" s="89"/>
      <c r="G17" s="121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118"/>
      <c r="B18" s="112"/>
      <c r="C18" s="115"/>
      <c r="D18" s="116"/>
      <c r="E18" s="90"/>
      <c r="F18" s="90"/>
      <c r="G18" s="112"/>
      <c r="H18" s="72" t="str">
        <f>IF(E17="","","実績")</f>
        <v>実績</v>
      </c>
      <c r="I18" s="72"/>
      <c r="J18" s="72"/>
      <c r="K18" s="51">
        <f t="shared" si="2"/>
        <v>0</v>
      </c>
      <c r="L18" s="43"/>
      <c r="M18" s="44"/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00"/>
      <c r="B19" s="135" t="s">
        <v>30</v>
      </c>
      <c r="C19" s="113" t="s">
        <v>33</v>
      </c>
      <c r="D19" s="114"/>
      <c r="E19" s="89" t="s">
        <v>28</v>
      </c>
      <c r="F19" s="55"/>
      <c r="G19" s="103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02"/>
      <c r="B20" s="136"/>
      <c r="C20" s="115"/>
      <c r="D20" s="116"/>
      <c r="E20" s="90"/>
      <c r="F20" s="55"/>
      <c r="G20" s="107"/>
      <c r="H20" s="72" t="str">
        <f>IF(E19="","","実績")</f>
        <v>実績</v>
      </c>
      <c r="I20" s="72"/>
      <c r="J20" s="72"/>
      <c r="K20" s="51">
        <f t="shared" si="2"/>
        <v>0</v>
      </c>
      <c r="L20" s="43"/>
      <c r="M20" s="44"/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00"/>
      <c r="B21" s="111" t="s">
        <v>34</v>
      </c>
      <c r="C21" s="113" t="s">
        <v>35</v>
      </c>
      <c r="D21" s="114"/>
      <c r="E21" s="103" t="s">
        <v>28</v>
      </c>
      <c r="F21" s="103"/>
      <c r="G21" s="105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01"/>
      <c r="B22" s="112"/>
      <c r="C22" s="115"/>
      <c r="D22" s="116"/>
      <c r="E22" s="104"/>
      <c r="F22" s="104"/>
      <c r="G22" s="106"/>
      <c r="H22" s="72" t="str">
        <f>IF(E21="","","実績")</f>
        <v>実績</v>
      </c>
      <c r="I22" s="72"/>
      <c r="J22" s="72"/>
      <c r="K22" s="51">
        <f t="shared" si="2"/>
        <v>0</v>
      </c>
      <c r="L22" s="43"/>
      <c r="M22" s="44"/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43" t="s">
        <v>37</v>
      </c>
      <c r="B23" s="144"/>
      <c r="C23" s="144"/>
      <c r="D23" s="145"/>
      <c r="E23" s="158"/>
      <c r="F23" s="158"/>
      <c r="G23" s="159"/>
      <c r="H23" s="4" t="s">
        <v>21</v>
      </c>
      <c r="I23" s="5"/>
      <c r="J23" s="5"/>
      <c r="K23" s="14">
        <f t="shared" ref="K23:Q23" si="3">SUMPRODUCT((MOD(ROW(K$25:K$42),2)=1)*K$25:K$42)</f>
        <v>12.25</v>
      </c>
      <c r="L23" s="36">
        <f t="shared" si="3"/>
        <v>0</v>
      </c>
      <c r="M23" s="26">
        <f t="shared" si="3"/>
        <v>4</v>
      </c>
      <c r="N23" s="26">
        <f t="shared" si="3"/>
        <v>4.25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/>
      <c r="S23" s="26"/>
    </row>
    <row r="24" spans="1:19" ht="12" customHeight="1" x14ac:dyDescent="0.15">
      <c r="A24" s="128"/>
      <c r="B24" s="129"/>
      <c r="C24" s="129"/>
      <c r="D24" s="130"/>
      <c r="E24" s="132"/>
      <c r="F24" s="132"/>
      <c r="G24" s="148"/>
      <c r="H24" s="6" t="s">
        <v>22</v>
      </c>
      <c r="I24" s="7"/>
      <c r="J24" s="7"/>
      <c r="K24" s="15">
        <f t="shared" ref="K24:Q24" si="4">SUMPRODUCT((MOD(ROW(K$25:K$42),2)=0)*K$25:K$42)</f>
        <v>0</v>
      </c>
      <c r="L24" s="35">
        <f t="shared" si="4"/>
        <v>0</v>
      </c>
      <c r="M24" s="27">
        <f t="shared" si="4"/>
        <v>0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/>
      <c r="S24" s="27"/>
    </row>
    <row r="25" spans="1:19" ht="12" customHeight="1" x14ac:dyDescent="0.15">
      <c r="A25" s="137">
        <v>1</v>
      </c>
      <c r="B25" s="113" t="s">
        <v>38</v>
      </c>
      <c r="C25" s="119"/>
      <c r="D25" s="114"/>
      <c r="E25" s="91"/>
      <c r="F25" s="91"/>
      <c r="G25" s="96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38"/>
      <c r="B26" s="115"/>
      <c r="C26" s="120"/>
      <c r="D26" s="116"/>
      <c r="E26" s="92"/>
      <c r="F26" s="92"/>
      <c r="G26" s="97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37"/>
      <c r="B27" s="151" t="s">
        <v>26</v>
      </c>
      <c r="C27" s="113" t="s">
        <v>40</v>
      </c>
      <c r="D27" s="114"/>
      <c r="E27" s="89" t="s">
        <v>74</v>
      </c>
      <c r="F27" s="89"/>
      <c r="G27" s="149"/>
      <c r="H27" s="8" t="str">
        <f>IF(E27="","","予定")</f>
        <v>予定</v>
      </c>
      <c r="I27" s="8" t="s">
        <v>84</v>
      </c>
      <c r="J27" s="8">
        <v>3</v>
      </c>
      <c r="K27" s="51">
        <v>1.5</v>
      </c>
      <c r="M27" s="30">
        <v>1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38"/>
      <c r="B28" s="150"/>
      <c r="C28" s="115"/>
      <c r="D28" s="116"/>
      <c r="E28" s="90"/>
      <c r="F28" s="90"/>
      <c r="G28" s="150"/>
      <c r="H28" s="73" t="str">
        <f>IF(E27="","","実績")</f>
        <v>実績</v>
      </c>
      <c r="I28" s="73"/>
      <c r="J28" s="73"/>
      <c r="K28" s="52">
        <f t="shared" ref="K28:K34" si="5">SUM(L28:Q28)</f>
        <v>0</v>
      </c>
      <c r="L28" s="37"/>
      <c r="M28" s="29"/>
      <c r="N28" s="29"/>
      <c r="O28" s="29"/>
      <c r="P28" s="29"/>
      <c r="Q28" s="29"/>
      <c r="R28" s="29"/>
      <c r="S28" s="29"/>
    </row>
    <row r="29" spans="1:19" ht="12" customHeight="1" x14ac:dyDescent="0.15">
      <c r="A29" s="98"/>
      <c r="B29" s="111" t="s">
        <v>30</v>
      </c>
      <c r="C29" s="113" t="s">
        <v>85</v>
      </c>
      <c r="D29" s="114"/>
      <c r="E29" s="89" t="s">
        <v>74</v>
      </c>
      <c r="F29" s="89"/>
      <c r="G29" s="121"/>
      <c r="H29" s="8" t="str">
        <f>IF(E29="","","予定")</f>
        <v>予定</v>
      </c>
      <c r="I29" s="8" t="s">
        <v>84</v>
      </c>
      <c r="J29" s="8">
        <v>3</v>
      </c>
      <c r="K29" s="51">
        <f t="shared" si="5"/>
        <v>1</v>
      </c>
      <c r="L29" s="30"/>
      <c r="M29" s="28">
        <v>1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99"/>
      <c r="B30" s="112"/>
      <c r="C30" s="115"/>
      <c r="D30" s="116"/>
      <c r="E30" s="90"/>
      <c r="F30" s="90"/>
      <c r="G30" s="122"/>
      <c r="H30" s="73" t="str">
        <f>IF(E29="","","実績")</f>
        <v>実績</v>
      </c>
      <c r="I30" s="73"/>
      <c r="J30" s="73"/>
      <c r="K30" s="52">
        <f t="shared" si="5"/>
        <v>0</v>
      </c>
      <c r="L30" s="37"/>
      <c r="M30" s="29"/>
      <c r="N30" s="29"/>
      <c r="O30" s="29"/>
      <c r="P30" s="29"/>
      <c r="Q30" s="29"/>
      <c r="R30" s="29"/>
      <c r="S30" s="29"/>
    </row>
    <row r="31" spans="1:19" ht="12" customHeight="1" x14ac:dyDescent="0.15">
      <c r="A31" s="98"/>
      <c r="B31" s="111" t="s">
        <v>43</v>
      </c>
      <c r="C31" s="113" t="s">
        <v>44</v>
      </c>
      <c r="D31" s="114"/>
      <c r="E31" s="89" t="s">
        <v>74</v>
      </c>
      <c r="F31" s="89"/>
      <c r="G31" s="111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99"/>
      <c r="B32" s="112"/>
      <c r="C32" s="115"/>
      <c r="D32" s="116"/>
      <c r="E32" s="90"/>
      <c r="F32" s="90"/>
      <c r="G32" s="112"/>
      <c r="H32" s="72" t="str">
        <f>IF(E31="","","実績")</f>
        <v>実績</v>
      </c>
      <c r="I32" s="72"/>
      <c r="J32" s="72"/>
      <c r="K32" s="52">
        <f t="shared" si="5"/>
        <v>0</v>
      </c>
      <c r="L32" s="37"/>
      <c r="M32" s="29"/>
      <c r="N32" s="29"/>
      <c r="O32" s="29"/>
      <c r="P32" s="29"/>
      <c r="Q32" s="29"/>
      <c r="R32" s="29"/>
      <c r="S32" s="29"/>
    </row>
    <row r="33" spans="1:19" ht="12" customHeight="1" x14ac:dyDescent="0.15">
      <c r="A33" s="100"/>
      <c r="B33" s="103" t="s">
        <v>47</v>
      </c>
      <c r="C33" s="113" t="s">
        <v>48</v>
      </c>
      <c r="D33" s="114"/>
      <c r="E33" s="89" t="s">
        <v>74</v>
      </c>
      <c r="F33" s="89"/>
      <c r="G33" s="105"/>
      <c r="H33" s="8" t="str">
        <f>IF(E33="","","予定")</f>
        <v>予定</v>
      </c>
      <c r="I33" s="8" t="s">
        <v>81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02"/>
      <c r="B34" s="107"/>
      <c r="C34" s="115"/>
      <c r="D34" s="116"/>
      <c r="E34" s="90"/>
      <c r="F34" s="90"/>
      <c r="G34" s="108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</row>
    <row r="35" spans="1:19" ht="12" customHeight="1" x14ac:dyDescent="0.15">
      <c r="A35" s="137">
        <v>2</v>
      </c>
      <c r="B35" s="113" t="s">
        <v>32</v>
      </c>
      <c r="C35" s="119"/>
      <c r="D35" s="114"/>
      <c r="E35" s="91"/>
      <c r="F35" s="91"/>
      <c r="G35" s="96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</row>
    <row r="36" spans="1:19" ht="12" customHeight="1" x14ac:dyDescent="0.15">
      <c r="A36" s="138"/>
      <c r="B36" s="115"/>
      <c r="C36" s="120"/>
      <c r="D36" s="116"/>
      <c r="E36" s="92"/>
      <c r="F36" s="92"/>
      <c r="G36" s="97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</row>
    <row r="37" spans="1:19" ht="12" customHeight="1" x14ac:dyDescent="0.15">
      <c r="A37" s="137"/>
      <c r="B37" s="151" t="s">
        <v>26</v>
      </c>
      <c r="C37" s="113" t="s">
        <v>32</v>
      </c>
      <c r="D37" s="114"/>
      <c r="E37" s="89" t="s">
        <v>28</v>
      </c>
      <c r="F37" s="89"/>
      <c r="G37" s="94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/>
      <c r="N37" s="28">
        <v>2.5</v>
      </c>
      <c r="O37" s="28"/>
      <c r="P37" s="28"/>
      <c r="Q37" s="28"/>
      <c r="R37" s="28"/>
      <c r="S37" s="28"/>
    </row>
    <row r="38" spans="1:19" ht="12" customHeight="1" x14ac:dyDescent="0.15">
      <c r="A38" s="138"/>
      <c r="B38" s="150"/>
      <c r="C38" s="115"/>
      <c r="D38" s="116"/>
      <c r="E38" s="90"/>
      <c r="F38" s="90"/>
      <c r="G38" s="95"/>
      <c r="H38" s="71" t="str">
        <f>IF(E37="","","実績")</f>
        <v>実績</v>
      </c>
      <c r="I38" s="71"/>
      <c r="J38" s="71"/>
      <c r="K38" s="52">
        <f>SUM(L38:Q38)</f>
        <v>0</v>
      </c>
      <c r="L38" s="37"/>
      <c r="M38" s="29"/>
      <c r="N38" s="29"/>
      <c r="O38" s="29"/>
      <c r="P38" s="29"/>
      <c r="Q38" s="29"/>
      <c r="R38" s="29"/>
      <c r="S38" s="29"/>
    </row>
    <row r="39" spans="1:19" ht="12" customHeight="1" x14ac:dyDescent="0.15">
      <c r="A39" s="100"/>
      <c r="B39" s="111" t="s">
        <v>50</v>
      </c>
      <c r="C39" s="113" t="s">
        <v>51</v>
      </c>
      <c r="D39" s="114"/>
      <c r="E39" s="123" t="s">
        <v>28</v>
      </c>
      <c r="F39" s="123"/>
      <c r="G39" s="124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102"/>
      <c r="B40" s="112"/>
      <c r="C40" s="115"/>
      <c r="D40" s="116"/>
      <c r="E40" s="123"/>
      <c r="F40" s="123"/>
      <c r="G40" s="124"/>
      <c r="H40" s="50" t="str">
        <f>IF(E39="","","実績")</f>
        <v>実績</v>
      </c>
      <c r="I40" s="50"/>
      <c r="J40" s="71"/>
      <c r="K40" s="52"/>
      <c r="L40" s="37"/>
      <c r="M40" s="29"/>
      <c r="N40" s="29"/>
      <c r="O40" s="29"/>
      <c r="P40" s="29"/>
      <c r="Q40" s="29"/>
      <c r="R40" s="29"/>
      <c r="S40" s="29"/>
    </row>
    <row r="41" spans="1:19" ht="12" customHeight="1" x14ac:dyDescent="0.15">
      <c r="A41" s="142"/>
      <c r="B41" s="139" t="s">
        <v>43</v>
      </c>
      <c r="C41" s="113" t="s">
        <v>35</v>
      </c>
      <c r="D41" s="114"/>
      <c r="E41" s="123" t="s">
        <v>28</v>
      </c>
      <c r="F41" s="123"/>
      <c r="G41" s="88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42"/>
      <c r="B42" s="139"/>
      <c r="C42" s="140"/>
      <c r="D42" s="141"/>
      <c r="E42" s="123"/>
      <c r="F42" s="123"/>
      <c r="G42" s="88"/>
      <c r="H42" s="72" t="str">
        <f>IF(E41="","","実績")</f>
        <v>実績</v>
      </c>
      <c r="I42" s="72"/>
      <c r="J42" s="71"/>
      <c r="K42" s="52">
        <f>SUM(L42:Q42)</f>
        <v>0</v>
      </c>
      <c r="L42" s="37"/>
      <c r="M42" s="29"/>
      <c r="N42" s="29"/>
      <c r="O42" s="29"/>
      <c r="P42" s="29"/>
      <c r="Q42" s="29"/>
      <c r="R42" s="29"/>
      <c r="S42" s="29"/>
    </row>
    <row r="43" spans="1:19" ht="12" customHeight="1" thickTop="1" x14ac:dyDescent="0.15">
      <c r="A43" s="143" t="s">
        <v>53</v>
      </c>
      <c r="B43" s="144"/>
      <c r="C43" s="144"/>
      <c r="D43" s="145"/>
      <c r="E43" s="146"/>
      <c r="F43" s="146"/>
      <c r="G43" s="147"/>
      <c r="H43" s="4" t="s">
        <v>21</v>
      </c>
      <c r="I43" s="5"/>
      <c r="J43" s="5"/>
      <c r="K43" s="14">
        <f t="shared" ref="K43:Q43" si="6">SUMPRODUCT((MOD(ROW(K$25:K$42),2)=1)*K$25:K$42)</f>
        <v>12.25</v>
      </c>
      <c r="L43" s="36">
        <f t="shared" si="6"/>
        <v>0</v>
      </c>
      <c r="M43" s="26">
        <f t="shared" si="6"/>
        <v>4</v>
      </c>
      <c r="N43" s="26">
        <f t="shared" si="6"/>
        <v>4.25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/>
      <c r="S43" s="26"/>
    </row>
    <row r="44" spans="1:19" ht="12" customHeight="1" x14ac:dyDescent="0.15">
      <c r="A44" s="128"/>
      <c r="B44" s="129"/>
      <c r="C44" s="129"/>
      <c r="D44" s="130"/>
      <c r="E44" s="132"/>
      <c r="F44" s="132"/>
      <c r="G44" s="148"/>
      <c r="H44" s="6" t="s">
        <v>22</v>
      </c>
      <c r="I44" s="7"/>
      <c r="J44" s="7"/>
      <c r="K44" s="15">
        <f t="shared" ref="K44:Q44" si="7">SUMPRODUCT((MOD(ROW(K$25:K$42),2)=0)*K$25:K$42)</f>
        <v>0</v>
      </c>
      <c r="L44" s="35">
        <f t="shared" si="7"/>
        <v>0</v>
      </c>
      <c r="M44" s="27">
        <f t="shared" si="7"/>
        <v>0</v>
      </c>
      <c r="N44" s="27">
        <f t="shared" si="7"/>
        <v>0</v>
      </c>
      <c r="O44" s="27">
        <v>12.5</v>
      </c>
      <c r="P44" s="27">
        <v>13.5</v>
      </c>
      <c r="Q44" s="27">
        <f t="shared" si="7"/>
        <v>0</v>
      </c>
      <c r="R44" s="27"/>
      <c r="S44" s="27"/>
    </row>
    <row r="45" spans="1:19" ht="12" customHeight="1" x14ac:dyDescent="0.15">
      <c r="A45" s="117">
        <v>1</v>
      </c>
      <c r="B45" s="113" t="s">
        <v>38</v>
      </c>
      <c r="C45" s="119"/>
      <c r="D45" s="114"/>
      <c r="E45" s="91"/>
      <c r="F45" s="91"/>
      <c r="G45" s="96"/>
      <c r="H45" s="56" t="str">
        <f>IF(E45="","","予定")</f>
        <v/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</row>
    <row r="46" spans="1:19" ht="12" customHeight="1" x14ac:dyDescent="0.15">
      <c r="A46" s="118"/>
      <c r="B46" s="115"/>
      <c r="C46" s="120"/>
      <c r="D46" s="116"/>
      <c r="E46" s="92"/>
      <c r="F46" s="92"/>
      <c r="G46" s="97"/>
      <c r="H46" s="60" t="str">
        <f>IF(E45="","","実績")</f>
        <v/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</row>
    <row r="47" spans="1:19" ht="12" customHeight="1" x14ac:dyDescent="0.15">
      <c r="A47" s="117"/>
      <c r="B47" s="111" t="s">
        <v>26</v>
      </c>
      <c r="C47" s="113" t="s">
        <v>54</v>
      </c>
      <c r="D47" s="114"/>
      <c r="E47" s="89" t="s">
        <v>74</v>
      </c>
      <c r="F47" s="91"/>
      <c r="G47" s="94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2.5</v>
      </c>
      <c r="L47" s="46"/>
      <c r="M47" s="42"/>
      <c r="N47" s="42">
        <v>2.5</v>
      </c>
      <c r="O47" s="42"/>
      <c r="P47" s="42"/>
      <c r="Q47" s="42"/>
      <c r="R47" s="42"/>
      <c r="S47" s="42"/>
    </row>
    <row r="48" spans="1:19" ht="12" customHeight="1" x14ac:dyDescent="0.15">
      <c r="A48" s="118"/>
      <c r="B48" s="112"/>
      <c r="C48" s="115"/>
      <c r="D48" s="116"/>
      <c r="E48" s="90"/>
      <c r="F48" s="92"/>
      <c r="G48" s="95"/>
      <c r="H48" s="71" t="str">
        <f>IF(E47="","","実績")</f>
        <v>実績</v>
      </c>
      <c r="I48" s="71"/>
      <c r="J48" s="71"/>
      <c r="K48" s="52">
        <f>SUM(L48:Q48)</f>
        <v>0</v>
      </c>
      <c r="L48" s="43"/>
      <c r="M48" s="44"/>
      <c r="N48" s="44"/>
      <c r="O48" s="44"/>
      <c r="P48" s="44"/>
      <c r="Q48" s="44"/>
      <c r="R48" s="44"/>
      <c r="S48" s="44"/>
    </row>
    <row r="49" spans="1:21" ht="12" customHeight="1" x14ac:dyDescent="0.15">
      <c r="A49" s="98"/>
      <c r="B49" s="111" t="s">
        <v>30</v>
      </c>
      <c r="C49" s="113" t="s">
        <v>56</v>
      </c>
      <c r="D49" s="114"/>
      <c r="E49" s="89" t="s">
        <v>74</v>
      </c>
      <c r="F49" s="91"/>
      <c r="G49" s="109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2.5</v>
      </c>
      <c r="L49" s="46"/>
      <c r="M49" s="42"/>
      <c r="N49" s="42">
        <v>2.5</v>
      </c>
      <c r="O49" s="42"/>
      <c r="P49" s="42"/>
      <c r="Q49" s="42"/>
      <c r="R49" s="42"/>
      <c r="S49" s="42"/>
    </row>
    <row r="50" spans="1:21" ht="12" customHeight="1" x14ac:dyDescent="0.15">
      <c r="A50" s="99"/>
      <c r="B50" s="112"/>
      <c r="C50" s="115"/>
      <c r="D50" s="116"/>
      <c r="E50" s="90"/>
      <c r="F50" s="92"/>
      <c r="G50" s="110"/>
      <c r="H50" s="71" t="str">
        <f>IF(E49="","","実績")</f>
        <v>実績</v>
      </c>
      <c r="I50" s="71"/>
      <c r="J50" s="71"/>
      <c r="K50" s="52">
        <f>SUM(L50:Q50)</f>
        <v>0</v>
      </c>
      <c r="L50" s="43"/>
      <c r="M50" s="44"/>
      <c r="N50" s="44"/>
      <c r="O50" s="44"/>
      <c r="P50" s="44"/>
      <c r="Q50" s="44"/>
      <c r="R50" s="44"/>
      <c r="S50" s="44"/>
    </row>
    <row r="51" spans="1:21" ht="12" customHeight="1" x14ac:dyDescent="0.15">
      <c r="A51" s="117">
        <v>2</v>
      </c>
      <c r="B51" s="113" t="s">
        <v>32</v>
      </c>
      <c r="C51" s="119"/>
      <c r="D51" s="114"/>
      <c r="E51" s="91"/>
      <c r="F51" s="91"/>
      <c r="G51" s="96"/>
      <c r="H51" s="56" t="str">
        <f>IF(E51="","","予定")</f>
        <v/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</row>
    <row r="52" spans="1:21" ht="12" customHeight="1" x14ac:dyDescent="0.15">
      <c r="A52" s="118"/>
      <c r="B52" s="115"/>
      <c r="C52" s="120"/>
      <c r="D52" s="116"/>
      <c r="E52" s="92"/>
      <c r="F52" s="92"/>
      <c r="G52" s="97"/>
      <c r="H52" s="60" t="str">
        <f>IF(E51="","","実績")</f>
        <v/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</row>
    <row r="53" spans="1:21" ht="12" customHeight="1" x14ac:dyDescent="0.15">
      <c r="A53" s="117"/>
      <c r="B53" s="111" t="s">
        <v>26</v>
      </c>
      <c r="C53" s="113" t="s">
        <v>32</v>
      </c>
      <c r="D53" s="114"/>
      <c r="E53" s="89" t="s">
        <v>28</v>
      </c>
      <c r="F53" s="91"/>
      <c r="G53" s="121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</row>
    <row r="54" spans="1:21" ht="12" customHeight="1" x14ac:dyDescent="0.15">
      <c r="A54" s="118"/>
      <c r="B54" s="112"/>
      <c r="C54" s="115"/>
      <c r="D54" s="116"/>
      <c r="E54" s="90"/>
      <c r="F54" s="92"/>
      <c r="G54" s="112"/>
      <c r="H54" s="72" t="str">
        <f>IF(E53="","","実績")</f>
        <v>実績</v>
      </c>
      <c r="I54" s="72"/>
      <c r="J54" s="72"/>
      <c r="K54" s="52">
        <f>SUM(L54:Q54)</f>
        <v>0</v>
      </c>
      <c r="L54" s="43"/>
      <c r="M54" s="44"/>
      <c r="N54" s="44"/>
      <c r="O54" s="44"/>
      <c r="P54" s="44"/>
      <c r="Q54" s="44"/>
      <c r="R54" s="44"/>
      <c r="S54" s="44"/>
    </row>
    <row r="55" spans="1:21" ht="12" customHeight="1" x14ac:dyDescent="0.15">
      <c r="A55" s="117"/>
      <c r="B55" s="135" t="s">
        <v>30</v>
      </c>
      <c r="C55" s="113" t="s">
        <v>51</v>
      </c>
      <c r="D55" s="114"/>
      <c r="E55" s="89" t="s">
        <v>28</v>
      </c>
      <c r="F55" s="91"/>
      <c r="G55" s="88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/>
      <c r="O55" s="44"/>
      <c r="P55" s="44"/>
      <c r="Q55" s="44"/>
      <c r="R55" s="44"/>
      <c r="S55" s="44"/>
    </row>
    <row r="56" spans="1:21" ht="12" customHeight="1" x14ac:dyDescent="0.15">
      <c r="A56" s="118"/>
      <c r="B56" s="136"/>
      <c r="C56" s="115"/>
      <c r="D56" s="116"/>
      <c r="E56" s="90"/>
      <c r="F56" s="92"/>
      <c r="G56" s="88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/>
      <c r="Q56" s="44"/>
      <c r="R56" s="44"/>
      <c r="S56" s="44"/>
    </row>
    <row r="57" spans="1:21" ht="12" customHeight="1" x14ac:dyDescent="0.15">
      <c r="A57" s="117"/>
      <c r="B57" s="135" t="s">
        <v>43</v>
      </c>
      <c r="C57" s="113" t="s">
        <v>35</v>
      </c>
      <c r="D57" s="114"/>
      <c r="E57" s="89" t="s">
        <v>28</v>
      </c>
      <c r="F57" s="91"/>
      <c r="G57" s="88"/>
      <c r="H57" s="49" t="str">
        <f>IF(E57="","","予定")</f>
        <v>予定</v>
      </c>
      <c r="I57" s="49" t="s">
        <v>82</v>
      </c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1"/>
      <c r="U57" s="41"/>
    </row>
    <row r="58" spans="1:21" ht="12" customHeight="1" x14ac:dyDescent="0.15">
      <c r="A58" s="118"/>
      <c r="B58" s="136"/>
      <c r="C58" s="115"/>
      <c r="D58" s="116"/>
      <c r="E58" s="90"/>
      <c r="F58" s="92"/>
      <c r="G58" s="88"/>
      <c r="H58" s="50" t="str">
        <f>IF(E57="","","実績")</f>
        <v>実績</v>
      </c>
      <c r="I58" s="50"/>
      <c r="J58" s="50"/>
      <c r="K58" s="52">
        <f>SUM(L58:Q58)</f>
        <v>0</v>
      </c>
      <c r="L58" s="43"/>
      <c r="M58" s="44"/>
      <c r="N58" s="44"/>
      <c r="O58" s="44"/>
      <c r="P58" s="44"/>
      <c r="Q58" s="44"/>
      <c r="R58" s="44"/>
      <c r="S58" s="44"/>
      <c r="T58" s="41"/>
      <c r="U58" s="41"/>
    </row>
    <row r="59" spans="1:21" ht="12" customHeight="1" x14ac:dyDescent="0.15">
      <c r="A59" s="125" t="s">
        <v>58</v>
      </c>
      <c r="B59" s="126"/>
      <c r="C59" s="126"/>
      <c r="D59" s="127"/>
      <c r="E59" s="131"/>
      <c r="F59" s="131"/>
      <c r="G59" s="133"/>
      <c r="H59" s="20" t="s">
        <v>21</v>
      </c>
      <c r="I59" s="20"/>
      <c r="J59" s="20"/>
      <c r="K59" s="21">
        <f t="shared" ref="K59:Q59" si="8">SUMPRODUCT((MOD(ROW(K$61:K$76),2)=1)*K$61:K$76)</f>
        <v>15.5</v>
      </c>
      <c r="L59" s="31">
        <f t="shared" si="8"/>
        <v>0</v>
      </c>
      <c r="M59" s="32">
        <f t="shared" si="8"/>
        <v>0</v>
      </c>
      <c r="N59" s="32">
        <f t="shared" si="8"/>
        <v>1.5</v>
      </c>
      <c r="O59" s="32">
        <f t="shared" si="8"/>
        <v>14</v>
      </c>
      <c r="P59" s="32">
        <f t="shared" si="8"/>
        <v>0</v>
      </c>
      <c r="Q59" s="32">
        <f t="shared" si="8"/>
        <v>0</v>
      </c>
      <c r="R59" s="32"/>
      <c r="S59" s="32"/>
    </row>
    <row r="60" spans="1:21" ht="12" customHeight="1" x14ac:dyDescent="0.15">
      <c r="A60" s="128"/>
      <c r="B60" s="129"/>
      <c r="C60" s="129"/>
      <c r="D60" s="130"/>
      <c r="E60" s="132"/>
      <c r="F60" s="132"/>
      <c r="G60" s="134"/>
      <c r="H60" s="7" t="s">
        <v>22</v>
      </c>
      <c r="I60" s="7"/>
      <c r="J60" s="7"/>
      <c r="K60" s="15">
        <f t="shared" ref="K60:Q60" si="9">SUMPRODUCT((MOD(ROW(K$61:K$76),2)=0)*K$61:K$76)</f>
        <v>0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0</v>
      </c>
      <c r="R60" s="33"/>
      <c r="S60" s="33"/>
    </row>
    <row r="61" spans="1:21" ht="12" customHeight="1" x14ac:dyDescent="0.15">
      <c r="A61" s="137">
        <v>1</v>
      </c>
      <c r="B61" s="113" t="s">
        <v>38</v>
      </c>
      <c r="C61" s="119"/>
      <c r="D61" s="114"/>
      <c r="E61" s="91"/>
      <c r="F61" s="91"/>
      <c r="G61" s="96"/>
      <c r="H61" s="56" t="str">
        <f>IF(E61="","","予定")</f>
        <v/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</row>
    <row r="62" spans="1:21" ht="12" customHeight="1" x14ac:dyDescent="0.15">
      <c r="A62" s="138"/>
      <c r="B62" s="115"/>
      <c r="C62" s="120"/>
      <c r="D62" s="116"/>
      <c r="E62" s="92"/>
      <c r="F62" s="92"/>
      <c r="G62" s="97"/>
      <c r="H62" s="60" t="str">
        <f>IF(E61="","","実績")</f>
        <v/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</row>
    <row r="63" spans="1:21" ht="12" customHeight="1" x14ac:dyDescent="0.15">
      <c r="A63" s="137"/>
      <c r="B63" s="151" t="s">
        <v>26</v>
      </c>
      <c r="C63" s="113" t="s">
        <v>54</v>
      </c>
      <c r="D63" s="114"/>
      <c r="E63" s="89" t="s">
        <v>74</v>
      </c>
      <c r="F63" s="89"/>
      <c r="G63" s="94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1.5</v>
      </c>
      <c r="L63" s="30"/>
      <c r="M63" s="28"/>
      <c r="N63" s="28">
        <v>1.5</v>
      </c>
      <c r="P63" s="28"/>
      <c r="Q63" s="28"/>
      <c r="R63" s="28"/>
      <c r="S63" s="28"/>
    </row>
    <row r="64" spans="1:21" ht="12" customHeight="1" x14ac:dyDescent="0.15">
      <c r="A64" s="138"/>
      <c r="B64" s="150"/>
      <c r="C64" s="115"/>
      <c r="D64" s="116"/>
      <c r="E64" s="90"/>
      <c r="F64" s="90"/>
      <c r="G64" s="95"/>
      <c r="H64" s="71" t="str">
        <f>IF(E63="","","実績")</f>
        <v>実績</v>
      </c>
      <c r="I64" s="71"/>
      <c r="J64" s="71"/>
      <c r="K64" s="52">
        <f t="shared" si="10"/>
        <v>0</v>
      </c>
      <c r="L64" s="37"/>
      <c r="M64" s="29"/>
      <c r="N64" s="29"/>
      <c r="O64" s="29"/>
      <c r="P64" s="29"/>
      <c r="Q64" s="29"/>
      <c r="R64" s="29"/>
      <c r="S64" s="29"/>
    </row>
    <row r="65" spans="1:19" ht="12" customHeight="1" x14ac:dyDescent="0.15">
      <c r="A65" s="137"/>
      <c r="B65" s="151" t="s">
        <v>30</v>
      </c>
      <c r="C65" s="113" t="s">
        <v>56</v>
      </c>
      <c r="D65" s="114"/>
      <c r="E65" s="89" t="s">
        <v>74</v>
      </c>
      <c r="F65" s="89"/>
      <c r="G65" s="94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5</v>
      </c>
      <c r="L65" s="30"/>
      <c r="M65" s="28"/>
      <c r="N65" s="28"/>
      <c r="O65" s="28">
        <v>5</v>
      </c>
      <c r="P65" s="28"/>
      <c r="Q65" s="28"/>
      <c r="R65" s="28"/>
      <c r="S65" s="28"/>
    </row>
    <row r="66" spans="1:19" ht="12" customHeight="1" x14ac:dyDescent="0.15">
      <c r="A66" s="138"/>
      <c r="B66" s="150"/>
      <c r="C66" s="115"/>
      <c r="D66" s="116"/>
      <c r="E66" s="90"/>
      <c r="F66" s="90"/>
      <c r="G66" s="95"/>
      <c r="H66" s="71" t="str">
        <f>IF(E65="","","実績")</f>
        <v>実績</v>
      </c>
      <c r="I66" s="71"/>
      <c r="J66" s="71"/>
      <c r="K66" s="52">
        <f t="shared" si="10"/>
        <v>0</v>
      </c>
      <c r="L66" s="37"/>
      <c r="M66" s="29"/>
      <c r="N66" s="29"/>
      <c r="O66" s="29"/>
      <c r="P66" s="29"/>
      <c r="Q66" s="29"/>
      <c r="R66" s="29"/>
      <c r="S66" s="29"/>
    </row>
    <row r="67" spans="1:19" ht="12" customHeight="1" x14ac:dyDescent="0.15">
      <c r="A67" s="137"/>
      <c r="B67" s="151" t="s">
        <v>34</v>
      </c>
      <c r="C67" s="113" t="s">
        <v>59</v>
      </c>
      <c r="D67" s="114"/>
      <c r="E67" s="89" t="s">
        <v>74</v>
      </c>
      <c r="F67" s="89"/>
      <c r="G67" s="94"/>
      <c r="H67" s="49" t="str">
        <f>IF(E67="","","予定")</f>
        <v>予定</v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38"/>
      <c r="B68" s="150"/>
      <c r="C68" s="115"/>
      <c r="D68" s="116"/>
      <c r="E68" s="90"/>
      <c r="F68" s="90"/>
      <c r="G68" s="95"/>
      <c r="H68" s="71" t="str">
        <f>IF(E67="","","実績")</f>
        <v>実績</v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37">
        <v>2</v>
      </c>
      <c r="B69" s="113" t="s">
        <v>32</v>
      </c>
      <c r="C69" s="119"/>
      <c r="D69" s="114"/>
      <c r="E69" s="91"/>
      <c r="F69" s="91"/>
      <c r="G69" s="96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</row>
    <row r="70" spans="1:19" ht="12" customHeight="1" x14ac:dyDescent="0.15">
      <c r="A70" s="138"/>
      <c r="B70" s="115"/>
      <c r="C70" s="120"/>
      <c r="D70" s="116"/>
      <c r="E70" s="92"/>
      <c r="F70" s="92"/>
      <c r="G70" s="97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</row>
    <row r="71" spans="1:19" ht="12" customHeight="1" x14ac:dyDescent="0.15">
      <c r="A71" s="137"/>
      <c r="B71" s="151" t="s">
        <v>26</v>
      </c>
      <c r="C71" s="113" t="s">
        <v>32</v>
      </c>
      <c r="D71" s="114"/>
      <c r="E71" s="182" t="s">
        <v>28</v>
      </c>
      <c r="F71" s="182"/>
      <c r="G71" s="149"/>
      <c r="H71" s="8" t="str">
        <f>IF(E71="","","予定")</f>
        <v>予定</v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/>
      <c r="S71" s="28"/>
    </row>
    <row r="72" spans="1:19" ht="12" customHeight="1" x14ac:dyDescent="0.15">
      <c r="A72" s="138"/>
      <c r="B72" s="150"/>
      <c r="C72" s="115"/>
      <c r="D72" s="116"/>
      <c r="E72" s="183"/>
      <c r="F72" s="183"/>
      <c r="G72" s="150"/>
      <c r="H72" s="73" t="str">
        <f>IF(E71="","","実績")</f>
        <v>実績</v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 x14ac:dyDescent="0.15">
      <c r="A73" s="100"/>
      <c r="B73" s="111" t="s">
        <v>30</v>
      </c>
      <c r="C73" s="113" t="s">
        <v>51</v>
      </c>
      <c r="D73" s="119"/>
      <c r="E73" s="88" t="s">
        <v>28</v>
      </c>
      <c r="F73" s="88"/>
      <c r="G73" s="93"/>
      <c r="H73" s="49" t="str">
        <f>IF(E73="","","予定")</f>
        <v>予定</v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</row>
    <row r="74" spans="1:19" ht="12" customHeight="1" x14ac:dyDescent="0.15">
      <c r="A74" s="186"/>
      <c r="B74" s="185"/>
      <c r="C74" s="140"/>
      <c r="D74" s="184"/>
      <c r="E74" s="88"/>
      <c r="F74" s="88"/>
      <c r="G74" s="93"/>
      <c r="H74" s="50" t="str">
        <f>IF(E73="","","実績")</f>
        <v>実績</v>
      </c>
      <c r="I74" s="50"/>
      <c r="J74" s="50"/>
      <c r="K74" s="53"/>
      <c r="L74" s="37"/>
      <c r="M74" s="29"/>
      <c r="N74" s="29"/>
      <c r="O74" s="29"/>
      <c r="P74" s="29"/>
      <c r="Q74" s="29"/>
      <c r="R74" s="29"/>
      <c r="S74" s="29"/>
    </row>
    <row r="75" spans="1:19" ht="12" customHeight="1" x14ac:dyDescent="0.15">
      <c r="A75" s="180"/>
      <c r="B75" s="142" t="s">
        <v>43</v>
      </c>
      <c r="C75" s="142" t="s">
        <v>35</v>
      </c>
      <c r="D75" s="179"/>
      <c r="E75" s="88" t="s">
        <v>28</v>
      </c>
      <c r="F75" s="88"/>
      <c r="G75" s="93"/>
      <c r="H75" s="45" t="str">
        <f>IF(E75="","","予定")</f>
        <v>予定</v>
      </c>
      <c r="I75" s="45" t="s">
        <v>83</v>
      </c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81"/>
      <c r="B76" s="142"/>
      <c r="C76" s="142"/>
      <c r="D76" s="179"/>
      <c r="E76" s="88"/>
      <c r="F76" s="88"/>
      <c r="G76" s="93"/>
      <c r="H76" s="72" t="str">
        <f>IF(E75="","","実績")</f>
        <v>実績</v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/>
      <c r="S76" s="48"/>
    </row>
    <row r="77" spans="1:19" ht="12" customHeight="1" x14ac:dyDescent="0.15">
      <c r="A77" s="125" t="s">
        <v>60</v>
      </c>
      <c r="B77" s="126"/>
      <c r="C77" s="126"/>
      <c r="D77" s="127"/>
      <c r="E77" s="131"/>
      <c r="F77" s="131"/>
      <c r="G77" s="133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P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1</v>
      </c>
      <c r="P77" s="32">
        <f t="shared" si="11"/>
        <v>4.5</v>
      </c>
      <c r="Q77" s="32"/>
      <c r="R77" s="32"/>
      <c r="S77" s="32"/>
    </row>
    <row r="78" spans="1:19" ht="12" customHeight="1" x14ac:dyDescent="0.15">
      <c r="A78" s="128"/>
      <c r="B78" s="129"/>
      <c r="C78" s="129"/>
      <c r="D78" s="130"/>
      <c r="E78" s="132"/>
      <c r="F78" s="132"/>
      <c r="G78" s="134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Q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/>
      <c r="S78" s="34"/>
    </row>
    <row r="79" spans="1:19" ht="12" customHeight="1" x14ac:dyDescent="0.15">
      <c r="A79" s="137">
        <v>1</v>
      </c>
      <c r="B79" s="113" t="s">
        <v>24</v>
      </c>
      <c r="C79" s="119"/>
      <c r="D79" s="114"/>
      <c r="E79" s="91"/>
      <c r="F79" s="91"/>
      <c r="G79" s="96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</row>
    <row r="80" spans="1:19" ht="12" customHeight="1" x14ac:dyDescent="0.15">
      <c r="A80" s="138"/>
      <c r="B80" s="115"/>
      <c r="C80" s="120"/>
      <c r="D80" s="116"/>
      <c r="E80" s="92"/>
      <c r="F80" s="92"/>
      <c r="G80" s="97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200"/>
      <c r="Q80" s="63"/>
      <c r="R80" s="63"/>
      <c r="S80" s="63"/>
    </row>
    <row r="81" spans="1:19" ht="12" customHeight="1" x14ac:dyDescent="0.15">
      <c r="A81" s="137"/>
      <c r="B81" s="151" t="s">
        <v>26</v>
      </c>
      <c r="C81" s="113" t="s">
        <v>61</v>
      </c>
      <c r="D81" s="114"/>
      <c r="E81" s="89" t="s">
        <v>74</v>
      </c>
      <c r="F81" s="89"/>
      <c r="G81" s="149"/>
      <c r="H81" s="8" t="str">
        <f>IF(E81="","","予定")</f>
        <v>予定</v>
      </c>
      <c r="I81" s="8" t="s">
        <v>29</v>
      </c>
      <c r="J81" s="8">
        <v>5</v>
      </c>
      <c r="K81" s="9">
        <f>SUM(L81:Q81)</f>
        <v>3.75</v>
      </c>
      <c r="L81" s="30"/>
      <c r="M81" s="28"/>
      <c r="N81" s="28"/>
      <c r="O81" s="28">
        <v>1</v>
      </c>
      <c r="P81" s="42">
        <v>2.75</v>
      </c>
      <c r="Q81" s="199"/>
      <c r="R81" s="28"/>
      <c r="S81" s="28"/>
    </row>
    <row r="82" spans="1:19" ht="12" customHeight="1" x14ac:dyDescent="0.15">
      <c r="A82" s="138"/>
      <c r="B82" s="150"/>
      <c r="C82" s="115"/>
      <c r="D82" s="116"/>
      <c r="E82" s="90"/>
      <c r="F82" s="90"/>
      <c r="G82" s="150"/>
      <c r="H82" s="73" t="str">
        <f>IF(E81="","","実績")</f>
        <v>実績</v>
      </c>
      <c r="I82" s="73"/>
      <c r="J82" s="73"/>
      <c r="K82" s="10">
        <f>SUM(L82:Q82)</f>
        <v>0</v>
      </c>
      <c r="L82" s="37"/>
      <c r="M82" s="29"/>
      <c r="N82" s="29"/>
      <c r="O82" s="29"/>
      <c r="P82" s="201"/>
      <c r="Q82" s="29"/>
      <c r="R82" s="29"/>
      <c r="S82" s="29"/>
    </row>
    <row r="83" spans="1:19" ht="12" customHeight="1" x14ac:dyDescent="0.15">
      <c r="A83" s="137"/>
      <c r="B83" s="151" t="s">
        <v>30</v>
      </c>
      <c r="C83" s="113" t="s">
        <v>62</v>
      </c>
      <c r="D83" s="114"/>
      <c r="E83" s="89" t="s">
        <v>74</v>
      </c>
      <c r="F83" s="89"/>
      <c r="G83" s="149"/>
      <c r="H83" s="8" t="str">
        <f>IF(E83="","","予定")</f>
        <v>予定</v>
      </c>
      <c r="I83" s="8" t="s">
        <v>29</v>
      </c>
      <c r="J83" s="8">
        <v>5</v>
      </c>
      <c r="K83" s="9">
        <f>SUM(L83:Q83)</f>
        <v>1.75</v>
      </c>
      <c r="L83" s="30"/>
      <c r="M83" s="28"/>
      <c r="N83" s="28"/>
      <c r="O83" s="28"/>
      <c r="P83" s="42">
        <v>1.75</v>
      </c>
      <c r="Q83" s="199"/>
      <c r="R83" s="28"/>
      <c r="S83" s="28"/>
    </row>
    <row r="84" spans="1:19" ht="12" customHeight="1" x14ac:dyDescent="0.15">
      <c r="A84" s="138"/>
      <c r="B84" s="150"/>
      <c r="C84" s="115"/>
      <c r="D84" s="116"/>
      <c r="E84" s="90"/>
      <c r="F84" s="90"/>
      <c r="G84" s="150"/>
      <c r="H84" s="73" t="str">
        <f>IF(E83="","","実績")</f>
        <v>実績</v>
      </c>
      <c r="I84" s="73"/>
      <c r="J84" s="73"/>
      <c r="K84" s="10">
        <f>SUM(L84:Q84)</f>
        <v>0</v>
      </c>
      <c r="L84" s="37"/>
      <c r="M84" s="29"/>
      <c r="N84" s="29"/>
      <c r="O84" s="29"/>
      <c r="P84" s="202"/>
      <c r="Q84" s="29"/>
      <c r="R84" s="29"/>
      <c r="S84" s="29"/>
    </row>
    <row r="85" spans="1:19" ht="10.5" customHeight="1" x14ac:dyDescent="0.15">
      <c r="A85" s="125" t="s">
        <v>63</v>
      </c>
      <c r="B85" s="126"/>
      <c r="C85" s="126"/>
      <c r="D85" s="127"/>
      <c r="E85" s="131"/>
      <c r="F85" s="131"/>
      <c r="G85" s="133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1</v>
      </c>
      <c r="P85" s="32" cm="1">
        <f t="array" ref="P85">SUMPRODUCT((MOD(ROW(P$87:P$98),2)=1)*P$87:P$98)</f>
        <v>6</v>
      </c>
      <c r="Q85" s="32"/>
      <c r="R85" s="32"/>
      <c r="S85" s="32"/>
    </row>
    <row r="86" spans="1:19" ht="10.5" customHeight="1" x14ac:dyDescent="0.15">
      <c r="A86" s="128"/>
      <c r="B86" s="129"/>
      <c r="C86" s="129"/>
      <c r="D86" s="130"/>
      <c r="E86" s="132"/>
      <c r="F86" s="132"/>
      <c r="G86" s="134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/>
      <c r="S86" s="34"/>
    </row>
    <row r="87" spans="1:19" ht="10.5" customHeight="1" x14ac:dyDescent="0.15">
      <c r="A87" s="117">
        <v>1</v>
      </c>
      <c r="B87" s="113" t="s">
        <v>38</v>
      </c>
      <c r="C87" s="119"/>
      <c r="D87" s="114"/>
      <c r="E87" s="91"/>
      <c r="F87" s="91"/>
      <c r="G87" s="96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</row>
    <row r="88" spans="1:19" ht="10.5" customHeight="1" x14ac:dyDescent="0.15">
      <c r="A88" s="118"/>
      <c r="B88" s="115"/>
      <c r="C88" s="120"/>
      <c r="D88" s="116"/>
      <c r="E88" s="92"/>
      <c r="F88" s="92"/>
      <c r="G88" s="97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</row>
    <row r="89" spans="1:19" ht="10.5" customHeight="1" x14ac:dyDescent="0.15">
      <c r="A89" s="117"/>
      <c r="B89" s="111" t="s">
        <v>26</v>
      </c>
      <c r="C89" s="113" t="s">
        <v>64</v>
      </c>
      <c r="D89" s="114"/>
      <c r="E89" s="89" t="s">
        <v>74</v>
      </c>
      <c r="F89" s="89"/>
      <c r="G89" s="121"/>
      <c r="H89" s="45" t="str">
        <f>IF(E89="","","予定")</f>
        <v>予定</v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>
        <v>2.5</v>
      </c>
      <c r="Q89" s="42"/>
      <c r="R89" s="42"/>
      <c r="S89" s="42"/>
    </row>
    <row r="90" spans="1:19" ht="10.5" customHeight="1" x14ac:dyDescent="0.15">
      <c r="A90" s="118"/>
      <c r="B90" s="112"/>
      <c r="C90" s="115"/>
      <c r="D90" s="116"/>
      <c r="E90" s="90"/>
      <c r="F90" s="90"/>
      <c r="G90" s="112"/>
      <c r="H90" s="72" t="str">
        <f>IF(E89="","","実績")</f>
        <v>実績</v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/>
    </row>
    <row r="91" spans="1:19" ht="10.5" customHeight="1" x14ac:dyDescent="0.15">
      <c r="A91" s="117"/>
      <c r="B91" s="111" t="s">
        <v>30</v>
      </c>
      <c r="C91" s="113" t="s">
        <v>66</v>
      </c>
      <c r="D91" s="114"/>
      <c r="E91" s="89" t="s">
        <v>74</v>
      </c>
      <c r="F91" s="89"/>
      <c r="G91" s="121"/>
      <c r="H91" s="45" t="str">
        <f>IF(E91="","","予定")</f>
        <v>予定</v>
      </c>
      <c r="I91" s="45" t="s">
        <v>67</v>
      </c>
      <c r="J91" s="45">
        <v>3</v>
      </c>
      <c r="K91" s="51">
        <f>SUM(L91:Q91)</f>
        <v>0.5</v>
      </c>
      <c r="L91" s="46"/>
      <c r="M91" s="42"/>
      <c r="N91" s="42"/>
      <c r="O91" s="42"/>
      <c r="P91" s="42">
        <v>0.5</v>
      </c>
      <c r="Q91" s="42"/>
      <c r="R91" s="42"/>
      <c r="S91" s="42"/>
    </row>
    <row r="92" spans="1:19" ht="10.5" customHeight="1" x14ac:dyDescent="0.15">
      <c r="A92" s="118"/>
      <c r="B92" s="112"/>
      <c r="C92" s="115"/>
      <c r="D92" s="116"/>
      <c r="E92" s="90"/>
      <c r="F92" s="90"/>
      <c r="G92" s="112"/>
      <c r="H92" s="72" t="str">
        <f>IF(E91="","","実績")</f>
        <v>実績</v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 x14ac:dyDescent="0.15">
      <c r="A93" s="117">
        <v>2</v>
      </c>
      <c r="B93" s="113" t="s">
        <v>32</v>
      </c>
      <c r="C93" s="119"/>
      <c r="D93" s="114"/>
      <c r="E93" s="91"/>
      <c r="F93" s="91"/>
      <c r="G93" s="96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</row>
    <row r="94" spans="1:19" ht="10.5" customHeight="1" x14ac:dyDescent="0.15">
      <c r="A94" s="118"/>
      <c r="B94" s="115"/>
      <c r="C94" s="120"/>
      <c r="D94" s="116"/>
      <c r="E94" s="92"/>
      <c r="F94" s="92"/>
      <c r="G94" s="97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</row>
    <row r="95" spans="1:19" ht="10.5" customHeight="1" x14ac:dyDescent="0.15">
      <c r="A95" s="117"/>
      <c r="B95" s="111" t="s">
        <v>26</v>
      </c>
      <c r="C95" s="113" t="s">
        <v>32</v>
      </c>
      <c r="D95" s="114"/>
      <c r="E95" s="103" t="s">
        <v>28</v>
      </c>
      <c r="F95" s="103"/>
      <c r="G95" s="94"/>
      <c r="H95" s="49" t="str">
        <f>IF(E95="","","予定")</f>
        <v>予定</v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>
        <v>2.5</v>
      </c>
      <c r="Q95" s="42"/>
      <c r="R95" s="42"/>
      <c r="S95" s="42"/>
    </row>
    <row r="96" spans="1:19" ht="10.5" customHeight="1" x14ac:dyDescent="0.15">
      <c r="A96" s="118"/>
      <c r="B96" s="112"/>
      <c r="C96" s="115"/>
      <c r="D96" s="116"/>
      <c r="E96" s="107"/>
      <c r="F96" s="107"/>
      <c r="G96" s="95"/>
      <c r="H96" s="71" t="str">
        <f>IF(E95="","","実績")</f>
        <v>実績</v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</row>
    <row r="97" spans="1:21" ht="10.5" customHeight="1" x14ac:dyDescent="0.15">
      <c r="A97" s="117"/>
      <c r="B97" s="111" t="s">
        <v>30</v>
      </c>
      <c r="C97" s="113" t="s">
        <v>35</v>
      </c>
      <c r="D97" s="114"/>
      <c r="E97" s="103" t="s">
        <v>28</v>
      </c>
      <c r="F97" s="103"/>
      <c r="G97" s="121"/>
      <c r="H97" s="45" t="str">
        <f>IF(E97="","","予定")</f>
        <v>予定</v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>
        <v>0.5</v>
      </c>
      <c r="Q97" s="42"/>
      <c r="R97" s="42"/>
      <c r="S97" s="42"/>
    </row>
    <row r="98" spans="1:21" ht="10.5" customHeight="1" x14ac:dyDescent="0.15">
      <c r="A98" s="118"/>
      <c r="B98" s="112"/>
      <c r="C98" s="115"/>
      <c r="D98" s="116"/>
      <c r="E98" s="107"/>
      <c r="F98" s="107"/>
      <c r="G98" s="112"/>
      <c r="H98" s="72" t="str">
        <f>IF(E97="","","実績")</f>
        <v>実績</v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21" ht="10.5" customHeight="1" x14ac:dyDescent="0.15">
      <c r="A99" s="125" t="s">
        <v>69</v>
      </c>
      <c r="B99" s="126"/>
      <c r="C99" s="126"/>
      <c r="D99" s="127"/>
      <c r="E99" s="131"/>
      <c r="F99" s="131"/>
      <c r="G99" s="133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5.5</v>
      </c>
      <c r="Q99" s="32"/>
      <c r="R99" s="32"/>
      <c r="S99" s="32"/>
      <c r="T99" s="41"/>
      <c r="U99" s="41"/>
    </row>
    <row r="100" spans="1:21" ht="10.5" customHeight="1" x14ac:dyDescent="0.15">
      <c r="A100" s="128"/>
      <c r="B100" s="129"/>
      <c r="C100" s="129"/>
      <c r="D100" s="130"/>
      <c r="E100" s="132"/>
      <c r="F100" s="132"/>
      <c r="G100" s="134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/>
      <c r="S100" s="34"/>
      <c r="T100" s="41"/>
      <c r="U100" s="41"/>
    </row>
    <row r="101" spans="1:21" ht="10.5" customHeight="1" x14ac:dyDescent="0.15">
      <c r="A101" s="117">
        <v>1</v>
      </c>
      <c r="B101" s="113" t="s">
        <v>38</v>
      </c>
      <c r="C101" s="119"/>
      <c r="D101" s="114"/>
      <c r="E101" s="91"/>
      <c r="F101" s="91"/>
      <c r="G101" s="96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41"/>
      <c r="U101" s="41"/>
    </row>
    <row r="102" spans="1:21" ht="10.5" customHeight="1" x14ac:dyDescent="0.15">
      <c r="A102" s="118"/>
      <c r="B102" s="115"/>
      <c r="C102" s="120"/>
      <c r="D102" s="116"/>
      <c r="E102" s="92"/>
      <c r="F102" s="92"/>
      <c r="G102" s="97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41"/>
      <c r="U102" s="41"/>
    </row>
    <row r="103" spans="1:21" ht="10.5" customHeight="1" x14ac:dyDescent="0.15">
      <c r="A103" s="117"/>
      <c r="B103" s="111" t="s">
        <v>26</v>
      </c>
      <c r="C103" s="113" t="s">
        <v>70</v>
      </c>
      <c r="D103" s="114"/>
      <c r="E103" s="89" t="s">
        <v>28</v>
      </c>
      <c r="F103" s="89"/>
      <c r="G103" s="94"/>
      <c r="H103" s="49" t="str">
        <f>IF(E103="","","予定")</f>
        <v>予定</v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>
        <v>2.5</v>
      </c>
      <c r="Q103" s="42"/>
      <c r="R103" s="42"/>
      <c r="S103" s="42"/>
      <c r="T103" s="41"/>
      <c r="U103" s="41"/>
    </row>
    <row r="104" spans="1:21" ht="10.5" customHeight="1" x14ac:dyDescent="0.15">
      <c r="A104" s="118"/>
      <c r="B104" s="112"/>
      <c r="C104" s="115"/>
      <c r="D104" s="116"/>
      <c r="E104" s="90"/>
      <c r="F104" s="90"/>
      <c r="G104" s="95"/>
      <c r="H104" s="71" t="str">
        <f>IF(E103="","","実績")</f>
        <v>実績</v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1"/>
      <c r="U104" s="41"/>
    </row>
    <row r="105" spans="1:21" ht="10.5" customHeight="1" x14ac:dyDescent="0.15">
      <c r="A105" s="117">
        <v>2</v>
      </c>
      <c r="B105" s="113" t="s">
        <v>32</v>
      </c>
      <c r="C105" s="119"/>
      <c r="D105" s="114"/>
      <c r="E105" s="91"/>
      <c r="F105" s="91"/>
      <c r="G105" s="96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41"/>
      <c r="U105" s="41"/>
    </row>
    <row r="106" spans="1:21" ht="10.5" customHeight="1" x14ac:dyDescent="0.15">
      <c r="A106" s="118"/>
      <c r="B106" s="115"/>
      <c r="C106" s="120"/>
      <c r="D106" s="116"/>
      <c r="E106" s="92"/>
      <c r="F106" s="92"/>
      <c r="G106" s="97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41"/>
      <c r="U106" s="41"/>
    </row>
    <row r="107" spans="1:21" ht="10.5" customHeight="1" x14ac:dyDescent="0.15">
      <c r="A107" s="117"/>
      <c r="B107" s="111" t="s">
        <v>26</v>
      </c>
      <c r="C107" s="113" t="s">
        <v>32</v>
      </c>
      <c r="D107" s="114"/>
      <c r="E107" s="103" t="s">
        <v>28</v>
      </c>
      <c r="F107" s="103"/>
      <c r="G107" s="121"/>
      <c r="H107" s="45" t="str">
        <f>IF(E107="","","予定")</f>
        <v>予定</v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>
        <v>2.5</v>
      </c>
      <c r="Q107" s="42"/>
      <c r="R107" s="42"/>
      <c r="S107" s="42"/>
      <c r="T107" s="41"/>
      <c r="U107" s="41"/>
    </row>
    <row r="108" spans="1:21" ht="10.5" customHeight="1" x14ac:dyDescent="0.15">
      <c r="A108" s="118"/>
      <c r="B108" s="112"/>
      <c r="C108" s="115"/>
      <c r="D108" s="116"/>
      <c r="E108" s="107"/>
      <c r="F108" s="107"/>
      <c r="G108" s="112"/>
      <c r="H108" s="72" t="str">
        <f>IF(E107="","","実績")</f>
        <v>実績</v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1"/>
      <c r="U108" s="41"/>
    </row>
    <row r="109" spans="1:21" ht="10.5" customHeight="1" x14ac:dyDescent="0.15">
      <c r="A109" s="117"/>
      <c r="B109" s="111" t="s">
        <v>30</v>
      </c>
      <c r="C109" s="113" t="s">
        <v>35</v>
      </c>
      <c r="D109" s="114"/>
      <c r="E109" s="103" t="s">
        <v>28</v>
      </c>
      <c r="F109" s="103"/>
      <c r="G109" s="121"/>
      <c r="H109" s="45" t="str">
        <f>IF(E109="","","予定")</f>
        <v>予定</v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>
        <v>0.5</v>
      </c>
      <c r="Q109" s="42"/>
      <c r="R109" s="42"/>
      <c r="S109" s="42"/>
      <c r="T109" s="41"/>
      <c r="U109" s="41"/>
    </row>
    <row r="110" spans="1:21" ht="10.5" customHeight="1" x14ac:dyDescent="0.15">
      <c r="A110" s="118"/>
      <c r="B110" s="112"/>
      <c r="C110" s="115"/>
      <c r="D110" s="116"/>
      <c r="E110" s="107"/>
      <c r="F110" s="107"/>
      <c r="G110" s="112"/>
      <c r="H110" s="72" t="str">
        <f>IF(E109="","","実績")</f>
        <v>実績</v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1"/>
      <c r="U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G21:G22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15:Q22 L51:Q56 L101:Q110 L25:Q26 L28 M27:Q27 L33:Q40 L42:Q42 N41:Q41 L41 N28:Q28 L79:Q80 L84:Q84 Q81:Q83 L81:O83 L61:Q62 L64:Q76 P63:Q63 L63:N63">
    <cfRule type="expression" dxfId="39" priority="39" stopIfTrue="1">
      <formula>AND(ROW()&gt;4, COLUMN()&gt;8, MOD(ROW(),2)=1, ISNONTEXT(L15), L15&gt;0)</formula>
    </cfRule>
    <cfRule type="expression" dxfId="38" priority="40" stopIfTrue="1">
      <formula>AND(ROW()&gt;4, COLUMN()&gt;8,  MOD(ROW(),2)=0, ISNONTEXT(L15), L15&gt;0)</formula>
    </cfRule>
  </conditionalFormatting>
  <conditionalFormatting sqref="L29:Q32">
    <cfRule type="expression" dxfId="37" priority="37" stopIfTrue="1">
      <formula>AND(ROW()&gt;4, COLUMN()&gt;8, MOD(ROW(),2)=1, ISNONTEXT(L29), L29&gt;0)</formula>
    </cfRule>
    <cfRule type="expression" dxfId="36" priority="38" stopIfTrue="1">
      <formula>AND(ROW()&gt;4, COLUMN()&gt;8,  MOD(ROW(),2)=0, ISNONTEXT(L29), L29&gt;0)</formula>
    </cfRule>
  </conditionalFormatting>
  <conditionalFormatting sqref="L87:Q98">
    <cfRule type="expression" dxfId="35" priority="35" stopIfTrue="1">
      <formula>AND(ROW()&gt;4, COLUMN()&gt;8, MOD(ROW(),2)=1, ISNONTEXT(L87), L87&gt;0)</formula>
    </cfRule>
    <cfRule type="expression" dxfId="34" priority="36" stopIfTrue="1">
      <formula>AND(ROW()&gt;4, COLUMN()&gt;8,  MOD(ROW(),2)=0, ISNONTEXT(L87), L87&gt;0)</formula>
    </cfRule>
  </conditionalFormatting>
  <conditionalFormatting sqref="L9:Q12">
    <cfRule type="expression" dxfId="33" priority="33" stopIfTrue="1">
      <formula>AND(ROW()&gt;4, COLUMN()&gt;8, MOD(ROW(),2)=1, ISNONTEXT(L9), L9&gt;0)</formula>
    </cfRule>
    <cfRule type="expression" dxfId="32" priority="34" stopIfTrue="1">
      <formula>AND(ROW()&gt;4, COLUMN()&gt;8,  MOD(ROW(),2)=0, ISNONTEXT(L9), L9&gt;0)</formula>
    </cfRule>
  </conditionalFormatting>
  <conditionalFormatting sqref="L13:Q14">
    <cfRule type="expression" dxfId="31" priority="31" stopIfTrue="1">
      <formula>AND(ROW()&gt;4, COLUMN()&gt;8, MOD(ROW(),2)=1, ISNONTEXT(L13), L13&gt;0)</formula>
    </cfRule>
    <cfRule type="expression" dxfId="30" priority="32" stopIfTrue="1">
      <formula>AND(ROW()&gt;4, COLUMN()&gt;8,  MOD(ROW(),2)=0, ISNONTEXT(L13), L13&gt;0)</formula>
    </cfRule>
  </conditionalFormatting>
  <conditionalFormatting sqref="L45:Q47 L48:N48 P48:Q48">
    <cfRule type="expression" dxfId="29" priority="29" stopIfTrue="1">
      <formula>AND(ROW()&gt;4, COLUMN()&gt;8, MOD(ROW(),2)=1, ISNONTEXT(L45), L45&gt;0)</formula>
    </cfRule>
    <cfRule type="expression" dxfId="28" priority="30" stopIfTrue="1">
      <formula>AND(ROW()&gt;4, COLUMN()&gt;8,  MOD(ROW(),2)=0, ISNONTEXT(L45), L45&gt;0)</formula>
    </cfRule>
  </conditionalFormatting>
  <conditionalFormatting sqref="L49:Q50">
    <cfRule type="expression" dxfId="27" priority="27" stopIfTrue="1">
      <formula>AND(ROW()&gt;4, COLUMN()&gt;8, MOD(ROW(),2)=1, ISNONTEXT(L49), L49&gt;0)</formula>
    </cfRule>
    <cfRule type="expression" dxfId="26" priority="28" stopIfTrue="1">
      <formula>AND(ROW()&gt;4, COLUMN()&gt;8,  MOD(ROW(),2)=0, ISNONTEXT(L49), L49&gt;0)</formula>
    </cfRule>
  </conditionalFormatting>
  <conditionalFormatting sqref="L57:Q58">
    <cfRule type="expression" dxfId="25" priority="25" stopIfTrue="1">
      <formula>AND(ROW()&gt;4, COLUMN()&gt;8, MOD(ROW(),2)=1, ISNONTEXT(L57), L57&gt;0)</formula>
    </cfRule>
    <cfRule type="expression" dxfId="24" priority="26" stopIfTrue="1">
      <formula>AND(ROW()&gt;4, COLUMN()&gt;8,  MOD(ROW(),2)=0, ISNONTEXT(L57), L57&gt;0)</formula>
    </cfRule>
  </conditionalFormatting>
  <conditionalFormatting sqref="M28">
    <cfRule type="expression" dxfId="23" priority="23" stopIfTrue="1">
      <formula>AND(ROW()&gt;4, COLUMN()&gt;8, MOD(ROW(),2)=1, ISNONTEXT(M28), M28&gt;0)</formula>
    </cfRule>
    <cfRule type="expression" dxfId="22" priority="24" stopIfTrue="1">
      <formula>AND(ROW()&gt;4, COLUMN()&gt;8,  MOD(ROW(),2)=0, ISNONTEXT(M28), M28&gt;0)</formula>
    </cfRule>
  </conditionalFormatting>
  <conditionalFormatting sqref="O48">
    <cfRule type="expression" dxfId="21" priority="21" stopIfTrue="1">
      <formula>AND(ROW()&gt;4, COLUMN()&gt;8, MOD(ROW(),2)=1, ISNONTEXT(O48), O48&gt;0)</formula>
    </cfRule>
    <cfRule type="expression" dxfId="20" priority="22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9" priority="19" stopIfTrue="1">
      <formula>AND(ROW()&gt;4, COLUMN()&gt;8, MOD(ROW(),2)=1, ISNONTEXT(R15), R15&gt;0)</formula>
    </cfRule>
    <cfRule type="expression" dxfId="18" priority="20" stopIfTrue="1">
      <formula>AND(ROW()&gt;4, COLUMN()&gt;8,  MOD(ROW(),2)=0, ISNONTEXT(R15), R15&gt;0)</formula>
    </cfRule>
  </conditionalFormatting>
  <conditionalFormatting sqref="R29:S32">
    <cfRule type="expression" dxfId="17" priority="17" stopIfTrue="1">
      <formula>AND(ROW()&gt;4, COLUMN()&gt;8, MOD(ROW(),2)=1, ISNONTEXT(R29), R29&gt;0)</formula>
    </cfRule>
    <cfRule type="expression" dxfId="16" priority="18" stopIfTrue="1">
      <formula>AND(ROW()&gt;4, COLUMN()&gt;8,  MOD(ROW(),2)=0, ISNONTEXT(R29), R29&gt;0)</formula>
    </cfRule>
  </conditionalFormatting>
  <conditionalFormatting sqref="R87:S98">
    <cfRule type="expression" dxfId="15" priority="15" stopIfTrue="1">
      <formula>AND(ROW()&gt;4, COLUMN()&gt;8, MOD(ROW(),2)=1, ISNONTEXT(R87), R87&gt;0)</formula>
    </cfRule>
    <cfRule type="expression" dxfId="14" priority="16" stopIfTrue="1">
      <formula>AND(ROW()&gt;4, COLUMN()&gt;8,  MOD(ROW(),2)=0, ISNONTEXT(R87), R87&gt;0)</formula>
    </cfRule>
  </conditionalFormatting>
  <conditionalFormatting sqref="R9:S12">
    <cfRule type="expression" dxfId="13" priority="13" stopIfTrue="1">
      <formula>AND(ROW()&gt;4, COLUMN()&gt;8, MOD(ROW(),2)=1, ISNONTEXT(R9), R9&gt;0)</formula>
    </cfRule>
    <cfRule type="expression" dxfId="12" priority="14" stopIfTrue="1">
      <formula>AND(ROW()&gt;4, COLUMN()&gt;8,  MOD(ROW(),2)=0, ISNONTEXT(R9), R9&gt;0)</formula>
    </cfRule>
  </conditionalFormatting>
  <conditionalFormatting sqref="R13:S14">
    <cfRule type="expression" dxfId="11" priority="11" stopIfTrue="1">
      <formula>AND(ROW()&gt;4, COLUMN()&gt;8, MOD(ROW(),2)=1, ISNONTEXT(R13), R13&gt;0)</formula>
    </cfRule>
    <cfRule type="expression" dxfId="10" priority="12" stopIfTrue="1">
      <formula>AND(ROW()&gt;4, COLUMN()&gt;8,  MOD(ROW(),2)=0, ISNONTEXT(R13), R13&gt;0)</formula>
    </cfRule>
  </conditionalFormatting>
  <conditionalFormatting sqref="R45:S48">
    <cfRule type="expression" dxfId="9" priority="9" stopIfTrue="1">
      <formula>AND(ROW()&gt;4, COLUMN()&gt;8, MOD(ROW(),2)=1, ISNONTEXT(R45), R45&gt;0)</formula>
    </cfRule>
    <cfRule type="expression" dxfId="8" priority="10" stopIfTrue="1">
      <formula>AND(ROW()&gt;4, COLUMN()&gt;8,  MOD(ROW(),2)=0, ISNONTEXT(R45), R45&gt;0)</formula>
    </cfRule>
  </conditionalFormatting>
  <conditionalFormatting sqref="R49:S50">
    <cfRule type="expression" dxfId="7" priority="7" stopIfTrue="1">
      <formula>AND(ROW()&gt;4, COLUMN()&gt;8, MOD(ROW(),2)=1, ISNONTEXT(R49), R49&gt;0)</formula>
    </cfRule>
    <cfRule type="expression" dxfId="6" priority="8" stopIfTrue="1">
      <formula>AND(ROW()&gt;4, COLUMN()&gt;8,  MOD(ROW(),2)=0, ISNONTEXT(R49), R49&gt;0)</formula>
    </cfRule>
  </conditionalFormatting>
  <conditionalFormatting sqref="R57:S58">
    <cfRule type="expression" dxfId="5" priority="5" stopIfTrue="1">
      <formula>AND(ROW()&gt;4, COLUMN()&gt;8, MOD(ROW(),2)=1, ISNONTEXT(R57), R57&gt;0)</formula>
    </cfRule>
    <cfRule type="expression" dxfId="4" priority="6" stopIfTrue="1">
      <formula>AND(ROW()&gt;4, COLUMN()&gt;8,  MOD(ROW(),2)=0, ISNONTEXT(R57), R57&gt;0)</formula>
    </cfRule>
  </conditionalFormatting>
  <conditionalFormatting sqref="P81">
    <cfRule type="expression" dxfId="3" priority="3" stopIfTrue="1">
      <formula>AND(ROW()&gt;4, COLUMN()&gt;8, MOD(ROW(),2)=1, ISNONTEXT(P81), P81&gt;0)</formula>
    </cfRule>
    <cfRule type="expression" dxfId="2" priority="4" stopIfTrue="1">
      <formula>AND(ROW()&gt;4, COLUMN()&gt;8,  MOD(ROW(),2)=0, ISNONTEXT(P81), P81&gt;0)</formula>
    </cfRule>
  </conditionalFormatting>
  <conditionalFormatting sqref="P83">
    <cfRule type="expression" dxfId="1" priority="1" stopIfTrue="1">
      <formula>AND(ROW()&gt;4, COLUMN()&gt;8, MOD(ROW(),2)=1, ISNONTEXT(P83), P83&gt;0)</formula>
    </cfRule>
    <cfRule type="expression" dxfId="0" priority="2" stopIfTrue="1">
      <formula>AND(ROW()&gt;4, COLUMN()&gt;8,  MOD(ROW(),2)=0, ISNONTEXT(P83), P83&gt;0)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123</vt:i4>
      </vt:variant>
    </vt:vector>
  </HeadingPairs>
  <TitlesOfParts>
    <vt:vector size="127" baseType="lpstr">
      <vt:lpstr>反復１</vt:lpstr>
      <vt:lpstr>反復2</vt:lpstr>
      <vt:lpstr>反復3</vt:lpstr>
      <vt:lpstr>Sheet1</vt:lpstr>
      <vt:lpstr>反復１!Z_06B4DFBD_5C79_4F68_BC65_4B644EFEC328_.wvu.FilterData</vt:lpstr>
      <vt:lpstr>反復2!Z_06B4DFBD_5C79_4F68_BC65_4B644EFEC328_.wvu.FilterData</vt:lpstr>
      <vt:lpstr>反復3!Z_06B4DFBD_5C79_4F68_BC65_4B644EFEC328_.wvu.FilterData</vt:lpstr>
      <vt:lpstr>反復１!Z_13300026_52A2_4B1C_AF85_0E595E74FA6A_.wvu.FilterData</vt:lpstr>
      <vt:lpstr>反復2!Z_13300026_52A2_4B1C_AF85_0E595E74FA6A_.wvu.FilterData</vt:lpstr>
      <vt:lpstr>反復3!Z_13300026_52A2_4B1C_AF85_0E595E74FA6A_.wvu.FilterData</vt:lpstr>
      <vt:lpstr>反復１!Z_13C6CEA1_A12C_4A33_89F7_C42E7D2D6F4C_.wvu.FilterData</vt:lpstr>
      <vt:lpstr>反復2!Z_13C6CEA1_A12C_4A33_89F7_C42E7D2D6F4C_.wvu.FilterData</vt:lpstr>
      <vt:lpstr>反復3!Z_13C6CEA1_A12C_4A33_89F7_C42E7D2D6F4C_.wvu.FilterData</vt:lpstr>
      <vt:lpstr>反復１!Z_1E55FDE8_1C28_486A_8B3E_42FD0F6C2C5B_.wvu.FilterData</vt:lpstr>
      <vt:lpstr>反復2!Z_1E55FDE8_1C28_486A_8B3E_42FD0F6C2C5B_.wvu.FilterData</vt:lpstr>
      <vt:lpstr>反復3!Z_1E55FDE8_1C28_486A_8B3E_42FD0F6C2C5B_.wvu.FilterData</vt:lpstr>
      <vt:lpstr>反復１!Z_21FBC5F9_AF3B_4473_989A_86C5A84F6064_.wvu.FilterData</vt:lpstr>
      <vt:lpstr>反復2!Z_21FBC5F9_AF3B_4473_989A_86C5A84F6064_.wvu.FilterData</vt:lpstr>
      <vt:lpstr>反復3!Z_21FBC5F9_AF3B_4473_989A_86C5A84F6064_.wvu.FilterData</vt:lpstr>
      <vt:lpstr>反復１!Z_2A20DDA5_C3AD_45D2_BBAE_7EF4CAD0D0A5_.wvu.FilterData</vt:lpstr>
      <vt:lpstr>反復2!Z_2A20DDA5_C3AD_45D2_BBAE_7EF4CAD0D0A5_.wvu.FilterData</vt:lpstr>
      <vt:lpstr>反復3!Z_2A20DDA5_C3AD_45D2_BBAE_7EF4CAD0D0A5_.wvu.FilterData</vt:lpstr>
      <vt:lpstr>反復１!Z_2BF0F97D_4AD0_498E_8187_CCDEB4673F6D_.wvu.FilterData</vt:lpstr>
      <vt:lpstr>反復2!Z_2BF0F97D_4AD0_498E_8187_CCDEB4673F6D_.wvu.FilterData</vt:lpstr>
      <vt:lpstr>反復3!Z_2BF0F97D_4AD0_498E_8187_CCDEB4673F6D_.wvu.FilterData</vt:lpstr>
      <vt:lpstr>反復１!Z_343C42DD_9251_44B2_B0A9_CFBACE255501_.wvu.FilterData</vt:lpstr>
      <vt:lpstr>反復2!Z_343C42DD_9251_44B2_B0A9_CFBACE255501_.wvu.FilterData</vt:lpstr>
      <vt:lpstr>反復3!Z_343C42DD_9251_44B2_B0A9_CFBACE255501_.wvu.FilterData</vt:lpstr>
      <vt:lpstr>反復１!Z_350595A1_4547_4664_AC00_794421130F85_.wvu.FilterData</vt:lpstr>
      <vt:lpstr>反復2!Z_350595A1_4547_4664_AC00_794421130F85_.wvu.FilterData</vt:lpstr>
      <vt:lpstr>反復3!Z_350595A1_4547_4664_AC00_794421130F85_.wvu.FilterData</vt:lpstr>
      <vt:lpstr>反復１!Z_3CA9D375_79FE_4C19_8F1E_68AB9CB3823D_.wvu.FilterData</vt:lpstr>
      <vt:lpstr>反復2!Z_3CA9D375_79FE_4C19_8F1E_68AB9CB3823D_.wvu.FilterData</vt:lpstr>
      <vt:lpstr>反復3!Z_3CA9D375_79FE_4C19_8F1E_68AB9CB3823D_.wvu.FilterData</vt:lpstr>
      <vt:lpstr>反復１!Z_408C9ACA_7488_4C10_BEC8_7E0F9F73D3C5_.wvu.FilterData</vt:lpstr>
      <vt:lpstr>反復2!Z_408C9ACA_7488_4C10_BEC8_7E0F9F73D3C5_.wvu.FilterData</vt:lpstr>
      <vt:lpstr>反復3!Z_408C9ACA_7488_4C10_BEC8_7E0F9F73D3C5_.wvu.FilterData</vt:lpstr>
      <vt:lpstr>反復１!Z_433F3EDA_51A7_4B49_958B_0F012875F8AF_.wvu.FilterData</vt:lpstr>
      <vt:lpstr>反復2!Z_433F3EDA_51A7_4B49_958B_0F012875F8AF_.wvu.FilterData</vt:lpstr>
      <vt:lpstr>反復3!Z_433F3EDA_51A7_4B49_958B_0F012875F8AF_.wvu.FilterData</vt:lpstr>
      <vt:lpstr>反復１!Z_49C0C027_3D46_416E_A323_D42EDEBD532E_.wvu.FilterData</vt:lpstr>
      <vt:lpstr>反復2!Z_49C0C027_3D46_416E_A323_D42EDEBD532E_.wvu.FilterData</vt:lpstr>
      <vt:lpstr>反復3!Z_49C0C027_3D46_416E_A323_D42EDEBD532E_.wvu.FilterData</vt:lpstr>
      <vt:lpstr>反復１!Z_4A2E4620_325F_4662_9CE6_35123314BFF4_.wvu.FilterData</vt:lpstr>
      <vt:lpstr>反復2!Z_4A2E4620_325F_4662_9CE6_35123314BFF4_.wvu.FilterData</vt:lpstr>
      <vt:lpstr>反復3!Z_4A2E4620_325F_4662_9CE6_35123314BFF4_.wvu.FilterData</vt:lpstr>
      <vt:lpstr>反復１!Z_51ABB13D_24EE_492B_9521_A374D8294F91_.wvu.FilterData</vt:lpstr>
      <vt:lpstr>反復2!Z_51ABB13D_24EE_492B_9521_A374D8294F91_.wvu.FilterData</vt:lpstr>
      <vt:lpstr>反復3!Z_51ABB13D_24EE_492B_9521_A374D8294F91_.wvu.FilterData</vt:lpstr>
      <vt:lpstr>反復１!Z_56E77848_89DE_4B72_90E9_E70847C5962A_.wvu.FilterData</vt:lpstr>
      <vt:lpstr>反復2!Z_56E77848_89DE_4B72_90E9_E70847C5962A_.wvu.FilterData</vt:lpstr>
      <vt:lpstr>反復3!Z_56E77848_89DE_4B72_90E9_E70847C5962A_.wvu.FilterData</vt:lpstr>
      <vt:lpstr>反復１!Z_5E0394B4_808B_4DAA_BA0F_DD6C2B48C4D4_.wvu.FilterData</vt:lpstr>
      <vt:lpstr>反復2!Z_5E0394B4_808B_4DAA_BA0F_DD6C2B48C4D4_.wvu.FilterData</vt:lpstr>
      <vt:lpstr>反復3!Z_5E0394B4_808B_4DAA_BA0F_DD6C2B48C4D4_.wvu.FilterData</vt:lpstr>
      <vt:lpstr>反復１!Z_60BF0A44_7051_4FB3_B37F_E5E315AEAC61_.wvu.FilterData</vt:lpstr>
      <vt:lpstr>反復2!Z_60BF0A44_7051_4FB3_B37F_E5E315AEAC61_.wvu.FilterData</vt:lpstr>
      <vt:lpstr>反復3!Z_60BF0A44_7051_4FB3_B37F_E5E315AEAC61_.wvu.FilterData</vt:lpstr>
      <vt:lpstr>反復１!Z_65B35576_6CD8_4479_932B_8D8438F861BA_.wvu.FilterData</vt:lpstr>
      <vt:lpstr>反復2!Z_65B35576_6CD8_4479_932B_8D8438F861BA_.wvu.FilterData</vt:lpstr>
      <vt:lpstr>反復3!Z_65B35576_6CD8_4479_932B_8D8438F861BA_.wvu.FilterData</vt:lpstr>
      <vt:lpstr>反復１!Z_6A99DAE4_A408_4B3C_9280_F3C47F95A0B1_.wvu.FilterData</vt:lpstr>
      <vt:lpstr>反復2!Z_6A99DAE4_A408_4B3C_9280_F3C47F95A0B1_.wvu.FilterData</vt:lpstr>
      <vt:lpstr>反復3!Z_6A99DAE4_A408_4B3C_9280_F3C47F95A0B1_.wvu.FilterData</vt:lpstr>
      <vt:lpstr>反復１!Z_6AF7E15C_8C49_48EA_9BDC_7A0EEE79AE24_.wvu.FilterData</vt:lpstr>
      <vt:lpstr>反復2!Z_6AF7E15C_8C49_48EA_9BDC_7A0EEE79AE24_.wvu.FilterData</vt:lpstr>
      <vt:lpstr>反復3!Z_6AF7E15C_8C49_48EA_9BDC_7A0EEE79AE24_.wvu.FilterData</vt:lpstr>
      <vt:lpstr>反復１!Z_73FF8A18_079E_4A14_99B3_579F6590DC13_.wvu.FilterData</vt:lpstr>
      <vt:lpstr>反復2!Z_73FF8A18_079E_4A14_99B3_579F6590DC13_.wvu.FilterData</vt:lpstr>
      <vt:lpstr>反復3!Z_73FF8A18_079E_4A14_99B3_579F6590DC13_.wvu.FilterData</vt:lpstr>
      <vt:lpstr>反復１!Z_7AE0FA4E_81C9_45EC_B2DB_C6247E14F5E0_.wvu.FilterData</vt:lpstr>
      <vt:lpstr>反復2!Z_7AE0FA4E_81C9_45EC_B2DB_C6247E14F5E0_.wvu.FilterData</vt:lpstr>
      <vt:lpstr>反復3!Z_7AE0FA4E_81C9_45EC_B2DB_C6247E14F5E0_.wvu.FilterData</vt:lpstr>
      <vt:lpstr>反復１!Z_8A4B12B4_91D3_4448_8425_504FF29E5A65_.wvu.FilterData</vt:lpstr>
      <vt:lpstr>反復2!Z_8A4B12B4_91D3_4448_8425_504FF29E5A65_.wvu.FilterData</vt:lpstr>
      <vt:lpstr>反復3!Z_8A4B12B4_91D3_4448_8425_504FF29E5A65_.wvu.FilterData</vt:lpstr>
      <vt:lpstr>反復１!Z_8E7AE198_3EE8_4BDE_ADE2_A63493790568_.wvu.FilterData</vt:lpstr>
      <vt:lpstr>反復2!Z_8E7AE198_3EE8_4BDE_ADE2_A63493790568_.wvu.FilterData</vt:lpstr>
      <vt:lpstr>反復3!Z_8E7AE198_3EE8_4BDE_ADE2_A63493790568_.wvu.FilterData</vt:lpstr>
      <vt:lpstr>反復１!Z_8FA1161B_E5C7_4B98_A276_09F3AC74935B_.wvu.FilterData</vt:lpstr>
      <vt:lpstr>反復2!Z_8FA1161B_E5C7_4B98_A276_09F3AC74935B_.wvu.FilterData</vt:lpstr>
      <vt:lpstr>反復3!Z_8FA1161B_E5C7_4B98_A276_09F3AC74935B_.wvu.FilterData</vt:lpstr>
      <vt:lpstr>反復１!Z_945DB674_08BC_4253_A681_8916477CFC31_.wvu.FilterData</vt:lpstr>
      <vt:lpstr>反復2!Z_945DB674_08BC_4253_A681_8916477CFC31_.wvu.FilterData</vt:lpstr>
      <vt:lpstr>反復3!Z_945DB674_08BC_4253_A681_8916477CFC31_.wvu.FilterData</vt:lpstr>
      <vt:lpstr>反復１!Z_AF8318F2_2F54_4A3D_B99D_64D1544042E4_.wvu.FilterData</vt:lpstr>
      <vt:lpstr>反復2!Z_AF8318F2_2F54_4A3D_B99D_64D1544042E4_.wvu.FilterData</vt:lpstr>
      <vt:lpstr>反復3!Z_AF8318F2_2F54_4A3D_B99D_64D1544042E4_.wvu.FilterData</vt:lpstr>
      <vt:lpstr>反復１!Z_C20D0F0B_6490_48F9_9B43_65E5CF186637_.wvu.FilterData</vt:lpstr>
      <vt:lpstr>反復2!Z_C20D0F0B_6490_48F9_9B43_65E5CF186637_.wvu.FilterData</vt:lpstr>
      <vt:lpstr>反復3!Z_C20D0F0B_6490_48F9_9B43_65E5CF186637_.wvu.FilterData</vt:lpstr>
      <vt:lpstr>反復１!Z_C2BF16E1_7AFA_43D9_AD3E_7077A0E61F43_.wvu.FilterData</vt:lpstr>
      <vt:lpstr>反復2!Z_C2BF16E1_7AFA_43D9_AD3E_7077A0E61F43_.wvu.FilterData</vt:lpstr>
      <vt:lpstr>反復3!Z_C2BF16E1_7AFA_43D9_AD3E_7077A0E61F43_.wvu.FilterData</vt:lpstr>
      <vt:lpstr>反復１!Z_C44183A6_D8EF_40F3_8BE1_8B99DF4211BA_.wvu.FilterData</vt:lpstr>
      <vt:lpstr>反復2!Z_C44183A6_D8EF_40F3_8BE1_8B99DF4211BA_.wvu.FilterData</vt:lpstr>
      <vt:lpstr>反復3!Z_C44183A6_D8EF_40F3_8BE1_8B99DF4211BA_.wvu.FilterData</vt:lpstr>
      <vt:lpstr>反復１!Z_C4CDCC8E_83D2_43EC_AE5F_18F8961A982A_.wvu.FilterData</vt:lpstr>
      <vt:lpstr>反復2!Z_C4CDCC8E_83D2_43EC_AE5F_18F8961A982A_.wvu.FilterData</vt:lpstr>
      <vt:lpstr>反復3!Z_C4CDCC8E_83D2_43EC_AE5F_18F8961A982A_.wvu.FilterData</vt:lpstr>
      <vt:lpstr>反復１!Z_C8D5D480_2A49_40BE_B7A6_454EA23640FF_.wvu.FilterData</vt:lpstr>
      <vt:lpstr>反復2!Z_C8D5D480_2A49_40BE_B7A6_454EA23640FF_.wvu.FilterData</vt:lpstr>
      <vt:lpstr>反復3!Z_C8D5D480_2A49_40BE_B7A6_454EA23640FF_.wvu.FilterData</vt:lpstr>
      <vt:lpstr>反復１!Z_D1EAD80E_E4BF_4EBC_BAEB_CAB23319AEE9_.wvu.FilterData</vt:lpstr>
      <vt:lpstr>反復2!Z_D1EAD80E_E4BF_4EBC_BAEB_CAB23319AEE9_.wvu.FilterData</vt:lpstr>
      <vt:lpstr>反復3!Z_D1EAD80E_E4BF_4EBC_BAEB_CAB23319AEE9_.wvu.FilterData</vt:lpstr>
      <vt:lpstr>反復１!Z_D5EBC936_A13E_4C94_82B6_E58FEDF178A0_.wvu.FilterData</vt:lpstr>
      <vt:lpstr>反復2!Z_D5EBC936_A13E_4C94_82B6_E58FEDF178A0_.wvu.FilterData</vt:lpstr>
      <vt:lpstr>反復3!Z_D5EBC936_A13E_4C94_82B6_E58FEDF178A0_.wvu.FilterData</vt:lpstr>
      <vt:lpstr>反復１!Z_DDCCCC0A_A081_4F8C_9525_39840C27F342_.wvu.FilterData</vt:lpstr>
      <vt:lpstr>反復2!Z_DDCCCC0A_A081_4F8C_9525_39840C27F342_.wvu.FilterData</vt:lpstr>
      <vt:lpstr>反復3!Z_DDCCCC0A_A081_4F8C_9525_39840C27F342_.wvu.FilterData</vt:lpstr>
      <vt:lpstr>反復１!Z_DF660335_9F5E_4A1D_B503_E1BBFDACAE7F_.wvu.FilterData</vt:lpstr>
      <vt:lpstr>反復2!Z_DF660335_9F5E_4A1D_B503_E1BBFDACAE7F_.wvu.FilterData</vt:lpstr>
      <vt:lpstr>反復3!Z_DF660335_9F5E_4A1D_B503_E1BBFDACAE7F_.wvu.FilterData</vt:lpstr>
      <vt:lpstr>反復１!Z_E065FE35_0834_4DD0_B998_91253A3BB47D_.wvu.FilterData</vt:lpstr>
      <vt:lpstr>反復2!Z_E065FE35_0834_4DD0_B998_91253A3BB47D_.wvu.FilterData</vt:lpstr>
      <vt:lpstr>反復3!Z_E065FE35_0834_4DD0_B998_91253A3BB47D_.wvu.FilterData</vt:lpstr>
      <vt:lpstr>反復１!Z_E7CD2CEA_4573_49C3_BCAB_C3B229B6682B_.wvu.FilterData</vt:lpstr>
      <vt:lpstr>反復2!Z_E7CD2CEA_4573_49C3_BCAB_C3B229B6682B_.wvu.FilterData</vt:lpstr>
      <vt:lpstr>反復3!Z_E7CD2CEA_4573_49C3_BCAB_C3B229B6682B_.wvu.FilterData</vt:lpstr>
      <vt:lpstr>反復１!Z_EDE81CA1_484F_45F9_B8CA_0958EC6CFEE2_.wvu.FilterData</vt:lpstr>
      <vt:lpstr>反復2!Z_EDE81CA1_484F_45F9_B8CA_0958EC6CFEE2_.wvu.FilterData</vt:lpstr>
      <vt:lpstr>反復3!Z_EDE81CA1_484F_45F9_B8CA_0958EC6CFEE2_.wvu.FilterData</vt:lpstr>
      <vt:lpstr>反復１!Z_F55870F9_E82A_4267_AED3_94CF07AEF80F_.wvu.FilterData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2020-06-11T06:57:31Z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