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94" documentId="13_ncr:1_{98E44D44-321B-4D28-A3D5-85F8A38B87C8}" xr6:coauthVersionLast="47" xr6:coauthVersionMax="47" xr10:uidLastSave="{9E2F5565-EA04-4D6E-9093-AE308CC8163C}"/>
  <bookViews>
    <workbookView xWindow="28680" yWindow="-120" windowWidth="29040" windowHeight="15720" tabRatio="876" firstSheet="4" activeTab="1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5" i="4"/>
  <c r="G136" i="4"/>
  <c r="G137" i="4"/>
  <c r="G138" i="4"/>
  <c r="G139" i="4"/>
  <c r="G140" i="4"/>
  <c r="G141" i="4"/>
  <c r="G142" i="4"/>
  <c r="G143" i="4"/>
  <c r="G144" i="4"/>
  <c r="G134" i="4"/>
  <c r="E134" i="4"/>
  <c r="E123" i="4"/>
  <c r="E110" i="4"/>
  <c r="E102" i="4"/>
  <c r="E95" i="4"/>
  <c r="E90" i="4"/>
  <c r="E83" i="4"/>
  <c r="E71" i="4"/>
  <c r="E62" i="4"/>
  <c r="E54" i="4"/>
  <c r="E50" i="4"/>
  <c r="E42" i="4"/>
  <c r="E36" i="4"/>
  <c r="E30" i="4"/>
  <c r="E27" i="4"/>
  <c r="E17" i="4"/>
  <c r="E7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<sst xmlns="http://schemas.openxmlformats.org/spreadsheetml/2006/main" count="2783" uniqueCount="538">
  <si>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</si>
  <si>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</si>
  <si>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</si>
  <si>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</si>
  <si>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</si>
  <si>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</si>
  <si>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</si>
  <si>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</si>
  <si>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</si>
  <si>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</si>
  <si>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</si>
  <si>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</si>
  <si>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</si>
  <si>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</si>
  <si>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</si>
  <si>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</si>
  <si>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</si>
  <si>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</si>
  <si>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</si>
  <si>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</si>
  <si>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</si>
  <si>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</si>
  <si>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</si>
  <si>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</si>
  <si>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</si>
  <si>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</si>
  <si>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</si>
  <si>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</si>
  <si>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</si>
  <si>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</si>
  <si>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</si>
  <si>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</si>
  <si>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</si>
  <si>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</si>
  <si>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</si>
  <si>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</si>
  <si>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</si>
  <si>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</si>
  <si>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</si>
  <si>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</si>
  <si>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</si>
  <si>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</si>
  <si>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</si>
  <si>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</si>
  <si>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</si>
  <si>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</si>
  <si>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</si>
  <si>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</si>
  <si>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</si>
  <si>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</si>
  <si>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</si>
  <si>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</si>
  <si>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</si>
  <si>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</si>
  <si>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</si>
  <si>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</si>
  <si>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</si>
  <si>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</si>
  <si>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</si>
  <si>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</si>
  <si>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</si>
  <si>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</si>
  <si>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</si>
  <si>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</si>
  <si>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</si>
  <si>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</si>
  <si>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</si>
  <si>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</si>
  <si>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</si>
  <si>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</si>
  <si>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</si>
  <si>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</si>
  <si>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</si>
  <si>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</si>
  <si>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</si>
  <si>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</si>
  <si>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</si>
  <si>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</si>
  <si>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</si>
  <si>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</si>
  <si>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</si>
  <si>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</si>
  <si>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</si>
  <si>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</si>
  <si>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</si>
  <si>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</si>
  <si>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</si>
  <si>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</si>
  <si>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</si>
  <si>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</si>
  <si>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</si>
  <si>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</si>
  <si>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</si>
  <si>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</si>
  <si>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</si>
  <si>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</si>
  <si>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</si>
  <si>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</si>
  <si>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</si>
  <si>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</si>
  <si>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</si>
  <si>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</si>
  <si>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</si>
  <si>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</si>
  <si>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</si>
  <si>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</si>
  <si>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</si>
  <si>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</si>
  <si>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</si>
  <si>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</si>
  <si>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</si>
  <si>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</si>
  <si>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</si>
  <si>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</si>
  <si>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</si>
  <si>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</si>
  <si>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</si>
  <si>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</si>
  <si>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</si>
  <si>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</si>
  <si>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</si>
  <si>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</si>
  <si>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</si>
  <si>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</si>
  <si>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</si>
  <si>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</si>
  <si>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</si>
  <si>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</si>
  <si>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</si>
  <si>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</si>
  <si>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</si>
  <si>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</si>
  <si>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</si>
  <si>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</si>
  <si>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</si>
  <si>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</si>
  <si>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</si>
  <si>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</si>
  <si>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</si>
  <si>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</si>
  <si>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</si>
  <si>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</si>
  <si>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</si>
  <si>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</si>
  <si>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</si>
  <si>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</si>
  <si>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</si>
  <si>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</si>
  <si>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</si>
  <si>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</si>
  <si>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</si>
  <si>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</si>
  <si>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</si>
  <si>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</si>
  <si>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</si>
  <si>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</si>
  <si>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</si>
  <si>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</si>
  <si>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</si>
  <si>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</si>
  <si>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</si>
  <si>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</si>
  <si>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</si>
  <si>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</si>
  <si>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</si>
  <si>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</si>
  <si>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</si>
  <si>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</si>
  <si>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</si>
  <si>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</si>
  <si>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</si>
  <si>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</si>
  <si>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</si>
  <si>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</si>
  <si>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</si>
  <si>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</si>
  <si>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</si>
  <si>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</si>
  <si>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</si>
  <si>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</si>
  <si>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</si>
  <si>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</si>
  <si>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</si>
  <si>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</si>
  <si>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</si>
  <si>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</si>
  <si>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</si>
  <si>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</si>
  <si>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</si>
  <si>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</si>
  <si>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</si>
  <si>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</si>
  <si>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</si>
  <si>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</si>
  <si>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</si>
  <si>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</si>
  <si>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</si>
  <si>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</si>
  <si>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</si>
  <si>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</si>
  <si>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</si>
  <si>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</si>
  <si>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</si>
  <si>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</si>
  <si>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</si>
  <si>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</si>
  <si>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</si>
  <si>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</si>
  <si>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</si>
  <si>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</si>
  <si>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</si>
  <si>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</si>
  <si>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</si>
  <si>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</si>
  <si>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</si>
  <si>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</si>
  <si>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</si>
  <si>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</si>
  <si>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</si>
  <si>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</si>
  <si>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</si>
  <si>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</si>
  <si>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</si>
  <si>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</si>
  <si>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</si>
  <si>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</si>
  <si>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</si>
  <si>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</si>
  <si>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</si>
  <si>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</si>
  <si>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</si>
  <si>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</si>
  <si>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</si>
  <si>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</si>
  <si>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</si>
  <si>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</si>
  <si>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</si>
  <si>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</si>
  <si>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</si>
  <si>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</si>
  <si>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</si>
  <si>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</si>
  <si>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</si>
  <si>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</si>
  <si>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</si>
  <si>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</si>
  <si>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</si>
  <si>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</si>
  <si>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</si>
  <si>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</si>
  <si>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</si>
  <si>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</si>
  <si>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</si>
  <si>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</si>
  <si>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</si>
  <si>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</si>
  <si>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</si>
  <si>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</si>
  <si>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</si>
  <si>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</si>
  <si>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</si>
  <si>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</si>
  <si>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</si>
  <si>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</si>
  <si>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</si>
  <si>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</si>
  <si>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</si>
  <si>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</si>
  <si>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</si>
  <si>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</si>
  <si>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</si>
  <si>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</si>
  <si>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</si>
  <si>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</si>
  <si>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</si>
  <si>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</si>
  <si>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</si>
  <si>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</si>
  <si>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</si>
  <si>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</si>
  <si>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</si>
  <si>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</si>
  <si>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</si>
  <si>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</si>
  <si>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</si>
  <si>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</si>
  <si>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</si>
  <si>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</si>
  <si>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</si>
  <si>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</si>
  <si>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</si>
  <si>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</si>
  <si>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</si>
  <si>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</si>
  <si>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</si>
  <si>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</si>
  <si>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</si>
  <si>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</si>
  <si>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</si>
  <si>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</si>
  <si>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</si>
  <si>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</si>
  <si>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</si>
  <si>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</si>
  <si>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</si>
  <si>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</si>
  <si>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</si>
  <si>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</si>
  <si>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</si>
  <si>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</si>
  <si>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</si>
  <si>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</si>
  <si>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</si>
  <si>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</si>
  <si>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</si>
  <si>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</si>
  <si>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</si>
  <si>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</si>
  <si>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</si>
  <si>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</si>
  <si>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</si>
  <si>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</si>
  <si>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</si>
  <si>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</si>
  <si>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</si>
  <si>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</si>
  <si>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</si>
  <si>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</si>
  <si>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</si>
  <si>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</si>
  <si>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</si>
  <si>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</si>
  <si>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</si>
  <si>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</si>
  <si>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</si>
  <si>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</si>
  <si>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</si>
  <si>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</si>
  <si>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</si>
  <si>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</si>
  <si>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</si>
  <si>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</si>
  <si>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</si>
  <si>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</si>
  <si>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</si>
  <si>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</si>
  <si>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</si>
  <si>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</si>
  <si>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</si>
  <si>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</si>
  <si>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</si>
  <si>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</si>
  <si>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</si>
  <si>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</si>
  <si>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</si>
  <si>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</si>
  <si>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</si>
  <si>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</si>
  <si>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</si>
  <si>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</si>
  <si>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</si>
  <si>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</si>
  <si>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</si>
  <si>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</si>
  <si>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OFFSET METHODE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</si>
  <si>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</si>
  <si>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</si>
  <si>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</si>
  <si>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</si>
  <si>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</si>
  <si>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</si>
  <si>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</si>
  <si>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</si>
  <si>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</si>
  <si>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</si>
  <si>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</si>
  <si>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</si>
  <si>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</si>
  <si>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</si>
  <si>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</si>
  <si>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</si>
  <si>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</si>
  <si>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</si>
  <si>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</si>
  <si>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</si>
  <si>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</si>
  <si>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</si>
  <si>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</si>
  <si>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</si>
  <si>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</si>
  <si>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</si>
  <si>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</si>
  <si>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</si>
  <si>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</si>
  <si>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</si>
  <si>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</si>
  <si>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</si>
  <si>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</si>
  <si>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</si>
  <si>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</si>
  <si>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</si>
  <si>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</si>
  <si>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</si>
  <si>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</si>
  <si>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</si>
  <si>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</si>
  <si>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</si>
  <si>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</si>
  <si>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</si>
  <si>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</si>
  <si>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</si>
  <si>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</si>
  <si>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</si>
  <si>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</si>
  <si>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</si>
  <si>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</si>
  <si>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</si>
  <si>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</si>
  <si>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</si>
  <si>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</si>
  <si>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</si>
  <si>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</si>
  <si>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</si>
  <si>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</si>
  <si>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</si>
  <si>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</si>
  <si>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</si>
  <si>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</si>
  <si>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</si>
  <si>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</si>
  <si>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</si>
  <si>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</si>
  <si>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</si>
  <si>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</si>
  <si>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</si>
  <si>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</si>
  <si>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</si>
  <si>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</si>
  <si>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</si>
  <si>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</si>
  <si>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</si>
  <si>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</si>
  <si>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</si>
  <si>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</si>
  <si>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</si>
  <si>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</si>
  <si>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</si>
  <si>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</si>
  <si>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</si>
  <si>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</si>
  <si>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</si>
  <si>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</si>
  <si>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</si>
  <si>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</si>
  <si>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</si>
  <si>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</si>
  <si>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</si>
  <si>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Grondsoort [-]</t>
  </si>
  <si>
    <t>Bovenkant [m+NAP]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</si>
  <si>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</si>
  <si>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</si>
  <si>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</si>
  <si>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</si>
  <si>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</si>
  <si>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</si>
  <si>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</si>
  <si>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</si>
  <si>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</si>
  <si>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</si>
  <si>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</si>
  <si>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</si>
  <si>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</si>
  <si>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</si>
  <si>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</si>
  <si>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</si>
  <si>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</si>
  <si>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</si>
  <si>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</si>
  <si>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</si>
  <si>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</si>
  <si>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</si>
  <si>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</si>
  <si>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</si>
  <si>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</si>
  <si>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</si>
  <si>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</si>
  <si>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</si>
  <si>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</si>
  <si>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</si>
  <si>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</si>
  <si>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</si>
  <si>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</si>
  <si>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</si>
  <si>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</si>
  <si>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</si>
  <si>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</si>
  <si>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</si>
  <si>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</si>
  <si>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</si>
  <si>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</si>
  <si>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</si>
  <si>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</si>
  <si>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</si>
  <si>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</si>
  <si>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</si>
  <si>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</si>
  <si>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</si>
  <si>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</si>
  <si>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</si>
  <si>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</si>
  <si>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</si>
  <si>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</si>
  <si>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</si>
  <si>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</si>
  <si>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</si>
  <si>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</si>
  <si>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</si>
  <si>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</si>
  <si>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</si>
  <si>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2D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</si>
  <si>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</si>
  <si>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</si>
  <si>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</si>
  <si>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</si>
  <si>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</si>
  <si>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</si>
  <si>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</si>
  <si>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</si>
  <si>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</si>
  <si>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</si>
  <si>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</si>
  <si>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</si>
  <si>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</si>
  <si>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</si>
  <si>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</si>
  <si>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</si>
  <si>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</si>
  <si>
    <t>Afleiden uit vorige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</si>
</sst>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4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7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C11" sqref="C11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519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6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K46"/>
  <sheetViews>
    <sheetView topLeftCell="A18" zoomScaleNormal="100" workbookViewId="0">
      <selection activeCell="F23" sqref="F23:I23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24.28515625" style="3" customWidth="1"/>
    <col min="7" max="7" width="22" style="1" customWidth="1"/>
    <col min="8" max="8" width="26.7109375" customWidth="1"/>
    <col min="9" max="9" width="25.42578125" style="93" customWidth="1"/>
  </cols>
  <sheetData>
    <row r="1" spans="1:9" x14ac:dyDescent="0.25">
      <c r="A1" s="109" t="s">
        <v>178</v>
      </c>
      <c r="B1" s="109"/>
      <c r="C1" s="109"/>
      <c r="D1" s="109"/>
      <c r="E1" s="98" t="s">
        <v>364</v>
      </c>
      <c r="F1" s="108" t="s">
        <v>334</v>
      </c>
      <c r="G1" s="109"/>
      <c r="H1" s="109"/>
      <c r="I1" s="109"/>
    </row>
    <row r="2" spans="1:9" s="92" customFormat="1" ht="30" x14ac:dyDescent="0.25">
      <c r="A2" s="91" t="s">
        <v>330</v>
      </c>
      <c r="B2" s="91" t="s">
        <v>340</v>
      </c>
      <c r="C2" s="91" t="s">
        <v>94</v>
      </c>
      <c r="D2" s="91" t="s">
        <v>360</v>
      </c>
      <c r="E2" s="97" t="s">
        <v>325</v>
      </c>
      <c r="F2" s="102" t="s">
        <v>336</v>
      </c>
      <c r="G2" s="103" t="s">
        <v>337</v>
      </c>
      <c r="H2" s="103" t="s">
        <v>379</v>
      </c>
      <c r="I2" s="104" t="s">
        <v>333</v>
      </c>
    </row>
    <row r="3" spans="1:9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20" t="s">
        <v>8</v>
      </c>
      <c r="G3" s="6" t="s">
        <v>7</v>
      </c>
      <c r="H3" s="6" t="s">
        <v>8</v>
      </c>
      <c r="I3" s="21" t="s">
        <v>8</v>
      </c>
    </row>
    <row r="4" spans="1:9" x14ac:dyDescent="0.25">
      <c r="A4" s="6"/>
      <c r="B4" s="6"/>
      <c r="C4" s="6"/>
      <c r="D4" s="6"/>
      <c r="E4" s="99" t="s">
        <v>351</v>
      </c>
      <c r="F4" s="41" t="s">
        <v>335</v>
      </c>
      <c r="G4" s="16"/>
      <c r="H4" s="16"/>
      <c r="I4" s="30"/>
    </row>
    <row r="5" spans="1:9" x14ac:dyDescent="0.25">
      <c r="A5" t="s">
        <v>527</v>
      </c>
      <c r="B5" t="s">
        <v>94</v>
      </c>
      <c r="C5" t="s">
        <v>5</v>
      </c>
      <c r="D5" t="s">
        <v>325</v>
      </c>
      <c r="E5" s="86" t="s">
        <v>322</v>
      </c>
      <c r="F5" s="3" t="s">
        <v>5</v>
      </c>
      <c r="G5" s="1">
        <v>0</v>
      </c>
      <c r="H5" t="s">
        <v>110</v>
      </c>
      <c r="I5" s="93" t="s">
        <v>118</v>
      </c>
    </row>
    <row r="6" spans="1:9" x14ac:dyDescent="0.25">
      <c r="A6" t="s">
        <v>527</v>
      </c>
      <c r="B6" t="s">
        <v>95</v>
      </c>
      <c r="C6" t="s">
        <v>6</v>
      </c>
      <c r="D6" t="s">
        <v>325</v>
      </c>
      <c r="E6" s="86" t="s">
        <v>521</v>
      </c>
    </row>
    <row r="8" spans="1:9" x14ac:dyDescent="0.25">
      <c r="A8" t="s">
        <v>528</v>
      </c>
      <c r="B8" t="s">
        <v>94</v>
      </c>
      <c r="C8" t="s">
        <v>5</v>
      </c>
      <c r="D8" t="s">
        <v>325</v>
      </c>
      <c r="E8" s="86" t="s">
        <v>322</v>
      </c>
    </row>
    <row r="9" spans="1:9" x14ac:dyDescent="0.25">
      <c r="A9" t="s">
        <v>528</v>
      </c>
      <c r="B9" t="s">
        <v>95</v>
      </c>
      <c r="C9" t="s">
        <v>6</v>
      </c>
      <c r="D9" t="s">
        <v>325</v>
      </c>
      <c r="E9" s="86" t="s">
        <v>520</v>
      </c>
    </row>
    <row r="11" spans="1:9" x14ac:dyDescent="0.25">
      <c r="A11" t="s">
        <v>530</v>
      </c>
      <c r="B11" t="s">
        <v>94</v>
      </c>
      <c r="C11" t="s">
        <v>5</v>
      </c>
      <c r="D11" t="s">
        <v>325</v>
      </c>
      <c r="E11" s="86" t="s">
        <v>523</v>
      </c>
    </row>
    <row r="12" spans="1:9" x14ac:dyDescent="0.25">
      <c r="A12" t="s">
        <v>530</v>
      </c>
      <c r="B12" t="s">
        <v>95</v>
      </c>
      <c r="C12" t="s">
        <v>6</v>
      </c>
      <c r="D12" t="s">
        <v>325</v>
      </c>
      <c r="E12" s="86" t="s">
        <v>521</v>
      </c>
    </row>
    <row r="14" spans="1:9" x14ac:dyDescent="0.25">
      <c r="A14" t="s">
        <v>529</v>
      </c>
      <c r="B14" t="s">
        <v>94</v>
      </c>
      <c r="C14" t="s">
        <v>5</v>
      </c>
      <c r="D14" t="s">
        <v>325</v>
      </c>
      <c r="E14" s="86" t="s">
        <v>523</v>
      </c>
    </row>
    <row r="15" spans="1:9" x14ac:dyDescent="0.25">
      <c r="A15" t="s">
        <v>529</v>
      </c>
      <c r="B15" t="s">
        <v>95</v>
      </c>
      <c r="C15" t="s">
        <v>6</v>
      </c>
      <c r="D15" t="s">
        <v>325</v>
      </c>
      <c r="E15" s="86" t="s">
        <v>520</v>
      </c>
    </row>
    <row r="18" spans="1:11" x14ac:dyDescent="0.25">
      <c r="A18" t="s">
        <v>532</v>
      </c>
      <c r="B18" t="s">
        <v>94</v>
      </c>
      <c r="C18" t="s">
        <v>5</v>
      </c>
      <c r="D18" t="s">
        <v>325</v>
      </c>
      <c r="E18" s="86" t="s">
        <v>323</v>
      </c>
      <c r="F18" s="3" t="s">
        <v>5</v>
      </c>
      <c r="G18" s="1">
        <v>0</v>
      </c>
      <c r="H18" t="s">
        <v>110</v>
      </c>
      <c r="I18" s="93" t="s">
        <v>118</v>
      </c>
    </row>
    <row r="19" spans="1:11" x14ac:dyDescent="0.25">
      <c r="A19" t="s">
        <v>532</v>
      </c>
      <c r="B19" t="s">
        <v>95</v>
      </c>
      <c r="C19" t="s">
        <v>6</v>
      </c>
      <c r="D19" t="s">
        <v>325</v>
      </c>
      <c r="E19" s="86" t="s">
        <v>524</v>
      </c>
    </row>
    <row r="20" spans="1:11" x14ac:dyDescent="0.25">
      <c r="A20" t="s">
        <v>532</v>
      </c>
      <c r="B20" t="s">
        <v>96</v>
      </c>
      <c r="C20" t="s">
        <v>6</v>
      </c>
      <c r="D20" t="s">
        <v>537</v>
      </c>
    </row>
    <row r="21" spans="1:11" x14ac:dyDescent="0.25">
      <c r="A21" t="s">
        <v>532</v>
      </c>
      <c r="B21" t="s">
        <v>97</v>
      </c>
      <c r="C21" t="s">
        <v>6</v>
      </c>
      <c r="D21" t="s">
        <v>537</v>
      </c>
    </row>
    <row r="23" spans="1:11" x14ac:dyDescent="0.25">
      <c r="A23" t="s">
        <v>533</v>
      </c>
      <c r="B23" t="s">
        <v>94</v>
      </c>
      <c r="C23" t="s">
        <v>5</v>
      </c>
      <c r="D23" t="s">
        <v>325</v>
      </c>
      <c r="E23" s="86" t="s">
        <v>323</v>
      </c>
      <c r="F23" s="3" t="s">
        <v>5</v>
      </c>
      <c r="G23" s="1">
        <v>0</v>
      </c>
      <c r="H23" t="s">
        <v>110</v>
      </c>
      <c r="I23" s="93" t="s">
        <v>118</v>
      </c>
      <c r="J23" s="87"/>
      <c r="K23" s="88"/>
    </row>
    <row r="24" spans="1:11" x14ac:dyDescent="0.25">
      <c r="A24" t="s">
        <v>533</v>
      </c>
      <c r="B24" t="s">
        <v>95</v>
      </c>
      <c r="C24" t="s">
        <v>6</v>
      </c>
      <c r="D24" t="s">
        <v>325</v>
      </c>
      <c r="E24" s="86" t="s">
        <v>525</v>
      </c>
    </row>
    <row r="25" spans="1:11" x14ac:dyDescent="0.25">
      <c r="A25" t="s">
        <v>533</v>
      </c>
      <c r="B25" t="s">
        <v>96</v>
      </c>
      <c r="C25" t="s">
        <v>6</v>
      </c>
      <c r="D25" t="s">
        <v>537</v>
      </c>
    </row>
    <row r="26" spans="1:11" x14ac:dyDescent="0.25">
      <c r="A26" t="s">
        <v>533</v>
      </c>
      <c r="B26" t="s">
        <v>97</v>
      </c>
      <c r="C26" t="s">
        <v>6</v>
      </c>
      <c r="D26" t="s">
        <v>537</v>
      </c>
    </row>
    <row r="28" spans="1:11" x14ac:dyDescent="0.25">
      <c r="A28" t="s">
        <v>534</v>
      </c>
      <c r="B28" t="s">
        <v>94</v>
      </c>
      <c r="C28" t="s">
        <v>5</v>
      </c>
      <c r="D28" t="s">
        <v>325</v>
      </c>
      <c r="E28" s="86" t="s">
        <v>323</v>
      </c>
    </row>
    <row r="29" spans="1:11" x14ac:dyDescent="0.25">
      <c r="A29" t="s">
        <v>534</v>
      </c>
      <c r="B29" t="s">
        <v>95</v>
      </c>
      <c r="C29" t="s">
        <v>6</v>
      </c>
      <c r="D29" t="s">
        <v>325</v>
      </c>
      <c r="E29" s="86" t="s">
        <v>524</v>
      </c>
    </row>
    <row r="30" spans="1:11" x14ac:dyDescent="0.25">
      <c r="A30" t="s">
        <v>534</v>
      </c>
      <c r="B30" t="s">
        <v>96</v>
      </c>
      <c r="C30" t="s">
        <v>6</v>
      </c>
      <c r="D30" t="s">
        <v>537</v>
      </c>
    </row>
    <row r="31" spans="1:11" x14ac:dyDescent="0.25">
      <c r="A31" t="s">
        <v>534</v>
      </c>
      <c r="B31" t="s">
        <v>97</v>
      </c>
      <c r="C31" t="s">
        <v>6</v>
      </c>
      <c r="D31" t="s">
        <v>537</v>
      </c>
    </row>
    <row r="33" spans="1:5" x14ac:dyDescent="0.25">
      <c r="A33" t="s">
        <v>531</v>
      </c>
      <c r="B33" t="s">
        <v>94</v>
      </c>
      <c r="C33" t="s">
        <v>5</v>
      </c>
      <c r="D33" t="s">
        <v>325</v>
      </c>
      <c r="E33" s="86" t="s">
        <v>323</v>
      </c>
    </row>
    <row r="34" spans="1:5" x14ac:dyDescent="0.25">
      <c r="A34" t="s">
        <v>531</v>
      </c>
      <c r="B34" t="s">
        <v>95</v>
      </c>
      <c r="C34" t="s">
        <v>6</v>
      </c>
      <c r="D34" t="s">
        <v>325</v>
      </c>
      <c r="E34" s="86" t="s">
        <v>525</v>
      </c>
    </row>
    <row r="35" spans="1:5" x14ac:dyDescent="0.25">
      <c r="A35" t="s">
        <v>531</v>
      </c>
      <c r="B35" t="s">
        <v>96</v>
      </c>
      <c r="C35" t="s">
        <v>6</v>
      </c>
      <c r="D35" t="s">
        <v>537</v>
      </c>
    </row>
    <row r="36" spans="1:5" x14ac:dyDescent="0.25">
      <c r="A36" t="s">
        <v>531</v>
      </c>
      <c r="B36" t="s">
        <v>97</v>
      </c>
      <c r="C36" t="s">
        <v>6</v>
      </c>
      <c r="D36" t="s">
        <v>537</v>
      </c>
    </row>
    <row r="38" spans="1:5" x14ac:dyDescent="0.25">
      <c r="A38" t="s">
        <v>535</v>
      </c>
      <c r="B38" t="s">
        <v>94</v>
      </c>
      <c r="C38" t="s">
        <v>5</v>
      </c>
      <c r="D38" t="s">
        <v>325</v>
      </c>
      <c r="E38" s="86" t="s">
        <v>323</v>
      </c>
    </row>
    <row r="39" spans="1:5" x14ac:dyDescent="0.25">
      <c r="A39" t="s">
        <v>535</v>
      </c>
      <c r="B39" t="s">
        <v>95</v>
      </c>
      <c r="C39" t="s">
        <v>6</v>
      </c>
      <c r="D39" t="s">
        <v>325</v>
      </c>
      <c r="E39" s="86" t="s">
        <v>524</v>
      </c>
    </row>
    <row r="40" spans="1:5" x14ac:dyDescent="0.25">
      <c r="A40" t="s">
        <v>535</v>
      </c>
      <c r="B40" t="s">
        <v>96</v>
      </c>
      <c r="C40" t="s">
        <v>6</v>
      </c>
      <c r="D40" t="s">
        <v>537</v>
      </c>
    </row>
    <row r="41" spans="1:5" x14ac:dyDescent="0.25">
      <c r="A41" t="s">
        <v>535</v>
      </c>
      <c r="B41" t="s">
        <v>97</v>
      </c>
      <c r="C41" t="s">
        <v>6</v>
      </c>
      <c r="D41" t="s">
        <v>537</v>
      </c>
    </row>
    <row r="43" spans="1:5" x14ac:dyDescent="0.25">
      <c r="A43" t="s">
        <v>536</v>
      </c>
      <c r="B43" t="s">
        <v>94</v>
      </c>
      <c r="C43" t="s">
        <v>5</v>
      </c>
      <c r="D43" t="s">
        <v>325</v>
      </c>
      <c r="E43" s="86" t="s">
        <v>323</v>
      </c>
    </row>
    <row r="44" spans="1:5" x14ac:dyDescent="0.25">
      <c r="A44" t="s">
        <v>536</v>
      </c>
      <c r="B44" t="s">
        <v>95</v>
      </c>
      <c r="C44" t="s">
        <v>6</v>
      </c>
      <c r="D44" t="s">
        <v>325</v>
      </c>
      <c r="E44" s="86" t="s">
        <v>524</v>
      </c>
    </row>
    <row r="45" spans="1:5" x14ac:dyDescent="0.25">
      <c r="A45" t="s">
        <v>536</v>
      </c>
      <c r="B45" t="s">
        <v>96</v>
      </c>
      <c r="C45" t="s">
        <v>6</v>
      </c>
      <c r="D45" t="s">
        <v>537</v>
      </c>
    </row>
    <row r="46" spans="1:5" x14ac:dyDescent="0.25">
      <c r="A46" t="s">
        <v>536</v>
      </c>
      <c r="B46" t="s">
        <v>97</v>
      </c>
      <c r="C46" t="s">
        <v>6</v>
      </c>
      <c r="D46" t="s">
        <v>537</v>
      </c>
    </row>
  </sheetData>
  <mergeCells count="2">
    <mergeCell ref="F1:I1"/>
    <mergeCell ref="A1:D1"/>
  </mergeCells>
  <dataValidations count="1">
    <dataValidation type="list" allowBlank="1" showInputMessage="1" showErrorMessage="1" sqref="C5:C1048576 F5:F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43D33-9754-412E-82D9-8AF452EA8D9E}">
          <x14:formula1>
            <xm:f>Hulpblad!$A$3:$A$20</xm:f>
          </x14:formula1>
          <xm:sqref>H5:I1048576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55"/>
  <sheetViews>
    <sheetView zoomScaleNormal="100" workbookViewId="0">
      <pane ySplit="4" topLeftCell="A5" activePane="bottomLeft" state="frozen"/>
      <selection pane="bottomLeft" activeCell="E13" sqref="E13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6" customWidth="1"/>
  </cols>
  <sheetData>
    <row r="1" spans="1:8" x14ac:dyDescent="0.25">
      <c r="A1" s="110" t="s">
        <v>178</v>
      </c>
      <c r="B1" s="110"/>
      <c r="C1" s="110"/>
      <c r="D1" s="111"/>
      <c r="E1" s="112" t="s">
        <v>350</v>
      </c>
      <c r="F1" s="113"/>
      <c r="G1" s="113"/>
      <c r="H1" s="114"/>
    </row>
    <row r="2" spans="1:8" x14ac:dyDescent="0.25">
      <c r="A2" s="6" t="s">
        <v>330</v>
      </c>
      <c r="B2" s="6" t="s">
        <v>339</v>
      </c>
      <c r="C2" s="6" t="s">
        <v>152</v>
      </c>
      <c r="D2" s="21" t="s">
        <v>153</v>
      </c>
      <c r="E2" s="32" t="s">
        <v>347</v>
      </c>
      <c r="F2" s="32" t="s">
        <v>325</v>
      </c>
      <c r="G2" s="94" t="s">
        <v>356</v>
      </c>
      <c r="H2" s="33" t="s">
        <v>355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351</v>
      </c>
      <c r="G4" s="44" t="s">
        <v>357</v>
      </c>
      <c r="H4" s="95" t="s">
        <v>358</v>
      </c>
    </row>
    <row r="5" spans="1:8" x14ac:dyDescent="0.25">
      <c r="A5" t="s">
        <v>527</v>
      </c>
      <c r="B5" t="s">
        <v>341</v>
      </c>
      <c r="C5" t="s">
        <v>94</v>
      </c>
      <c r="E5" t="s">
        <v>325</v>
      </c>
      <c r="F5" t="s">
        <v>348</v>
      </c>
    </row>
    <row r="6" spans="1:8" x14ac:dyDescent="0.25">
      <c r="A6" t="s">
        <v>527</v>
      </c>
      <c r="B6" t="s">
        <v>518</v>
      </c>
      <c r="C6" t="s">
        <v>95</v>
      </c>
      <c r="E6" t="s">
        <v>346</v>
      </c>
    </row>
    <row r="7" spans="1:8" x14ac:dyDescent="0.25">
      <c r="A7" t="s">
        <v>527</v>
      </c>
      <c r="B7" t="s">
        <v>342</v>
      </c>
      <c r="C7" t="s">
        <v>95</v>
      </c>
      <c r="E7" t="s">
        <v>345</v>
      </c>
    </row>
    <row r="9" spans="1:8" x14ac:dyDescent="0.25">
      <c r="A9" t="s">
        <v>528</v>
      </c>
      <c r="B9" t="s">
        <v>341</v>
      </c>
      <c r="C9" t="s">
        <v>94</v>
      </c>
      <c r="E9" t="s">
        <v>325</v>
      </c>
      <c r="F9" t="s">
        <v>348</v>
      </c>
    </row>
    <row r="10" spans="1:8" x14ac:dyDescent="0.25">
      <c r="A10" t="s">
        <v>528</v>
      </c>
      <c r="B10" t="s">
        <v>518</v>
      </c>
      <c r="C10" t="s">
        <v>95</v>
      </c>
      <c r="E10" t="s">
        <v>346</v>
      </c>
    </row>
    <row r="11" spans="1:8" x14ac:dyDescent="0.25">
      <c r="A11" t="s">
        <v>528</v>
      </c>
      <c r="B11" t="s">
        <v>342</v>
      </c>
      <c r="C11" t="s">
        <v>95</v>
      </c>
      <c r="E11" t="s">
        <v>345</v>
      </c>
    </row>
    <row r="13" spans="1:8" x14ac:dyDescent="0.25">
      <c r="A13" t="s">
        <v>529</v>
      </c>
      <c r="B13" t="s">
        <v>341</v>
      </c>
      <c r="C13" t="s">
        <v>94</v>
      </c>
      <c r="E13" t="s">
        <v>325</v>
      </c>
      <c r="F13" t="s">
        <v>348</v>
      </c>
    </row>
    <row r="14" spans="1:8" x14ac:dyDescent="0.25">
      <c r="A14" t="s">
        <v>529</v>
      </c>
      <c r="B14" t="s">
        <v>518</v>
      </c>
      <c r="C14" t="s">
        <v>95</v>
      </c>
      <c r="E14" t="s">
        <v>346</v>
      </c>
    </row>
    <row r="15" spans="1:8" x14ac:dyDescent="0.25">
      <c r="A15" t="s">
        <v>529</v>
      </c>
      <c r="B15" t="s">
        <v>342</v>
      </c>
      <c r="C15" t="s">
        <v>95</v>
      </c>
      <c r="E15" t="s">
        <v>345</v>
      </c>
    </row>
    <row r="17" spans="1:8" x14ac:dyDescent="0.25">
      <c r="A17" t="s">
        <v>530</v>
      </c>
      <c r="B17" t="s">
        <v>341</v>
      </c>
      <c r="C17" t="s">
        <v>94</v>
      </c>
      <c r="E17" t="s">
        <v>325</v>
      </c>
      <c r="F17" t="s">
        <v>348</v>
      </c>
    </row>
    <row r="18" spans="1:8" x14ac:dyDescent="0.25">
      <c r="A18" t="s">
        <v>530</v>
      </c>
      <c r="B18" t="s">
        <v>518</v>
      </c>
      <c r="C18" t="s">
        <v>95</v>
      </c>
      <c r="E18" t="s">
        <v>346</v>
      </c>
    </row>
    <row r="19" spans="1:8" x14ac:dyDescent="0.25">
      <c r="A19" t="s">
        <v>530</v>
      </c>
      <c r="B19" t="s">
        <v>342</v>
      </c>
      <c r="C19" t="s">
        <v>95</v>
      </c>
      <c r="E19" t="s">
        <v>345</v>
      </c>
    </row>
    <row r="21" spans="1:8" x14ac:dyDescent="0.25">
      <c r="A21" t="s">
        <v>531</v>
      </c>
      <c r="B21" t="s">
        <v>341</v>
      </c>
      <c r="C21" t="s">
        <v>94</v>
      </c>
      <c r="E21" t="s">
        <v>325</v>
      </c>
      <c r="F21" t="s">
        <v>348</v>
      </c>
    </row>
    <row r="22" spans="1:8" x14ac:dyDescent="0.25">
      <c r="A22" t="s">
        <v>531</v>
      </c>
      <c r="B22" t="s">
        <v>518</v>
      </c>
      <c r="C22" t="s">
        <v>95</v>
      </c>
      <c r="E22" t="s">
        <v>346</v>
      </c>
    </row>
    <row r="23" spans="1:8" x14ac:dyDescent="0.25">
      <c r="A23" t="s">
        <v>531</v>
      </c>
      <c r="B23" t="s">
        <v>342</v>
      </c>
      <c r="C23" t="s">
        <v>95</v>
      </c>
      <c r="E23" t="s">
        <v>345</v>
      </c>
    </row>
    <row r="24" spans="1:8" x14ac:dyDescent="0.25">
      <c r="A24" t="s">
        <v>531</v>
      </c>
      <c r="B24" t="s">
        <v>343</v>
      </c>
      <c r="C24" t="s">
        <v>96</v>
      </c>
      <c r="E24" t="s">
        <v>355</v>
      </c>
      <c r="G24" t="s">
        <v>341</v>
      </c>
      <c r="H24" s="96">
        <v>-2</v>
      </c>
    </row>
    <row r="25" spans="1:8" x14ac:dyDescent="0.25">
      <c r="A25" t="s">
        <v>531</v>
      </c>
      <c r="B25" t="s">
        <v>344</v>
      </c>
      <c r="C25" t="s">
        <v>97</v>
      </c>
      <c r="E25" t="s">
        <v>355</v>
      </c>
      <c r="G25" t="s">
        <v>342</v>
      </c>
      <c r="H25" s="96">
        <v>1</v>
      </c>
    </row>
    <row r="27" spans="1:8" x14ac:dyDescent="0.25">
      <c r="A27" t="s">
        <v>533</v>
      </c>
      <c r="B27" t="s">
        <v>341</v>
      </c>
      <c r="C27" t="s">
        <v>94</v>
      </c>
      <c r="E27" t="s">
        <v>325</v>
      </c>
      <c r="F27" t="s">
        <v>348</v>
      </c>
    </row>
    <row r="28" spans="1:8" x14ac:dyDescent="0.25">
      <c r="A28" t="s">
        <v>533</v>
      </c>
      <c r="B28" t="s">
        <v>518</v>
      </c>
      <c r="C28" t="s">
        <v>95</v>
      </c>
      <c r="E28" t="s">
        <v>346</v>
      </c>
    </row>
    <row r="29" spans="1:8" x14ac:dyDescent="0.25">
      <c r="A29" t="s">
        <v>533</v>
      </c>
      <c r="B29" t="s">
        <v>342</v>
      </c>
      <c r="C29" t="s">
        <v>95</v>
      </c>
      <c r="E29" t="s">
        <v>345</v>
      </c>
    </row>
    <row r="30" spans="1:8" x14ac:dyDescent="0.25">
      <c r="A30" t="s">
        <v>533</v>
      </c>
      <c r="B30" t="s">
        <v>343</v>
      </c>
      <c r="C30" t="s">
        <v>96</v>
      </c>
      <c r="E30" t="s">
        <v>355</v>
      </c>
      <c r="G30" t="s">
        <v>341</v>
      </c>
      <c r="H30" s="96">
        <v>-2</v>
      </c>
    </row>
    <row r="31" spans="1:8" x14ac:dyDescent="0.25">
      <c r="A31" t="s">
        <v>533</v>
      </c>
      <c r="B31" t="s">
        <v>344</v>
      </c>
      <c r="C31" t="s">
        <v>97</v>
      </c>
      <c r="E31" t="s">
        <v>355</v>
      </c>
      <c r="G31" t="s">
        <v>342</v>
      </c>
      <c r="H31" s="96">
        <v>1</v>
      </c>
    </row>
    <row r="33" spans="1:8" x14ac:dyDescent="0.25">
      <c r="A33" t="s">
        <v>534</v>
      </c>
      <c r="B33" t="s">
        <v>341</v>
      </c>
      <c r="C33" t="s">
        <v>94</v>
      </c>
      <c r="E33" t="s">
        <v>325</v>
      </c>
      <c r="F33" t="s">
        <v>348</v>
      </c>
    </row>
    <row r="34" spans="1:8" x14ac:dyDescent="0.25">
      <c r="A34" t="s">
        <v>534</v>
      </c>
      <c r="B34" t="s">
        <v>518</v>
      </c>
      <c r="C34" t="s">
        <v>95</v>
      </c>
      <c r="E34" t="s">
        <v>346</v>
      </c>
    </row>
    <row r="35" spans="1:8" x14ac:dyDescent="0.25">
      <c r="A35" t="s">
        <v>534</v>
      </c>
      <c r="B35" t="s">
        <v>342</v>
      </c>
      <c r="C35" t="s">
        <v>95</v>
      </c>
      <c r="E35" t="s">
        <v>345</v>
      </c>
    </row>
    <row r="36" spans="1:8" x14ac:dyDescent="0.25">
      <c r="A36" t="s">
        <v>534</v>
      </c>
      <c r="B36" t="s">
        <v>343</v>
      </c>
      <c r="C36" t="s">
        <v>96</v>
      </c>
      <c r="E36" t="s">
        <v>355</v>
      </c>
      <c r="G36" t="s">
        <v>341</v>
      </c>
      <c r="H36" s="96">
        <v>-2</v>
      </c>
    </row>
    <row r="37" spans="1:8" x14ac:dyDescent="0.25">
      <c r="A37" t="s">
        <v>534</v>
      </c>
      <c r="B37" t="s">
        <v>344</v>
      </c>
      <c r="C37" t="s">
        <v>97</v>
      </c>
      <c r="E37" t="s">
        <v>355</v>
      </c>
      <c r="G37" t="s">
        <v>342</v>
      </c>
      <c r="H37" s="96">
        <v>1</v>
      </c>
    </row>
    <row r="39" spans="1:8" x14ac:dyDescent="0.25">
      <c r="A39" t="s">
        <v>532</v>
      </c>
      <c r="B39" t="s">
        <v>341</v>
      </c>
      <c r="C39" t="s">
        <v>94</v>
      </c>
      <c r="E39" t="s">
        <v>325</v>
      </c>
      <c r="F39" t="s">
        <v>348</v>
      </c>
    </row>
    <row r="40" spans="1:8" x14ac:dyDescent="0.25">
      <c r="A40" t="s">
        <v>532</v>
      </c>
      <c r="B40" t="s">
        <v>518</v>
      </c>
      <c r="C40" t="s">
        <v>95</v>
      </c>
      <c r="E40" t="s">
        <v>346</v>
      </c>
    </row>
    <row r="41" spans="1:8" x14ac:dyDescent="0.25">
      <c r="A41" t="s">
        <v>532</v>
      </c>
      <c r="B41" t="s">
        <v>342</v>
      </c>
      <c r="C41" t="s">
        <v>95</v>
      </c>
      <c r="E41" t="s">
        <v>345</v>
      </c>
    </row>
    <row r="42" spans="1:8" x14ac:dyDescent="0.25">
      <c r="A42" t="s">
        <v>532</v>
      </c>
      <c r="B42" t="s">
        <v>343</v>
      </c>
      <c r="C42" t="s">
        <v>96</v>
      </c>
      <c r="E42" t="s">
        <v>355</v>
      </c>
      <c r="G42" t="s">
        <v>341</v>
      </c>
      <c r="H42" s="96">
        <v>-2</v>
      </c>
    </row>
    <row r="43" spans="1:8" x14ac:dyDescent="0.25">
      <c r="A43" t="s">
        <v>532</v>
      </c>
      <c r="B43" t="s">
        <v>344</v>
      </c>
      <c r="C43" t="s">
        <v>97</v>
      </c>
      <c r="E43" t="s">
        <v>355</v>
      </c>
      <c r="G43" t="s">
        <v>342</v>
      </c>
      <c r="H43" s="96">
        <v>1</v>
      </c>
    </row>
    <row r="45" spans="1:8" x14ac:dyDescent="0.25">
      <c r="A45" t="s">
        <v>535</v>
      </c>
      <c r="B45" t="s">
        <v>341</v>
      </c>
      <c r="C45" t="s">
        <v>94</v>
      </c>
      <c r="E45" t="s">
        <v>325</v>
      </c>
      <c r="F45" t="s">
        <v>348</v>
      </c>
    </row>
    <row r="46" spans="1:8" x14ac:dyDescent="0.25">
      <c r="A46" t="s">
        <v>535</v>
      </c>
      <c r="B46" t="s">
        <v>518</v>
      </c>
      <c r="C46" t="s">
        <v>95</v>
      </c>
      <c r="E46" t="s">
        <v>346</v>
      </c>
    </row>
    <row r="47" spans="1:8" x14ac:dyDescent="0.25">
      <c r="A47" t="s">
        <v>535</v>
      </c>
      <c r="B47" t="s">
        <v>342</v>
      </c>
      <c r="C47" t="s">
        <v>95</v>
      </c>
      <c r="E47" t="s">
        <v>345</v>
      </c>
    </row>
    <row r="48" spans="1:8" x14ac:dyDescent="0.25">
      <c r="A48" t="s">
        <v>535</v>
      </c>
      <c r="B48" t="s">
        <v>343</v>
      </c>
      <c r="C48" t="s">
        <v>96</v>
      </c>
      <c r="E48" t="s">
        <v>355</v>
      </c>
      <c r="G48" t="s">
        <v>341</v>
      </c>
      <c r="H48" s="96">
        <v>-2</v>
      </c>
    </row>
    <row r="49" spans="1:8" x14ac:dyDescent="0.25">
      <c r="A49" t="s">
        <v>535</v>
      </c>
      <c r="B49" t="s">
        <v>344</v>
      </c>
      <c r="C49" t="s">
        <v>97</v>
      </c>
      <c r="E49" t="s">
        <v>355</v>
      </c>
      <c r="G49" t="s">
        <v>342</v>
      </c>
      <c r="H49" s="96">
        <v>1</v>
      </c>
    </row>
    <row r="51" spans="1:8" x14ac:dyDescent="0.25">
      <c r="A51" t="s">
        <v>536</v>
      </c>
      <c r="B51" t="s">
        <v>341</v>
      </c>
      <c r="C51" t="s">
        <v>94</v>
      </c>
      <c r="E51" t="s">
        <v>325</v>
      </c>
      <c r="F51" t="s">
        <v>348</v>
      </c>
    </row>
    <row r="52" spans="1:8" x14ac:dyDescent="0.25">
      <c r="A52" t="s">
        <v>536</v>
      </c>
      <c r="B52" t="s">
        <v>518</v>
      </c>
      <c r="C52" t="s">
        <v>95</v>
      </c>
      <c r="E52" t="s">
        <v>346</v>
      </c>
    </row>
    <row r="53" spans="1:8" x14ac:dyDescent="0.25">
      <c r="A53" t="s">
        <v>536</v>
      </c>
      <c r="B53" t="s">
        <v>342</v>
      </c>
      <c r="C53" t="s">
        <v>95</v>
      </c>
      <c r="E53" t="s">
        <v>345</v>
      </c>
    </row>
    <row r="54" spans="1:8" x14ac:dyDescent="0.25">
      <c r="A54" t="s">
        <v>536</v>
      </c>
      <c r="B54" t="s">
        <v>343</v>
      </c>
      <c r="C54" t="s">
        <v>96</v>
      </c>
      <c r="E54" t="s">
        <v>355</v>
      </c>
      <c r="G54" t="s">
        <v>341</v>
      </c>
      <c r="H54" s="96">
        <v>-2</v>
      </c>
    </row>
    <row r="55" spans="1:8" x14ac:dyDescent="0.25">
      <c r="A55" t="s">
        <v>536</v>
      </c>
      <c r="B55" t="s">
        <v>344</v>
      </c>
      <c r="C55" t="s">
        <v>97</v>
      </c>
      <c r="E55" t="s">
        <v>355</v>
      </c>
      <c r="G55" t="s">
        <v>342</v>
      </c>
      <c r="H55" s="96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25 G5:G23 G27:G29 G31:G35 G37:G41 G43:G47 G49:G53 G5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378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493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494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A7" sqref="A7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0" t="s">
        <v>178</v>
      </c>
      <c r="B1" s="110"/>
      <c r="C1" s="111"/>
      <c r="D1" s="116" t="s">
        <v>186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  <c r="P1" s="118" t="s">
        <v>194</v>
      </c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20"/>
      <c r="AF1" s="115" t="s">
        <v>198</v>
      </c>
      <c r="AG1" s="116"/>
      <c r="AH1" s="116"/>
      <c r="AI1" s="116"/>
      <c r="AJ1" s="116"/>
      <c r="AK1" s="116"/>
      <c r="AL1" s="116"/>
      <c r="AM1" s="116"/>
      <c r="AN1" s="116"/>
      <c r="AO1" s="116"/>
      <c r="AP1" s="117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tabSelected="1"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defaultRowHeight="15" x14ac:dyDescent="0.25"/>
  <cols>
    <col min="1" max="1" width="37.5703125" customWidth="1"/>
    <col min="2" max="2" width="16.5703125" style="2" customWidth="1"/>
    <col min="3" max="3" width="26.8554687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86" customWidth="1"/>
    <col min="8" max="8" width="21.5703125" customWidth="1"/>
    <col min="9" max="9" width="21.42578125" style="61" customWidth="1"/>
    <col min="10" max="10" width="28.28515625" style="6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9" t="s">
        <v>136</v>
      </c>
      <c r="B1" s="119"/>
      <c r="C1" s="120"/>
      <c r="D1" s="40" t="s">
        <v>11</v>
      </c>
      <c r="E1" s="118" t="s">
        <v>12</v>
      </c>
      <c r="F1" s="120"/>
      <c r="G1" s="81" t="s">
        <v>326</v>
      </c>
      <c r="H1" s="84" t="s">
        <v>230</v>
      </c>
      <c r="I1" s="81" t="s">
        <v>164</v>
      </c>
      <c r="J1" s="18" t="s">
        <v>137</v>
      </c>
      <c r="K1" s="121"/>
      <c r="L1" s="122"/>
      <c r="M1" s="119"/>
      <c r="N1" s="119"/>
      <c r="O1" s="119"/>
      <c r="P1" s="119"/>
      <c r="Q1" s="119"/>
      <c r="R1" s="119"/>
      <c r="S1" s="120"/>
      <c r="T1" s="121"/>
      <c r="U1" s="122"/>
      <c r="V1" s="122"/>
      <c r="W1" s="122"/>
      <c r="X1" s="122"/>
      <c r="Y1" s="122"/>
      <c r="Z1" s="122"/>
      <c r="AA1" s="123"/>
      <c r="AB1" s="121"/>
      <c r="AC1" s="122"/>
      <c r="AD1" s="123"/>
      <c r="AE1" s="18"/>
    </row>
    <row r="2" spans="1:31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82" t="s">
        <v>321</v>
      </c>
      <c r="H2" s="21" t="s">
        <v>231</v>
      </c>
      <c r="I2" s="82" t="s">
        <v>165</v>
      </c>
      <c r="J2" s="19" t="s">
        <v>312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2"/>
      <c r="H3" s="21" t="s">
        <v>8</v>
      </c>
      <c r="I3" s="82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1"/>
      <c r="F4" s="30"/>
      <c r="G4" s="83"/>
      <c r="H4" s="30"/>
      <c r="I4" s="83"/>
      <c r="J4" s="60" t="s">
        <v>313</v>
      </c>
      <c r="L4" s="47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484</v>
      </c>
      <c r="B5" s="2" t="s">
        <v>132</v>
      </c>
      <c r="C5" t="s">
        <v>527</v>
      </c>
      <c r="D5" s="3" t="s">
        <v>380</v>
      </c>
      <c r="E5" s="3" t="s">
        <v>484</v>
      </c>
      <c r="F5" s="42" t="s">
        <v>5</v>
      </c>
      <c r="G5" s="86" t="s">
        <v>527</v>
      </c>
      <c r="H5" t="s">
        <v>228</v>
      </c>
      <c r="J5" s="61" t="s">
        <v>184</v>
      </c>
    </row>
    <row r="6" spans="1:31" x14ac:dyDescent="0.25">
      <c r="A6" s="2" t="s">
        <v>484</v>
      </c>
      <c r="B6" s="2" t="s">
        <v>132</v>
      </c>
      <c r="C6" t="s">
        <v>534</v>
      </c>
      <c r="D6" s="3" t="s">
        <v>380</v>
      </c>
      <c r="E6" s="3" t="s">
        <v>484</v>
      </c>
      <c r="F6" s="42" t="s">
        <v>6</v>
      </c>
      <c r="G6" s="86" t="s">
        <v>534</v>
      </c>
      <c r="H6" t="s">
        <v>228</v>
      </c>
    </row>
    <row r="7" spans="1:31" x14ac:dyDescent="0.25">
      <c r="A7" s="2" t="s">
        <v>485</v>
      </c>
      <c r="B7" s="2" t="s">
        <v>132</v>
      </c>
      <c r="C7" t="s">
        <v>527</v>
      </c>
      <c r="D7" s="3" t="s">
        <v>381</v>
      </c>
      <c r="E7" s="3" t="s">
        <v>485</v>
      </c>
      <c r="F7" s="42" t="s">
        <v>5</v>
      </c>
      <c r="G7" s="86" t="s">
        <v>527</v>
      </c>
      <c r="H7" t="s">
        <v>228</v>
      </c>
      <c r="J7" s="61" t="s">
        <v>184</v>
      </c>
    </row>
    <row r="8" spans="1:31" x14ac:dyDescent="0.25">
      <c r="A8" s="2" t="s">
        <v>485</v>
      </c>
      <c r="B8" s="2" t="s">
        <v>132</v>
      </c>
      <c r="C8" t="s">
        <v>534</v>
      </c>
      <c r="D8" s="3" t="s">
        <v>381</v>
      </c>
      <c r="E8" s="3" t="s">
        <v>485</v>
      </c>
      <c r="F8" s="42" t="s">
        <v>6</v>
      </c>
      <c r="G8" s="86" t="s">
        <v>534</v>
      </c>
      <c r="H8" t="s">
        <v>228</v>
      </c>
    </row>
    <row r="9" spans="1:31" x14ac:dyDescent="0.25">
      <c r="A9" s="2" t="s">
        <v>486</v>
      </c>
      <c r="B9" s="2" t="s">
        <v>132</v>
      </c>
      <c r="C9" t="s">
        <v>527</v>
      </c>
      <c r="D9" s="3" t="s">
        <v>382</v>
      </c>
      <c r="E9" s="3" t="s">
        <v>486</v>
      </c>
      <c r="F9" s="42" t="s">
        <v>5</v>
      </c>
      <c r="G9" s="86" t="s">
        <v>527</v>
      </c>
      <c r="H9" t="s">
        <v>228</v>
      </c>
      <c r="J9" s="61" t="s">
        <v>184</v>
      </c>
    </row>
    <row r="10" spans="1:31" x14ac:dyDescent="0.25">
      <c r="A10" s="2" t="s">
        <v>486</v>
      </c>
      <c r="B10" s="2" t="s">
        <v>132</v>
      </c>
      <c r="C10" t="s">
        <v>534</v>
      </c>
      <c r="D10" s="3" t="s">
        <v>382</v>
      </c>
      <c r="E10" s="3" t="s">
        <v>486</v>
      </c>
      <c r="F10" s="42" t="s">
        <v>6</v>
      </c>
      <c r="G10" s="86" t="s">
        <v>534</v>
      </c>
      <c r="H10" t="s">
        <v>228</v>
      </c>
    </row>
    <row r="11" spans="1:31" x14ac:dyDescent="0.25">
      <c r="A11" s="2" t="s">
        <v>487</v>
      </c>
      <c r="B11" s="2" t="s">
        <v>132</v>
      </c>
      <c r="C11" t="s">
        <v>527</v>
      </c>
      <c r="D11" s="3" t="s">
        <v>383</v>
      </c>
      <c r="E11" s="3" t="s">
        <v>487</v>
      </c>
      <c r="F11" s="42" t="s">
        <v>5</v>
      </c>
      <c r="G11" s="86" t="s">
        <v>527</v>
      </c>
      <c r="H11" t="s">
        <v>228</v>
      </c>
      <c r="J11" s="61" t="s">
        <v>184</v>
      </c>
    </row>
    <row r="12" spans="1:31" x14ac:dyDescent="0.25">
      <c r="A12" s="2" t="s">
        <v>487</v>
      </c>
      <c r="B12" s="2" t="s">
        <v>132</v>
      </c>
      <c r="C12" t="s">
        <v>534</v>
      </c>
      <c r="D12" s="3" t="s">
        <v>383</v>
      </c>
      <c r="E12" s="3" t="s">
        <v>487</v>
      </c>
      <c r="F12" s="42" t="s">
        <v>6</v>
      </c>
      <c r="G12" s="86" t="s">
        <v>534</v>
      </c>
      <c r="H12" t="s">
        <v>228</v>
      </c>
    </row>
    <row r="13" spans="1:31" x14ac:dyDescent="0.25">
      <c r="A13" s="2" t="s">
        <v>495</v>
      </c>
      <c r="B13" s="2" t="s">
        <v>132</v>
      </c>
      <c r="C13" t="s">
        <v>527</v>
      </c>
      <c r="D13" s="3" t="s">
        <v>384</v>
      </c>
      <c r="E13" s="3" t="s">
        <v>495</v>
      </c>
      <c r="F13" s="42" t="s">
        <v>5</v>
      </c>
      <c r="G13" s="86" t="s">
        <v>527</v>
      </c>
      <c r="H13" t="s">
        <v>228</v>
      </c>
      <c r="J13" s="61" t="s">
        <v>184</v>
      </c>
    </row>
    <row r="14" spans="1:31" x14ac:dyDescent="0.25">
      <c r="A14" s="2" t="s">
        <v>495</v>
      </c>
      <c r="B14" s="2" t="s">
        <v>132</v>
      </c>
      <c r="C14" t="s">
        <v>534</v>
      </c>
      <c r="D14" s="3" t="s">
        <v>384</v>
      </c>
      <c r="E14" s="3" t="s">
        <v>495</v>
      </c>
      <c r="F14" s="42" t="s">
        <v>6</v>
      </c>
      <c r="G14" s="86" t="s">
        <v>534</v>
      </c>
      <c r="H14" t="s">
        <v>228</v>
      </c>
    </row>
    <row r="15" spans="1:31" x14ac:dyDescent="0.25">
      <c r="A15" s="2" t="s">
        <v>496</v>
      </c>
      <c r="B15" s="2" t="s">
        <v>132</v>
      </c>
      <c r="C15" t="s">
        <v>527</v>
      </c>
      <c r="D15" s="3" t="s">
        <v>385</v>
      </c>
      <c r="E15" s="3" t="s">
        <v>496</v>
      </c>
      <c r="F15" s="42" t="s">
        <v>5</v>
      </c>
      <c r="G15" s="86" t="s">
        <v>527</v>
      </c>
      <c r="H15" t="s">
        <v>228</v>
      </c>
      <c r="J15" s="61" t="s">
        <v>184</v>
      </c>
    </row>
    <row r="16" spans="1:31" x14ac:dyDescent="0.25">
      <c r="A16" s="2" t="s">
        <v>496</v>
      </c>
      <c r="B16" s="2" t="s">
        <v>132</v>
      </c>
      <c r="C16" t="s">
        <v>534</v>
      </c>
      <c r="D16" s="3" t="s">
        <v>385</v>
      </c>
      <c r="E16" s="3" t="s">
        <v>496</v>
      </c>
      <c r="F16" s="42" t="s">
        <v>6</v>
      </c>
      <c r="G16" s="86" t="s">
        <v>534</v>
      </c>
      <c r="H16" t="s">
        <v>228</v>
      </c>
    </row>
    <row r="17" spans="1:10" x14ac:dyDescent="0.25">
      <c r="A17" s="2" t="s">
        <v>497</v>
      </c>
      <c r="B17" s="2" t="s">
        <v>132</v>
      </c>
      <c r="C17" t="s">
        <v>528</v>
      </c>
      <c r="D17" s="3" t="s">
        <v>386</v>
      </c>
      <c r="E17" s="3" t="s">
        <v>497</v>
      </c>
      <c r="F17" s="42" t="s">
        <v>5</v>
      </c>
      <c r="G17" s="86" t="s">
        <v>528</v>
      </c>
      <c r="H17" t="s">
        <v>228</v>
      </c>
      <c r="J17" s="61" t="s">
        <v>184</v>
      </c>
    </row>
    <row r="18" spans="1:10" x14ac:dyDescent="0.25">
      <c r="A18" s="2" t="s">
        <v>497</v>
      </c>
      <c r="B18" s="2" t="s">
        <v>132</v>
      </c>
      <c r="C18" t="s">
        <v>532</v>
      </c>
      <c r="D18" s="3" t="s">
        <v>386</v>
      </c>
      <c r="E18" s="3" t="s">
        <v>497</v>
      </c>
      <c r="F18" s="42" t="s">
        <v>6</v>
      </c>
      <c r="G18" s="86" t="s">
        <v>532</v>
      </c>
      <c r="H18" t="s">
        <v>228</v>
      </c>
    </row>
    <row r="19" spans="1:10" x14ac:dyDescent="0.25">
      <c r="A19" s="2" t="s">
        <v>498</v>
      </c>
      <c r="B19" s="2" t="s">
        <v>132</v>
      </c>
      <c r="C19" t="s">
        <v>527</v>
      </c>
      <c r="D19" s="3" t="s">
        <v>387</v>
      </c>
      <c r="E19" s="3" t="s">
        <v>498</v>
      </c>
      <c r="F19" s="42" t="s">
        <v>5</v>
      </c>
      <c r="G19" s="86" t="s">
        <v>527</v>
      </c>
      <c r="H19" t="s">
        <v>228</v>
      </c>
      <c r="J19" s="61" t="s">
        <v>184</v>
      </c>
    </row>
    <row r="20" spans="1:10" x14ac:dyDescent="0.25">
      <c r="A20" s="2" t="s">
        <v>498</v>
      </c>
      <c r="B20" s="2" t="s">
        <v>132</v>
      </c>
      <c r="C20" t="s">
        <v>534</v>
      </c>
      <c r="D20" s="3" t="s">
        <v>387</v>
      </c>
      <c r="E20" s="3" t="s">
        <v>498</v>
      </c>
      <c r="F20" s="42" t="s">
        <v>6</v>
      </c>
      <c r="G20" s="86" t="s">
        <v>534</v>
      </c>
      <c r="H20" t="s">
        <v>228</v>
      </c>
    </row>
    <row r="21" spans="1:10" x14ac:dyDescent="0.25">
      <c r="A21" s="2" t="s">
        <v>499</v>
      </c>
      <c r="B21" s="2" t="s">
        <v>132</v>
      </c>
      <c r="C21" t="s">
        <v>528</v>
      </c>
      <c r="D21" s="3" t="s">
        <v>388</v>
      </c>
      <c r="E21" s="3" t="s">
        <v>499</v>
      </c>
      <c r="F21" s="42" t="s">
        <v>5</v>
      </c>
      <c r="G21" s="86" t="s">
        <v>528</v>
      </c>
      <c r="H21" t="s">
        <v>228</v>
      </c>
      <c r="J21" s="61" t="s">
        <v>184</v>
      </c>
    </row>
    <row r="22" spans="1:10" x14ac:dyDescent="0.25">
      <c r="A22" s="2" t="s">
        <v>499</v>
      </c>
      <c r="B22" s="2" t="s">
        <v>132</v>
      </c>
      <c r="C22" t="s">
        <v>533</v>
      </c>
      <c r="D22" s="3" t="s">
        <v>388</v>
      </c>
      <c r="E22" s="3" t="s">
        <v>499</v>
      </c>
      <c r="F22" s="42" t="s">
        <v>6</v>
      </c>
      <c r="G22" s="86" t="s">
        <v>533</v>
      </c>
      <c r="H22" t="s">
        <v>228</v>
      </c>
    </row>
    <row r="23" spans="1:10" x14ac:dyDescent="0.25">
      <c r="A23" s="2" t="s">
        <v>500</v>
      </c>
      <c r="B23" s="2" t="s">
        <v>132</v>
      </c>
      <c r="C23" t="s">
        <v>528</v>
      </c>
      <c r="D23" s="3" t="s">
        <v>389</v>
      </c>
      <c r="E23" s="3" t="s">
        <v>500</v>
      </c>
      <c r="F23" s="42" t="s">
        <v>5</v>
      </c>
      <c r="G23" s="86" t="s">
        <v>528</v>
      </c>
      <c r="H23" t="s">
        <v>228</v>
      </c>
      <c r="J23" s="61" t="s">
        <v>184</v>
      </c>
    </row>
    <row r="24" spans="1:10" x14ac:dyDescent="0.25">
      <c r="A24" s="2" t="s">
        <v>500</v>
      </c>
      <c r="B24" s="2" t="s">
        <v>132</v>
      </c>
      <c r="C24" t="s">
        <v>533</v>
      </c>
      <c r="D24" s="3" t="s">
        <v>389</v>
      </c>
      <c r="E24" s="3" t="s">
        <v>500</v>
      </c>
      <c r="F24" s="42" t="s">
        <v>6</v>
      </c>
      <c r="G24" s="86" t="s">
        <v>533</v>
      </c>
      <c r="H24" t="s">
        <v>228</v>
      </c>
    </row>
    <row r="25" spans="1:10" x14ac:dyDescent="0.25">
      <c r="A25" s="2" t="s">
        <v>501</v>
      </c>
      <c r="B25" s="2" t="s">
        <v>132</v>
      </c>
      <c r="C25" t="s">
        <v>527</v>
      </c>
      <c r="D25" s="3" t="s">
        <v>390</v>
      </c>
      <c r="E25" s="3" t="s">
        <v>501</v>
      </c>
      <c r="F25" s="42" t="s">
        <v>5</v>
      </c>
      <c r="G25" s="86" t="s">
        <v>527</v>
      </c>
      <c r="H25" t="s">
        <v>228</v>
      </c>
      <c r="J25" s="61" t="s">
        <v>184</v>
      </c>
    </row>
    <row r="26" spans="1:10" x14ac:dyDescent="0.25">
      <c r="A26" s="2" t="s">
        <v>501</v>
      </c>
      <c r="B26" s="2" t="s">
        <v>132</v>
      </c>
      <c r="C26" t="s">
        <v>531</v>
      </c>
      <c r="D26" s="3" t="s">
        <v>390</v>
      </c>
      <c r="E26" s="3" t="s">
        <v>501</v>
      </c>
      <c r="F26" s="42" t="s">
        <v>6</v>
      </c>
      <c r="G26" s="86" t="s">
        <v>531</v>
      </c>
      <c r="H26" t="s">
        <v>228</v>
      </c>
    </row>
    <row r="27" spans="1:10" x14ac:dyDescent="0.25">
      <c r="A27" s="2" t="s">
        <v>502</v>
      </c>
      <c r="B27" s="2" t="s">
        <v>132</v>
      </c>
      <c r="C27" t="s">
        <v>528</v>
      </c>
      <c r="D27" s="3" t="s">
        <v>391</v>
      </c>
      <c r="E27" s="3" t="s">
        <v>502</v>
      </c>
      <c r="F27" s="42" t="s">
        <v>5</v>
      </c>
      <c r="G27" s="86" t="s">
        <v>528</v>
      </c>
      <c r="H27" t="s">
        <v>228</v>
      </c>
      <c r="J27" s="61" t="s">
        <v>184</v>
      </c>
    </row>
    <row r="28" spans="1:10" x14ac:dyDescent="0.25">
      <c r="A28" s="2" t="s">
        <v>502</v>
      </c>
      <c r="B28" s="2" t="s">
        <v>132</v>
      </c>
      <c r="C28" t="s">
        <v>532</v>
      </c>
      <c r="D28" s="3" t="s">
        <v>391</v>
      </c>
      <c r="E28" s="3" t="s">
        <v>502</v>
      </c>
      <c r="F28" s="42" t="s">
        <v>6</v>
      </c>
      <c r="G28" s="86" t="s">
        <v>532</v>
      </c>
      <c r="H28" t="s">
        <v>228</v>
      </c>
    </row>
    <row r="29" spans="1:10" x14ac:dyDescent="0.25">
      <c r="A29" s="2" t="s">
        <v>503</v>
      </c>
      <c r="B29" s="2" t="s">
        <v>132</v>
      </c>
      <c r="C29" t="s">
        <v>529</v>
      </c>
      <c r="D29" s="3" t="s">
        <v>392</v>
      </c>
      <c r="E29" s="3" t="s">
        <v>503</v>
      </c>
      <c r="F29" s="42" t="s">
        <v>5</v>
      </c>
      <c r="G29" s="86" t="s">
        <v>529</v>
      </c>
      <c r="H29" t="s">
        <v>228</v>
      </c>
      <c r="J29" s="61" t="s">
        <v>184</v>
      </c>
    </row>
    <row r="30" spans="1:10" x14ac:dyDescent="0.25">
      <c r="A30" s="2" t="s">
        <v>503</v>
      </c>
      <c r="B30" s="2" t="s">
        <v>132</v>
      </c>
      <c r="C30" t="s">
        <v>535</v>
      </c>
      <c r="D30" s="3" t="s">
        <v>392</v>
      </c>
      <c r="E30" s="3" t="s">
        <v>503</v>
      </c>
      <c r="F30" s="42" t="s">
        <v>6</v>
      </c>
      <c r="G30" s="86" t="s">
        <v>535</v>
      </c>
      <c r="H30" t="s">
        <v>228</v>
      </c>
    </row>
    <row r="31" spans="1:10" x14ac:dyDescent="0.25">
      <c r="A31" s="2" t="s">
        <v>504</v>
      </c>
      <c r="B31" s="2" t="s">
        <v>132</v>
      </c>
      <c r="C31" t="s">
        <v>530</v>
      </c>
      <c r="D31" s="3" t="s">
        <v>393</v>
      </c>
      <c r="E31" s="3" t="s">
        <v>504</v>
      </c>
      <c r="F31" s="42" t="s">
        <v>5</v>
      </c>
      <c r="G31" s="86" t="s">
        <v>530</v>
      </c>
      <c r="H31" t="s">
        <v>228</v>
      </c>
      <c r="J31" s="61" t="s">
        <v>184</v>
      </c>
    </row>
    <row r="32" spans="1:10" x14ac:dyDescent="0.25">
      <c r="A32" s="2" t="s">
        <v>504</v>
      </c>
      <c r="B32" s="2" t="s">
        <v>132</v>
      </c>
      <c r="C32" t="s">
        <v>536</v>
      </c>
      <c r="D32" s="3" t="s">
        <v>393</v>
      </c>
      <c r="E32" s="3" t="s">
        <v>504</v>
      </c>
      <c r="F32" s="42" t="s">
        <v>6</v>
      </c>
      <c r="G32" s="86" t="s">
        <v>536</v>
      </c>
      <c r="H32" t="s">
        <v>228</v>
      </c>
    </row>
    <row r="33" spans="1:10" x14ac:dyDescent="0.25">
      <c r="A33" s="2" t="s">
        <v>505</v>
      </c>
      <c r="B33" s="2" t="s">
        <v>132</v>
      </c>
      <c r="C33" t="s">
        <v>527</v>
      </c>
      <c r="D33" s="3" t="s">
        <v>394</v>
      </c>
      <c r="E33" s="3" t="s">
        <v>505</v>
      </c>
      <c r="F33" s="42" t="s">
        <v>5</v>
      </c>
      <c r="G33" s="86" t="s">
        <v>527</v>
      </c>
      <c r="H33" t="s">
        <v>228</v>
      </c>
      <c r="J33" s="61" t="s">
        <v>184</v>
      </c>
    </row>
    <row r="34" spans="1:10" x14ac:dyDescent="0.25">
      <c r="A34" s="2" t="s">
        <v>505</v>
      </c>
      <c r="B34" s="2" t="s">
        <v>132</v>
      </c>
      <c r="C34" t="s">
        <v>534</v>
      </c>
      <c r="D34" s="3" t="s">
        <v>394</v>
      </c>
      <c r="E34" s="3" t="s">
        <v>505</v>
      </c>
      <c r="F34" s="42" t="s">
        <v>6</v>
      </c>
      <c r="G34" s="86" t="s">
        <v>534</v>
      </c>
      <c r="H34" t="s">
        <v>228</v>
      </c>
    </row>
    <row r="35" spans="1:10" x14ac:dyDescent="0.25">
      <c r="A35" s="2" t="s">
        <v>506</v>
      </c>
      <c r="B35" s="2" t="s">
        <v>132</v>
      </c>
      <c r="C35" t="s">
        <v>528</v>
      </c>
      <c r="D35" s="3" t="s">
        <v>395</v>
      </c>
      <c r="E35" s="3" t="s">
        <v>506</v>
      </c>
      <c r="F35" s="42" t="s">
        <v>5</v>
      </c>
      <c r="G35" s="86" t="s">
        <v>528</v>
      </c>
      <c r="H35" t="s">
        <v>228</v>
      </c>
      <c r="J35" s="61" t="s">
        <v>184</v>
      </c>
    </row>
    <row r="36" spans="1:10" x14ac:dyDescent="0.25">
      <c r="A36" s="2" t="s">
        <v>506</v>
      </c>
      <c r="B36" s="2" t="s">
        <v>132</v>
      </c>
      <c r="C36" t="s">
        <v>533</v>
      </c>
      <c r="D36" s="3" t="s">
        <v>395</v>
      </c>
      <c r="E36" s="3" t="s">
        <v>506</v>
      </c>
      <c r="F36" s="42" t="s">
        <v>6</v>
      </c>
      <c r="G36" s="86" t="s">
        <v>533</v>
      </c>
      <c r="H36" t="s">
        <v>228</v>
      </c>
    </row>
    <row r="37" spans="1:10" x14ac:dyDescent="0.25">
      <c r="A37" s="2" t="s">
        <v>507</v>
      </c>
      <c r="B37" s="2" t="s">
        <v>132</v>
      </c>
      <c r="C37" t="s">
        <v>527</v>
      </c>
      <c r="D37" s="3" t="s">
        <v>396</v>
      </c>
      <c r="E37" s="3" t="s">
        <v>507</v>
      </c>
      <c r="F37" s="42" t="s">
        <v>5</v>
      </c>
      <c r="G37" s="86" t="s">
        <v>527</v>
      </c>
      <c r="H37" t="s">
        <v>228</v>
      </c>
      <c r="J37" s="61" t="s">
        <v>184</v>
      </c>
    </row>
    <row r="38" spans="1:10" x14ac:dyDescent="0.25">
      <c r="A38" s="2" t="s">
        <v>507</v>
      </c>
      <c r="B38" s="2" t="s">
        <v>132</v>
      </c>
      <c r="C38" t="s">
        <v>531</v>
      </c>
      <c r="D38" s="3" t="s">
        <v>396</v>
      </c>
      <c r="E38" s="3" t="s">
        <v>507</v>
      </c>
      <c r="F38" s="42" t="s">
        <v>6</v>
      </c>
      <c r="G38" s="86" t="s">
        <v>531</v>
      </c>
      <c r="H38" t="s">
        <v>228</v>
      </c>
    </row>
    <row r="39" spans="1:10" x14ac:dyDescent="0.25">
      <c r="A39" s="2" t="s">
        <v>508</v>
      </c>
      <c r="B39" s="2" t="s">
        <v>132</v>
      </c>
      <c r="C39" t="s">
        <v>527</v>
      </c>
      <c r="D39" s="3" t="s">
        <v>404</v>
      </c>
      <c r="E39" s="3" t="s">
        <v>508</v>
      </c>
      <c r="F39" s="42" t="s">
        <v>5</v>
      </c>
      <c r="G39" s="86" t="s">
        <v>527</v>
      </c>
      <c r="H39" t="s">
        <v>228</v>
      </c>
      <c r="J39" s="61" t="s">
        <v>184</v>
      </c>
    </row>
    <row r="40" spans="1:10" x14ac:dyDescent="0.25">
      <c r="A40" s="2" t="s">
        <v>508</v>
      </c>
      <c r="B40" s="2" t="s">
        <v>132</v>
      </c>
      <c r="C40" t="s">
        <v>534</v>
      </c>
      <c r="D40" s="3" t="s">
        <v>404</v>
      </c>
      <c r="E40" s="3" t="s">
        <v>508</v>
      </c>
      <c r="F40" s="42" t="s">
        <v>6</v>
      </c>
      <c r="G40" s="86" t="s">
        <v>534</v>
      </c>
      <c r="H40" t="s">
        <v>228</v>
      </c>
    </row>
    <row r="41" spans="1:10" x14ac:dyDescent="0.25">
      <c r="A41" s="2" t="s">
        <v>509</v>
      </c>
      <c r="B41" s="2" t="s">
        <v>132</v>
      </c>
      <c r="C41" t="s">
        <v>528</v>
      </c>
      <c r="D41" s="3" t="s">
        <v>397</v>
      </c>
      <c r="E41" s="3" t="s">
        <v>509</v>
      </c>
      <c r="F41" s="42" t="s">
        <v>5</v>
      </c>
      <c r="G41" s="86" t="s">
        <v>528</v>
      </c>
      <c r="H41" t="s">
        <v>228</v>
      </c>
      <c r="J41" s="61" t="s">
        <v>184</v>
      </c>
    </row>
    <row r="42" spans="1:10" x14ac:dyDescent="0.25">
      <c r="A42" s="2" t="s">
        <v>509</v>
      </c>
      <c r="B42" s="2" t="s">
        <v>132</v>
      </c>
      <c r="C42" t="s">
        <v>532</v>
      </c>
      <c r="D42" s="3" t="s">
        <v>397</v>
      </c>
      <c r="E42" s="3" t="s">
        <v>509</v>
      </c>
      <c r="F42" s="42" t="s">
        <v>6</v>
      </c>
      <c r="G42" s="86" t="s">
        <v>532</v>
      </c>
      <c r="H42" t="s">
        <v>228</v>
      </c>
    </row>
    <row r="43" spans="1:10" x14ac:dyDescent="0.25">
      <c r="A43" s="2" t="s">
        <v>510</v>
      </c>
      <c r="B43" s="2" t="s">
        <v>132</v>
      </c>
      <c r="C43" t="s">
        <v>528</v>
      </c>
      <c r="D43" s="3" t="s">
        <v>398</v>
      </c>
      <c r="E43" s="3" t="s">
        <v>510</v>
      </c>
      <c r="F43" s="42" t="s">
        <v>5</v>
      </c>
      <c r="G43" s="86" t="s">
        <v>528</v>
      </c>
      <c r="H43" t="s">
        <v>228</v>
      </c>
      <c r="J43" s="61" t="s">
        <v>184</v>
      </c>
    </row>
    <row r="44" spans="1:10" x14ac:dyDescent="0.25">
      <c r="A44" s="2" t="s">
        <v>510</v>
      </c>
      <c r="B44" s="2" t="s">
        <v>132</v>
      </c>
      <c r="C44" t="s">
        <v>532</v>
      </c>
      <c r="D44" s="3" t="s">
        <v>398</v>
      </c>
      <c r="E44" s="3" t="s">
        <v>510</v>
      </c>
      <c r="F44" s="42" t="s">
        <v>6</v>
      </c>
      <c r="G44" s="86" t="s">
        <v>532</v>
      </c>
      <c r="H44" t="s">
        <v>228</v>
      </c>
    </row>
    <row r="45" spans="1:10" x14ac:dyDescent="0.25">
      <c r="A45" s="2" t="s">
        <v>511</v>
      </c>
      <c r="B45" s="2" t="s">
        <v>132</v>
      </c>
      <c r="C45" t="s">
        <v>528</v>
      </c>
      <c r="D45" s="3" t="s">
        <v>399</v>
      </c>
      <c r="E45" s="3" t="s">
        <v>511</v>
      </c>
      <c r="F45" s="42" t="s">
        <v>5</v>
      </c>
      <c r="G45" s="86" t="s">
        <v>528</v>
      </c>
      <c r="H45" t="s">
        <v>228</v>
      </c>
      <c r="J45" s="61" t="s">
        <v>184</v>
      </c>
    </row>
    <row r="46" spans="1:10" x14ac:dyDescent="0.25">
      <c r="A46" s="2" t="s">
        <v>511</v>
      </c>
      <c r="B46" s="2" t="s">
        <v>132</v>
      </c>
      <c r="C46" t="s">
        <v>532</v>
      </c>
      <c r="D46" s="3" t="s">
        <v>399</v>
      </c>
      <c r="E46" s="3" t="s">
        <v>511</v>
      </c>
      <c r="F46" s="42" t="s">
        <v>6</v>
      </c>
      <c r="G46" s="86" t="s">
        <v>532</v>
      </c>
      <c r="H46" t="s">
        <v>228</v>
      </c>
    </row>
    <row r="47" spans="1:10" x14ac:dyDescent="0.25">
      <c r="A47" s="2" t="s">
        <v>512</v>
      </c>
      <c r="B47" s="2" t="s">
        <v>132</v>
      </c>
      <c r="C47" t="s">
        <v>528</v>
      </c>
      <c r="D47" s="3" t="s">
        <v>400</v>
      </c>
      <c r="E47" s="3" t="s">
        <v>512</v>
      </c>
      <c r="F47" s="42" t="s">
        <v>5</v>
      </c>
      <c r="G47" s="86" t="s">
        <v>528</v>
      </c>
      <c r="H47" t="s">
        <v>228</v>
      </c>
      <c r="J47" s="61" t="s">
        <v>184</v>
      </c>
    </row>
    <row r="48" spans="1:10" x14ac:dyDescent="0.25">
      <c r="A48" s="2" t="s">
        <v>512</v>
      </c>
      <c r="B48" s="2" t="s">
        <v>132</v>
      </c>
      <c r="C48" t="s">
        <v>533</v>
      </c>
      <c r="D48" s="3" t="s">
        <v>400</v>
      </c>
      <c r="E48" s="3" t="s">
        <v>512</v>
      </c>
      <c r="F48" s="42" t="s">
        <v>6</v>
      </c>
      <c r="G48" s="86" t="s">
        <v>533</v>
      </c>
      <c r="H48" t="s">
        <v>228</v>
      </c>
    </row>
    <row r="49" spans="1:10" x14ac:dyDescent="0.25">
      <c r="A49" s="2" t="s">
        <v>513</v>
      </c>
      <c r="B49" s="2" t="s">
        <v>132</v>
      </c>
      <c r="C49" t="s">
        <v>527</v>
      </c>
      <c r="D49" s="3" t="s">
        <v>401</v>
      </c>
      <c r="E49" s="3" t="s">
        <v>513</v>
      </c>
      <c r="F49" s="42" t="s">
        <v>5</v>
      </c>
      <c r="G49" s="86" t="s">
        <v>527</v>
      </c>
      <c r="H49" t="s">
        <v>228</v>
      </c>
      <c r="J49" s="61" t="s">
        <v>184</v>
      </c>
    </row>
    <row r="50" spans="1:10" x14ac:dyDescent="0.25">
      <c r="A50" s="2" t="s">
        <v>513</v>
      </c>
      <c r="B50" s="2" t="s">
        <v>132</v>
      </c>
      <c r="C50" t="s">
        <v>531</v>
      </c>
      <c r="D50" s="3" t="s">
        <v>401</v>
      </c>
      <c r="E50" s="3" t="s">
        <v>513</v>
      </c>
      <c r="F50" s="42" t="s">
        <v>6</v>
      </c>
      <c r="G50" s="86" t="s">
        <v>531</v>
      </c>
      <c r="H50" t="s">
        <v>228</v>
      </c>
    </row>
    <row r="51" spans="1:10" x14ac:dyDescent="0.25">
      <c r="A51" s="2" t="s">
        <v>514</v>
      </c>
      <c r="B51" s="2" t="s">
        <v>132</v>
      </c>
      <c r="C51" t="s">
        <v>528</v>
      </c>
      <c r="D51" s="3" t="s">
        <v>402</v>
      </c>
      <c r="E51" s="3" t="s">
        <v>514</v>
      </c>
      <c r="F51" s="42" t="s">
        <v>5</v>
      </c>
      <c r="G51" s="86" t="s">
        <v>528</v>
      </c>
      <c r="H51" t="s">
        <v>228</v>
      </c>
      <c r="J51" s="61" t="s">
        <v>184</v>
      </c>
    </row>
    <row r="52" spans="1:10" x14ac:dyDescent="0.25">
      <c r="A52" s="2" t="s">
        <v>514</v>
      </c>
      <c r="B52" s="2" t="s">
        <v>132</v>
      </c>
      <c r="C52" t="s">
        <v>533</v>
      </c>
      <c r="D52" s="3" t="s">
        <v>402</v>
      </c>
      <c r="E52" s="3" t="s">
        <v>514</v>
      </c>
      <c r="F52" s="42" t="s">
        <v>6</v>
      </c>
      <c r="G52" s="86" t="s">
        <v>533</v>
      </c>
      <c r="H52" t="s">
        <v>228</v>
      </c>
    </row>
    <row r="53" spans="1:10" x14ac:dyDescent="0.25">
      <c r="A53" s="2" t="s">
        <v>515</v>
      </c>
      <c r="B53" s="2" t="s">
        <v>132</v>
      </c>
      <c r="C53" t="s">
        <v>528</v>
      </c>
      <c r="D53" s="3" t="s">
        <v>403</v>
      </c>
      <c r="E53" s="3" t="s">
        <v>515</v>
      </c>
      <c r="F53" s="42" t="s">
        <v>5</v>
      </c>
      <c r="G53" s="86" t="s">
        <v>528</v>
      </c>
      <c r="H53" t="s">
        <v>228</v>
      </c>
      <c r="J53" s="61" t="s">
        <v>184</v>
      </c>
    </row>
    <row r="54" spans="1:10" x14ac:dyDescent="0.25">
      <c r="A54" s="2" t="s">
        <v>515</v>
      </c>
      <c r="B54" s="2" t="s">
        <v>132</v>
      </c>
      <c r="C54" t="s">
        <v>533</v>
      </c>
      <c r="D54" s="3" t="s">
        <v>403</v>
      </c>
      <c r="E54" s="3" t="s">
        <v>515</v>
      </c>
      <c r="F54" s="42" t="s">
        <v>6</v>
      </c>
      <c r="G54" s="86" t="s">
        <v>533</v>
      </c>
      <c r="H54" t="s">
        <v>228</v>
      </c>
    </row>
    <row r="55" spans="1:10" x14ac:dyDescent="0.25">
      <c r="A55" s="2"/>
    </row>
    <row r="56" spans="1:10" x14ac:dyDescent="0.25">
      <c r="A56" s="2"/>
    </row>
    <row r="57" spans="1:10" x14ac:dyDescent="0.25">
      <c r="A57" s="2"/>
      <c r="C57" s="2"/>
    </row>
    <row r="58" spans="1:10" x14ac:dyDescent="0.25">
      <c r="A58" s="2"/>
      <c r="C58" s="2"/>
    </row>
    <row r="59" spans="1:10" x14ac:dyDescent="0.25">
      <c r="A59" s="2"/>
      <c r="C59" s="2"/>
    </row>
    <row r="60" spans="1:10" x14ac:dyDescent="0.25">
      <c r="A60" s="2"/>
      <c r="C60" s="2"/>
    </row>
    <row r="61" spans="1:10" x14ac:dyDescent="0.25">
      <c r="A61" s="2"/>
      <c r="C61" s="2"/>
    </row>
    <row r="62" spans="1:10" x14ac:dyDescent="0.25">
      <c r="A62" s="2"/>
      <c r="C62" s="2"/>
    </row>
    <row r="63" spans="1:10" x14ac:dyDescent="0.25">
      <c r="A63" s="2"/>
      <c r="C63" s="2"/>
    </row>
    <row r="64" spans="1:10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disablePrompts="1"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C21" sqref="C21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361</v>
      </c>
      <c r="D1" s="6" t="s">
        <v>362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363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345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359</v>
      </c>
      <c r="B4" t="s">
        <v>127</v>
      </c>
      <c r="C4" t="s">
        <v>346</v>
      </c>
      <c r="D4" t="s">
        <v>537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IF('Waterspanningsscenario''s'!B$2&lt;&gt;"",'Waterspanningsscenario''s'!B$2,"")</f>
        <v>Buitenwaterstand</v>
      </c>
      <c r="C6" t="s">
        <v>355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IF('Waterspanningsscenario''s'!C$2&lt;&gt;"",'Waterspanningsscenario''s'!C$2,"")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IF('Waterspanningsscenario''s'!D$2&lt;&gt;"",'Waterspanningsscenario''s'!D$2,"")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IF('Waterspanningsscenario''s'!E$2&lt;&gt;"",'Waterspanningsscenario''s'!E$2,"")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IF('Waterspanningsscenario''s'!F$2&lt;&gt;"",'Waterspanningsscenario''s'!F$2,"")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IF('Waterspanningsscenario''s'!G$2&lt;&gt;"",'Waterspanningsscenario''s'!G$2,"")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IF('Waterspanningsscenario''s'!H$2&lt;&gt;"",'Waterspanningsscenario''s'!H$2,"")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IF('Waterspanningsscenario''s'!I$2&lt;&gt;"",'Waterspanningsscenario''s'!I$2,"")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IF('Waterspanningsscenario''s'!J$2&lt;&gt;"",'Waterspanningsscenario''s'!J$2,"")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IF('Waterspanningsscenario''s'!K$2&lt;&gt;"",'Waterspanningsscenario''s'!K$2,"")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IF('Waterspanningsscenario''s'!L$2&lt;&gt;"",'Waterspanningsscenario''s'!L$2,"")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IF('Waterspanningsscenario''s'!M$2&lt;&gt;"",'Waterspanningsscenario''s'!M$2,"")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IF('Waterspanningsscenario''s'!N$2&lt;&gt;"",'Waterspanningsscenario''s'!N$2,"")</f>
        <v/>
      </c>
    </row>
    <row r="19" spans="1:6" x14ac:dyDescent="0.25">
      <c r="A19" t="s">
        <v>117</v>
      </c>
      <c r="B19" t="str">
        <f>IF('Waterspanningsscenario''s'!O$2&lt;&gt;"",'Waterspanningsscenario''s'!O$2,"")</f>
        <v/>
      </c>
      <c r="E19" s="10" t="s">
        <v>263</v>
      </c>
    </row>
    <row r="20" spans="1:6" x14ac:dyDescent="0.25">
      <c r="A20" t="s">
        <v>118</v>
      </c>
      <c r="B20" t="str">
        <f>IF('Waterspanningsscenario''s'!P$2&lt;&gt;"",'Waterspanningsscenario''s'!P$2,"")</f>
        <v/>
      </c>
      <c r="E20" t="s">
        <v>254</v>
      </c>
    </row>
    <row r="21" spans="1:6" x14ac:dyDescent="0.25">
      <c r="B21" t="str">
        <f>IF('Waterspanningsscenario''s'!Q$2&lt;&gt;"",'Waterspanningsscenario''s'!Q$2,"")</f>
        <v/>
      </c>
      <c r="E21" t="s">
        <v>349</v>
      </c>
    </row>
    <row r="22" spans="1:6" x14ac:dyDescent="0.25">
      <c r="B22" t="str">
        <f>IF('Waterspanningsscenario''s'!R$2&lt;&gt;"",'Waterspanningsscenario''s'!R$2,"")</f>
        <v/>
      </c>
      <c r="E22" t="s">
        <v>255</v>
      </c>
    </row>
    <row r="23" spans="1:6" x14ac:dyDescent="0.25">
      <c r="B23" t="str">
        <f>IF('Waterspanningsscenario''s'!S$2&lt;&gt;"",'Waterspanningsscenario''s'!S$2,"")</f>
        <v/>
      </c>
      <c r="E23" t="s">
        <v>256</v>
      </c>
    </row>
    <row r="24" spans="1:6" x14ac:dyDescent="0.25">
      <c r="B24" t="str">
        <f>IF('Waterspanningsscenario''s'!T$2&lt;&gt;"",'Waterspanningsscenario''s'!T$2,"")</f>
        <v/>
      </c>
      <c r="E24" t="s">
        <v>257</v>
      </c>
    </row>
    <row r="25" spans="1:6" x14ac:dyDescent="0.25">
      <c r="B25" t="str">
        <f>IF('Waterspanningsscenario''s'!U$2&lt;&gt;"",'Waterspanningsscenario''s'!U$2,"")</f>
        <v/>
      </c>
      <c r="E25" t="s">
        <v>258</v>
      </c>
    </row>
    <row r="26" spans="1:6" x14ac:dyDescent="0.25">
      <c r="B26" t="str">
        <f>IF('Waterspanningsscenario''s'!V$2&lt;&gt;"",'Waterspanningsscenario''s'!V$2,"")</f>
        <v/>
      </c>
      <c r="E26" t="s">
        <v>259</v>
      </c>
    </row>
    <row r="27" spans="1:6" x14ac:dyDescent="0.25">
      <c r="B27" t="str">
        <f>IF('Waterspanningsscenario''s'!W$2&lt;&gt;"",'Waterspanningsscenario''s'!W$2,"")</f>
        <v/>
      </c>
      <c r="E27" t="s">
        <v>260</v>
      </c>
    </row>
    <row r="28" spans="1:6" x14ac:dyDescent="0.25">
      <c r="B28" t="str">
        <f>IF('Waterspanningsscenario''s'!X$2&lt;&gt;"",'Waterspanningsscenario''s'!X$2,"")</f>
        <v/>
      </c>
      <c r="E28" t="s">
        <v>261</v>
      </c>
    </row>
    <row r="29" spans="1:6" x14ac:dyDescent="0.25">
      <c r="B29" t="str">
        <f>IF('Waterspanningsscenario''s'!Y$2&lt;&gt;"",'Waterspanningsscenario''s'!Y$2,"")</f>
        <v/>
      </c>
      <c r="E29" t="s">
        <v>262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">
        <v>526</v>
      </c>
    </row>
    <row r="45" spans="2:2" x14ac:dyDescent="0.25">
      <c r="B45" t="s">
        <v>526</v>
      </c>
    </row>
    <row r="46" spans="2:2" x14ac:dyDescent="0.25">
      <c r="B46" t="s">
        <v>526</v>
      </c>
    </row>
    <row r="47" spans="2:2" x14ac:dyDescent="0.25">
      <c r="B47" t="s">
        <v>526</v>
      </c>
    </row>
    <row r="48" spans="2:2" x14ac:dyDescent="0.25">
      <c r="B48" t="s">
        <v>526</v>
      </c>
    </row>
    <row r="49" spans="2:2" x14ac:dyDescent="0.25">
      <c r="B49" t="s">
        <v>526</v>
      </c>
    </row>
    <row r="50" spans="2:2" x14ac:dyDescent="0.25">
      <c r="B50" t="s">
        <v>526</v>
      </c>
    </row>
    <row r="51" spans="2:2" x14ac:dyDescent="0.25">
      <c r="B51" t="s">
        <v>526</v>
      </c>
    </row>
    <row r="52" spans="2:2" x14ac:dyDescent="0.25">
      <c r="B52" t="s">
        <v>526</v>
      </c>
    </row>
    <row r="53" spans="2:2" x14ac:dyDescent="0.25">
      <c r="B53" t="s">
        <v>526</v>
      </c>
    </row>
    <row r="54" spans="2:2" x14ac:dyDescent="0.25">
      <c r="B54" t="s">
        <v>526</v>
      </c>
    </row>
    <row r="55" spans="2:2" x14ac:dyDescent="0.25">
      <c r="B55" t="s">
        <v>526</v>
      </c>
    </row>
    <row r="56" spans="2:2" x14ac:dyDescent="0.25">
      <c r="B56" t="s">
        <v>526</v>
      </c>
    </row>
    <row r="57" spans="2:2" x14ac:dyDescent="0.25">
      <c r="B57" t="s">
        <v>526</v>
      </c>
    </row>
    <row r="58" spans="2:2" x14ac:dyDescent="0.25">
      <c r="B58" t="s">
        <v>526</v>
      </c>
    </row>
    <row r="59" spans="2:2" x14ac:dyDescent="0.25">
      <c r="B59" t="s">
        <v>526</v>
      </c>
    </row>
    <row r="60" spans="2:2" x14ac:dyDescent="0.25">
      <c r="B60" t="s">
        <v>526</v>
      </c>
    </row>
    <row r="61" spans="2:2" x14ac:dyDescent="0.25">
      <c r="B61" t="s">
        <v>526</v>
      </c>
    </row>
    <row r="62" spans="2:2" x14ac:dyDescent="0.25">
      <c r="B62" t="s">
        <v>526</v>
      </c>
    </row>
    <row r="63" spans="2:2" x14ac:dyDescent="0.25">
      <c r="B63" t="s">
        <v>526</v>
      </c>
    </row>
    <row r="64" spans="2:2" x14ac:dyDescent="0.25">
      <c r="B64" t="s">
        <v>526</v>
      </c>
    </row>
    <row r="65" spans="2:2" x14ac:dyDescent="0.25">
      <c r="B65" t="s">
        <v>526</v>
      </c>
    </row>
    <row r="66" spans="2:2" x14ac:dyDescent="0.25">
      <c r="B66" t="s">
        <v>526</v>
      </c>
    </row>
    <row r="67" spans="2:2" x14ac:dyDescent="0.25">
      <c r="B67" t="s">
        <v>526</v>
      </c>
    </row>
    <row r="68" spans="2:2" x14ac:dyDescent="0.25">
      <c r="B68" t="s">
        <v>526</v>
      </c>
    </row>
    <row r="69" spans="2:2" x14ac:dyDescent="0.25">
      <c r="B69" t="s">
        <v>526</v>
      </c>
    </row>
    <row r="70" spans="2:2" x14ac:dyDescent="0.25">
      <c r="B70" t="s">
        <v>526</v>
      </c>
    </row>
    <row r="71" spans="2:2" x14ac:dyDescent="0.25">
      <c r="B71" t="s">
        <v>526</v>
      </c>
    </row>
    <row r="72" spans="2:2" x14ac:dyDescent="0.25">
      <c r="B72" t="s">
        <v>526</v>
      </c>
    </row>
    <row r="73" spans="2:2" x14ac:dyDescent="0.25">
      <c r="B73" t="s">
        <v>526</v>
      </c>
    </row>
    <row r="74" spans="2:2" x14ac:dyDescent="0.25">
      <c r="B74" t="s">
        <v>526</v>
      </c>
    </row>
    <row r="75" spans="2:2" x14ac:dyDescent="0.25">
      <c r="B75" t="s">
        <v>526</v>
      </c>
    </row>
    <row r="76" spans="2:2" x14ac:dyDescent="0.25">
      <c r="B76" t="s">
        <v>526</v>
      </c>
    </row>
    <row r="77" spans="2:2" x14ac:dyDescent="0.25">
      <c r="B77" t="s">
        <v>526</v>
      </c>
    </row>
    <row r="78" spans="2:2" x14ac:dyDescent="0.25">
      <c r="B78" t="s">
        <v>526</v>
      </c>
    </row>
    <row r="79" spans="2:2" x14ac:dyDescent="0.25">
      <c r="B79" t="s">
        <v>526</v>
      </c>
    </row>
    <row r="80" spans="2:2" x14ac:dyDescent="0.25">
      <c r="B80" t="s">
        <v>526</v>
      </c>
    </row>
    <row r="81" spans="2:2" x14ac:dyDescent="0.25">
      <c r="B81" t="s">
        <v>526</v>
      </c>
    </row>
    <row r="82" spans="2:2" x14ac:dyDescent="0.25">
      <c r="B82" t="s">
        <v>526</v>
      </c>
    </row>
    <row r="83" spans="2:2" x14ac:dyDescent="0.25">
      <c r="B83" t="s">
        <v>526</v>
      </c>
    </row>
    <row r="84" spans="2:2" x14ac:dyDescent="0.25">
      <c r="B84" t="s">
        <v>526</v>
      </c>
    </row>
    <row r="85" spans="2:2" x14ac:dyDescent="0.25">
      <c r="B85" t="s">
        <v>526</v>
      </c>
    </row>
    <row r="86" spans="2:2" x14ac:dyDescent="0.25">
      <c r="B86" t="s">
        <v>526</v>
      </c>
    </row>
    <row r="87" spans="2:2" x14ac:dyDescent="0.25">
      <c r="B87" t="s">
        <v>526</v>
      </c>
    </row>
    <row r="88" spans="2:2" x14ac:dyDescent="0.25">
      <c r="B88" t="s">
        <v>526</v>
      </c>
    </row>
    <row r="89" spans="2:2" x14ac:dyDescent="0.25">
      <c r="B89" t="s">
        <v>526</v>
      </c>
    </row>
    <row r="90" spans="2:2" x14ac:dyDescent="0.25">
      <c r="B90" t="s">
        <v>526</v>
      </c>
    </row>
    <row r="91" spans="2:2" x14ac:dyDescent="0.25">
      <c r="B91" t="s">
        <v>526</v>
      </c>
    </row>
    <row r="92" spans="2:2" x14ac:dyDescent="0.25">
      <c r="B92" t="s">
        <v>526</v>
      </c>
    </row>
    <row r="93" spans="2:2" x14ac:dyDescent="0.25">
      <c r="B93" t="s">
        <v>526</v>
      </c>
    </row>
    <row r="94" spans="2:2" x14ac:dyDescent="0.25">
      <c r="B94" t="s">
        <v>526</v>
      </c>
    </row>
    <row r="95" spans="2:2" x14ac:dyDescent="0.25">
      <c r="B95" t="s">
        <v>526</v>
      </c>
    </row>
    <row r="96" spans="2:2" x14ac:dyDescent="0.25">
      <c r="B96" t="s">
        <v>526</v>
      </c>
    </row>
    <row r="97" spans="2:2" x14ac:dyDescent="0.25">
      <c r="B97" t="s">
        <v>526</v>
      </c>
    </row>
    <row r="98" spans="2:2" x14ac:dyDescent="0.25">
      <c r="B98" t="s">
        <v>526</v>
      </c>
    </row>
    <row r="99" spans="2:2" x14ac:dyDescent="0.25">
      <c r="B99" t="s">
        <v>526</v>
      </c>
    </row>
    <row r="100" spans="2:2" x14ac:dyDescent="0.25">
      <c r="B100" t="s">
        <v>526</v>
      </c>
    </row>
    <row r="101" spans="2:2" x14ac:dyDescent="0.25">
      <c r="B101" t="s">
        <v>526</v>
      </c>
    </row>
    <row r="102" spans="2:2" x14ac:dyDescent="0.25">
      <c r="B102" t="s">
        <v>526</v>
      </c>
    </row>
    <row r="103" spans="2:2" x14ac:dyDescent="0.25">
      <c r="B103" t="s">
        <v>526</v>
      </c>
    </row>
    <row r="104" spans="2:2" x14ac:dyDescent="0.25">
      <c r="B104" t="s">
        <v>526</v>
      </c>
    </row>
    <row r="105" spans="2:2" x14ac:dyDescent="0.25">
      <c r="B105" t="s">
        <v>526</v>
      </c>
    </row>
    <row r="106" spans="2:2" x14ac:dyDescent="0.25">
      <c r="B106" t="s">
        <v>526</v>
      </c>
    </row>
    <row r="107" spans="2:2" x14ac:dyDescent="0.25">
      <c r="B107" t="s">
        <v>526</v>
      </c>
    </row>
    <row r="108" spans="2:2" x14ac:dyDescent="0.25">
      <c r="B108" t="s">
        <v>526</v>
      </c>
    </row>
    <row r="109" spans="2:2" x14ac:dyDescent="0.25">
      <c r="B109" t="s">
        <v>526</v>
      </c>
    </row>
    <row r="110" spans="2:2" x14ac:dyDescent="0.25">
      <c r="B110" t="s">
        <v>526</v>
      </c>
    </row>
    <row r="111" spans="2:2" x14ac:dyDescent="0.25">
      <c r="B111" t="s">
        <v>526</v>
      </c>
    </row>
    <row r="112" spans="2:2" x14ac:dyDescent="0.25">
      <c r="B112" t="s">
        <v>526</v>
      </c>
    </row>
    <row r="113" spans="2:2" x14ac:dyDescent="0.25">
      <c r="B113" t="s">
        <v>526</v>
      </c>
    </row>
    <row r="114" spans="2:2" x14ac:dyDescent="0.25">
      <c r="B114" t="s">
        <v>526</v>
      </c>
    </row>
    <row r="115" spans="2:2" x14ac:dyDescent="0.25">
      <c r="B115" t="s">
        <v>526</v>
      </c>
    </row>
    <row r="116" spans="2:2" x14ac:dyDescent="0.25">
      <c r="B116" t="s">
        <v>526</v>
      </c>
    </row>
    <row r="117" spans="2:2" x14ac:dyDescent="0.25">
      <c r="B117" t="s">
        <v>526</v>
      </c>
    </row>
    <row r="118" spans="2:2" x14ac:dyDescent="0.25">
      <c r="B118" t="s">
        <v>526</v>
      </c>
    </row>
    <row r="119" spans="2:2" x14ac:dyDescent="0.25">
      <c r="B119" t="s">
        <v>526</v>
      </c>
    </row>
    <row r="120" spans="2:2" x14ac:dyDescent="0.25">
      <c r="B120" t="s">
        <v>526</v>
      </c>
    </row>
    <row r="121" spans="2:2" x14ac:dyDescent="0.25">
      <c r="B121" t="s">
        <v>526</v>
      </c>
    </row>
    <row r="122" spans="2:2" x14ac:dyDescent="0.25">
      <c r="B122" t="s">
        <v>526</v>
      </c>
    </row>
    <row r="123" spans="2:2" x14ac:dyDescent="0.25">
      <c r="B123" t="s">
        <v>526</v>
      </c>
    </row>
    <row r="124" spans="2:2" x14ac:dyDescent="0.25">
      <c r="B124" t="s">
        <v>526</v>
      </c>
    </row>
    <row r="125" spans="2:2" x14ac:dyDescent="0.25">
      <c r="B125" t="s">
        <v>526</v>
      </c>
    </row>
    <row r="126" spans="2:2" x14ac:dyDescent="0.25">
      <c r="B126" t="s">
        <v>526</v>
      </c>
    </row>
    <row r="127" spans="2:2" x14ac:dyDescent="0.25">
      <c r="B127" t="s">
        <v>526</v>
      </c>
    </row>
    <row r="128" spans="2:2" x14ac:dyDescent="0.25">
      <c r="B128" t="s">
        <v>526</v>
      </c>
    </row>
    <row r="129" spans="2:2" x14ac:dyDescent="0.25">
      <c r="B129" t="s">
        <v>526</v>
      </c>
    </row>
    <row r="130" spans="2:2" x14ac:dyDescent="0.25">
      <c r="B130" t="s">
        <v>526</v>
      </c>
    </row>
    <row r="131" spans="2:2" x14ac:dyDescent="0.25">
      <c r="B131" t="s">
        <v>526</v>
      </c>
    </row>
    <row r="132" spans="2:2" x14ac:dyDescent="0.25">
      <c r="B132" t="s">
        <v>526</v>
      </c>
    </row>
    <row r="133" spans="2:2" x14ac:dyDescent="0.25">
      <c r="B133" t="s">
        <v>526</v>
      </c>
    </row>
    <row r="134" spans="2:2" x14ac:dyDescent="0.25">
      <c r="B134" t="s">
        <v>526</v>
      </c>
    </row>
    <row r="135" spans="2:2" x14ac:dyDescent="0.25">
      <c r="B135" t="s">
        <v>526</v>
      </c>
    </row>
    <row r="136" spans="2:2" x14ac:dyDescent="0.25">
      <c r="B136" t="s">
        <v>526</v>
      </c>
    </row>
    <row r="137" spans="2:2" x14ac:dyDescent="0.25">
      <c r="B137" t="s">
        <v>526</v>
      </c>
    </row>
    <row r="138" spans="2:2" x14ac:dyDescent="0.25">
      <c r="B138" t="s">
        <v>526</v>
      </c>
    </row>
    <row r="139" spans="2:2" x14ac:dyDescent="0.25">
      <c r="B139" t="s">
        <v>526</v>
      </c>
    </row>
    <row r="140" spans="2:2" x14ac:dyDescent="0.25">
      <c r="B140" t="s">
        <v>526</v>
      </c>
    </row>
    <row r="141" spans="2:2" x14ac:dyDescent="0.25">
      <c r="B141" t="s">
        <v>526</v>
      </c>
    </row>
    <row r="142" spans="2:2" x14ac:dyDescent="0.25">
      <c r="B142" t="s">
        <v>526</v>
      </c>
    </row>
    <row r="143" spans="2:2" x14ac:dyDescent="0.25">
      <c r="B143" t="s">
        <v>526</v>
      </c>
    </row>
    <row r="144" spans="2:2" x14ac:dyDescent="0.25">
      <c r="B144" t="s">
        <v>526</v>
      </c>
    </row>
    <row r="145" spans="2:2" x14ac:dyDescent="0.25">
      <c r="B145" t="s">
        <v>526</v>
      </c>
    </row>
    <row r="146" spans="2:2" x14ac:dyDescent="0.25">
      <c r="B146" t="s">
        <v>526</v>
      </c>
    </row>
    <row r="147" spans="2:2" x14ac:dyDescent="0.25">
      <c r="B147" t="s">
        <v>526</v>
      </c>
    </row>
    <row r="148" spans="2:2" x14ac:dyDescent="0.25">
      <c r="B148" t="s">
        <v>526</v>
      </c>
    </row>
    <row r="149" spans="2:2" x14ac:dyDescent="0.25">
      <c r="B149" t="s">
        <v>526</v>
      </c>
    </row>
    <row r="150" spans="2:2" x14ac:dyDescent="0.25">
      <c r="B150" t="s">
        <v>526</v>
      </c>
    </row>
    <row r="151" spans="2:2" x14ac:dyDescent="0.25">
      <c r="B151" t="s">
        <v>526</v>
      </c>
    </row>
    <row r="152" spans="2:2" x14ac:dyDescent="0.25">
      <c r="B152" t="s">
        <v>526</v>
      </c>
    </row>
    <row r="153" spans="2:2" x14ac:dyDescent="0.25">
      <c r="B153" t="s">
        <v>526</v>
      </c>
    </row>
    <row r="154" spans="2:2" x14ac:dyDescent="0.25">
      <c r="B154" t="s">
        <v>526</v>
      </c>
    </row>
    <row r="155" spans="2:2" x14ac:dyDescent="0.25">
      <c r="B155" t="s">
        <v>526</v>
      </c>
    </row>
    <row r="156" spans="2:2" x14ac:dyDescent="0.25">
      <c r="B156" t="s">
        <v>526</v>
      </c>
    </row>
    <row r="157" spans="2:2" x14ac:dyDescent="0.25">
      <c r="B157" t="s">
        <v>526</v>
      </c>
    </row>
    <row r="158" spans="2:2" x14ac:dyDescent="0.25">
      <c r="B158" t="s">
        <v>526</v>
      </c>
    </row>
    <row r="159" spans="2:2" x14ac:dyDescent="0.25">
      <c r="B159" t="s">
        <v>526</v>
      </c>
    </row>
    <row r="160" spans="2:2" x14ac:dyDescent="0.25">
      <c r="B160" t="s">
        <v>526</v>
      </c>
    </row>
    <row r="161" spans="2:2" x14ac:dyDescent="0.25">
      <c r="B161" t="s">
        <v>526</v>
      </c>
    </row>
    <row r="162" spans="2:2" x14ac:dyDescent="0.25">
      <c r="B162" t="s">
        <v>526</v>
      </c>
    </row>
    <row r="163" spans="2:2" x14ac:dyDescent="0.25">
      <c r="B163" t="s">
        <v>526</v>
      </c>
    </row>
    <row r="164" spans="2:2" x14ac:dyDescent="0.25">
      <c r="B164" t="s">
        <v>526</v>
      </c>
    </row>
    <row r="165" spans="2:2" x14ac:dyDescent="0.25">
      <c r="B165" t="s">
        <v>526</v>
      </c>
    </row>
    <row r="166" spans="2:2" x14ac:dyDescent="0.25">
      <c r="B166" t="s">
        <v>526</v>
      </c>
    </row>
    <row r="167" spans="2:2" x14ac:dyDescent="0.25">
      <c r="B167" t="s">
        <v>526</v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IV26"/>
  <sheetViews>
    <sheetView zoomScale="115" zoomScaleNormal="115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380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381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382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383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384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385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386</v>
      </c>
      <c r="B8">
        <v>350</v>
      </c>
      <c r="C8">
        <v>0</v>
      </c>
      <c r="D8">
        <v>0.83</v>
      </c>
      <c r="E8">
        <v>349</v>
      </c>
      <c r="F8">
        <v>-1</v>
      </c>
      <c r="G8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387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388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389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390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391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392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393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394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395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396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404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397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398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399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400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401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402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403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E39E7847-9D03-49AF-9092-8A8579949DD4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B1" activePane="topRight" state="frozen"/>
      <selection pane="topRight" activeCell="D2" sqref="D2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380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381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382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383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0">
        <v>350</v>
      </c>
      <c r="BB5" s="100">
        <v>0</v>
      </c>
      <c r="BC5" s="100">
        <v>3.89</v>
      </c>
    </row>
    <row r="6" spans="1:55" x14ac:dyDescent="0.25">
      <c r="A6" t="s">
        <v>384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385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386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1">
        <v>349</v>
      </c>
      <c r="AS8" s="100">
        <v>-1</v>
      </c>
      <c r="AT8" s="100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0">
        <v>350</v>
      </c>
      <c r="BB8" s="100">
        <v>0</v>
      </c>
      <c r="BC8" s="100">
        <v>0.83</v>
      </c>
    </row>
    <row r="9" spans="1:55" x14ac:dyDescent="0.25">
      <c r="A9" t="s">
        <v>387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388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389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390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391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392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393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394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395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0">
        <v>350</v>
      </c>
      <c r="BB17" s="100">
        <v>0</v>
      </c>
      <c r="BC17" s="100">
        <v>3.22</v>
      </c>
    </row>
    <row r="18" spans="1:55" x14ac:dyDescent="0.25">
      <c r="A18" t="s">
        <v>396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0">
        <v>350</v>
      </c>
      <c r="BB18" s="100">
        <v>0</v>
      </c>
      <c r="BC18" s="100">
        <v>2.0099999999999998</v>
      </c>
    </row>
    <row r="19" spans="1:55" x14ac:dyDescent="0.25">
      <c r="A19" t="s">
        <v>404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0">
        <v>350</v>
      </c>
      <c r="BB19" s="100">
        <v>0</v>
      </c>
      <c r="BC19" s="100">
        <v>1.9</v>
      </c>
    </row>
    <row r="20" spans="1:55" x14ac:dyDescent="0.25">
      <c r="A20" t="s">
        <v>397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0">
        <v>350</v>
      </c>
      <c r="BB20" s="100">
        <v>0</v>
      </c>
      <c r="BC20" s="100">
        <v>1.49</v>
      </c>
    </row>
    <row r="21" spans="1:55" x14ac:dyDescent="0.25">
      <c r="A21" t="s">
        <v>398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0">
        <v>350</v>
      </c>
      <c r="BB21" s="100">
        <v>0</v>
      </c>
      <c r="BC21" s="100">
        <v>1.4</v>
      </c>
    </row>
    <row r="22" spans="1:55" x14ac:dyDescent="0.25">
      <c r="A22" t="s">
        <v>399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0">
        <v>350</v>
      </c>
      <c r="BB22" s="100">
        <v>0</v>
      </c>
      <c r="BC22" s="100">
        <v>0.06</v>
      </c>
    </row>
    <row r="23" spans="1:55" x14ac:dyDescent="0.25">
      <c r="A23" t="s">
        <v>400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0">
        <v>350</v>
      </c>
      <c r="BB23" s="100">
        <v>0</v>
      </c>
      <c r="BC23" s="100">
        <v>2.35</v>
      </c>
    </row>
    <row r="24" spans="1:55" x14ac:dyDescent="0.25">
      <c r="A24" t="s">
        <v>401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402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403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M5" sqref="M4:M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5" t="s">
        <v>178</v>
      </c>
      <c r="B1" s="106"/>
      <c r="C1" s="106"/>
      <c r="D1" s="106"/>
      <c r="E1" s="106"/>
      <c r="F1" s="107"/>
      <c r="G1" s="105" t="s">
        <v>301</v>
      </c>
      <c r="H1" s="107"/>
      <c r="I1" s="105" t="s">
        <v>302</v>
      </c>
      <c r="J1" s="107"/>
      <c r="K1" s="105" t="s">
        <v>303</v>
      </c>
      <c r="L1" s="107"/>
      <c r="M1" s="105" t="s">
        <v>304</v>
      </c>
      <c r="N1" s="107"/>
      <c r="O1" s="105" t="s">
        <v>305</v>
      </c>
      <c r="P1" s="107"/>
      <c r="Q1" s="105" t="s">
        <v>79</v>
      </c>
      <c r="R1" s="106"/>
      <c r="S1" s="107"/>
      <c r="T1" s="105" t="s">
        <v>306</v>
      </c>
      <c r="U1" s="106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405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406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407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408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409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410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411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412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413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414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415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349</v>
      </c>
      <c r="Z14" s="72" t="s">
        <v>273</v>
      </c>
    </row>
    <row r="15" spans="1:26" x14ac:dyDescent="0.25">
      <c r="A15" t="s">
        <v>416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349</v>
      </c>
      <c r="Z15" s="73" t="s">
        <v>274</v>
      </c>
    </row>
    <row r="16" spans="1:26" x14ac:dyDescent="0.25">
      <c r="A16" t="s">
        <v>417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349</v>
      </c>
      <c r="Z16" s="74" t="s">
        <v>275</v>
      </c>
    </row>
    <row r="17" spans="1:28" x14ac:dyDescent="0.25">
      <c r="A17" t="s">
        <v>418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419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420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421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422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423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424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425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426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427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428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429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430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431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432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433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434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435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436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437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438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439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440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441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442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443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444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445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446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447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448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449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450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349</v>
      </c>
    </row>
    <row r="50" spans="1:24" x14ac:dyDescent="0.25">
      <c r="A50" t="s">
        <v>451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452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453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454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516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517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455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456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4"/>
  <sheetViews>
    <sheetView zoomScale="115" zoomScaleNormal="115" workbookViewId="0">
      <pane xSplit="2" ySplit="2" topLeftCell="C126" activePane="bottomRight" state="frozen"/>
      <selection pane="topRight" activeCell="C1" sqref="C1"/>
      <selection pane="bottomLeft" activeCell="A4" sqref="A4"/>
      <selection pane="bottomRight" activeCell="G7" sqref="G7:G143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7" s="4" customFormat="1" x14ac:dyDescent="0.25">
      <c r="A1" s="4" t="s">
        <v>311</v>
      </c>
      <c r="B1" s="4" t="s">
        <v>1</v>
      </c>
      <c r="C1" s="4" t="s">
        <v>86</v>
      </c>
      <c r="D1" s="4" t="s">
        <v>338</v>
      </c>
    </row>
    <row r="2" spans="1:7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7" x14ac:dyDescent="0.25">
      <c r="B3" t="s">
        <v>457</v>
      </c>
      <c r="C3" s="1" t="s">
        <v>458</v>
      </c>
    </row>
    <row r="4" spans="1:7" x14ac:dyDescent="0.25">
      <c r="A4" t="s">
        <v>459</v>
      </c>
      <c r="B4" t="s">
        <v>436</v>
      </c>
      <c r="C4" s="1">
        <v>30</v>
      </c>
    </row>
    <row r="5" spans="1:7" x14ac:dyDescent="0.25">
      <c r="A5" t="s">
        <v>459</v>
      </c>
      <c r="B5" t="s">
        <v>445</v>
      </c>
      <c r="C5" s="1">
        <v>8.2299999999999986</v>
      </c>
    </row>
    <row r="6" spans="1:7" x14ac:dyDescent="0.25">
      <c r="A6" t="s">
        <v>459</v>
      </c>
      <c r="B6" t="s">
        <v>418</v>
      </c>
      <c r="C6" s="1">
        <v>0</v>
      </c>
    </row>
    <row r="7" spans="1:7" x14ac:dyDescent="0.25">
      <c r="A7" t="s">
        <v>459</v>
      </c>
      <c r="B7" t="s">
        <v>425</v>
      </c>
      <c r="C7" s="1">
        <v>-2.4</v>
      </c>
      <c r="D7" t="s">
        <v>5</v>
      </c>
      <c r="E7" s="1">
        <f>C7-C6</f>
        <v>-2.4</v>
      </c>
      <c r="G7" t="str">
        <f t="shared" ref="G7:G70" si="0">IF(E7&lt;-0.5,A7,"")</f>
        <v>Bodemprofiel650</v>
      </c>
    </row>
    <row r="8" spans="1:7" x14ac:dyDescent="0.25">
      <c r="A8" t="s">
        <v>459</v>
      </c>
      <c r="B8" t="s">
        <v>418</v>
      </c>
      <c r="C8" s="1">
        <v>-3.83</v>
      </c>
      <c r="G8" t="str">
        <f t="shared" si="0"/>
        <v/>
      </c>
    </row>
    <row r="9" spans="1:7" x14ac:dyDescent="0.25">
      <c r="A9" t="s">
        <v>459</v>
      </c>
      <c r="B9" t="s">
        <v>425</v>
      </c>
      <c r="C9" s="1">
        <v>-6.6</v>
      </c>
      <c r="D9" t="s">
        <v>5</v>
      </c>
      <c r="E9" s="1"/>
      <c r="G9" t="str">
        <f t="shared" si="0"/>
        <v/>
      </c>
    </row>
    <row r="10" spans="1:7" x14ac:dyDescent="0.25">
      <c r="A10" t="s">
        <v>459</v>
      </c>
      <c r="B10" t="s">
        <v>418</v>
      </c>
      <c r="C10" s="1">
        <v>-17.579999999999998</v>
      </c>
      <c r="G10" t="str">
        <f t="shared" si="0"/>
        <v/>
      </c>
    </row>
    <row r="11" spans="1:7" x14ac:dyDescent="0.25">
      <c r="A11" t="s">
        <v>459</v>
      </c>
      <c r="B11" t="s">
        <v>425</v>
      </c>
      <c r="C11" s="1">
        <v>-17.809999999999999</v>
      </c>
      <c r="D11" t="s">
        <v>5</v>
      </c>
      <c r="G11" t="str">
        <f t="shared" si="0"/>
        <v/>
      </c>
    </row>
    <row r="12" spans="1:7" x14ac:dyDescent="0.25">
      <c r="A12" t="s">
        <v>459</v>
      </c>
      <c r="B12" t="s">
        <v>418</v>
      </c>
      <c r="C12" s="1">
        <v>-20.39</v>
      </c>
      <c r="G12" t="str">
        <f t="shared" si="0"/>
        <v/>
      </c>
    </row>
    <row r="13" spans="1:7" x14ac:dyDescent="0.25">
      <c r="A13" t="s">
        <v>459</v>
      </c>
      <c r="B13" t="s">
        <v>425</v>
      </c>
      <c r="C13" s="1">
        <v>-21.1</v>
      </c>
      <c r="D13" t="s">
        <v>5</v>
      </c>
      <c r="G13" t="str">
        <f t="shared" si="0"/>
        <v/>
      </c>
    </row>
    <row r="14" spans="1:7" x14ac:dyDescent="0.25">
      <c r="A14" t="s">
        <v>460</v>
      </c>
      <c r="B14" t="s">
        <v>436</v>
      </c>
      <c r="C14" s="1">
        <v>30</v>
      </c>
      <c r="G14" t="str">
        <f t="shared" si="0"/>
        <v/>
      </c>
    </row>
    <row r="15" spans="1:7" x14ac:dyDescent="0.25">
      <c r="A15" t="s">
        <v>460</v>
      </c>
      <c r="B15" t="s">
        <v>445</v>
      </c>
      <c r="C15" s="1">
        <v>8.1199999999999992</v>
      </c>
      <c r="G15" t="str">
        <f t="shared" si="0"/>
        <v/>
      </c>
    </row>
    <row r="16" spans="1:7" x14ac:dyDescent="0.25">
      <c r="A16" t="s">
        <v>460</v>
      </c>
      <c r="B16" t="s">
        <v>418</v>
      </c>
      <c r="C16" s="1">
        <v>0</v>
      </c>
      <c r="G16" t="str">
        <f t="shared" si="0"/>
        <v/>
      </c>
    </row>
    <row r="17" spans="1:7" x14ac:dyDescent="0.25">
      <c r="A17" t="s">
        <v>460</v>
      </c>
      <c r="B17" t="s">
        <v>425</v>
      </c>
      <c r="C17" s="1">
        <v>-2.63</v>
      </c>
      <c r="D17" t="s">
        <v>5</v>
      </c>
      <c r="E17" s="1">
        <f>C17-C16</f>
        <v>-2.63</v>
      </c>
      <c r="G17" t="str">
        <f t="shared" si="0"/>
        <v>Bodemprofiel651</v>
      </c>
    </row>
    <row r="18" spans="1:7" x14ac:dyDescent="0.25">
      <c r="A18" t="s">
        <v>460</v>
      </c>
      <c r="B18" t="s">
        <v>418</v>
      </c>
      <c r="C18" s="1">
        <v>-3.99</v>
      </c>
      <c r="G18" t="str">
        <f t="shared" si="0"/>
        <v/>
      </c>
    </row>
    <row r="19" spans="1:7" x14ac:dyDescent="0.25">
      <c r="A19" t="s">
        <v>460</v>
      </c>
      <c r="B19" t="s">
        <v>425</v>
      </c>
      <c r="C19" s="1">
        <v>-7.88</v>
      </c>
      <c r="D19" t="s">
        <v>5</v>
      </c>
      <c r="G19" t="str">
        <f t="shared" si="0"/>
        <v/>
      </c>
    </row>
    <row r="20" spans="1:7" x14ac:dyDescent="0.25">
      <c r="A20" t="s">
        <v>460</v>
      </c>
      <c r="B20" t="s">
        <v>418</v>
      </c>
      <c r="C20" s="1">
        <v>-17.579999999999998</v>
      </c>
      <c r="G20" t="str">
        <f t="shared" si="0"/>
        <v/>
      </c>
    </row>
    <row r="21" spans="1:7" x14ac:dyDescent="0.25">
      <c r="A21" t="s">
        <v>460</v>
      </c>
      <c r="B21" t="s">
        <v>425</v>
      </c>
      <c r="C21" s="1">
        <v>-18.239999999999998</v>
      </c>
      <c r="D21" t="s">
        <v>5</v>
      </c>
      <c r="G21" t="str">
        <f t="shared" si="0"/>
        <v/>
      </c>
    </row>
    <row r="22" spans="1:7" x14ac:dyDescent="0.25">
      <c r="A22" t="s">
        <v>460</v>
      </c>
      <c r="B22" t="s">
        <v>418</v>
      </c>
      <c r="C22" s="1">
        <v>-20.39</v>
      </c>
      <c r="G22" t="str">
        <f t="shared" si="0"/>
        <v/>
      </c>
    </row>
    <row r="23" spans="1:7" x14ac:dyDescent="0.25">
      <c r="A23" t="s">
        <v>460</v>
      </c>
      <c r="B23" t="s">
        <v>425</v>
      </c>
      <c r="C23" s="1">
        <v>-21.4</v>
      </c>
      <c r="D23" t="s">
        <v>5</v>
      </c>
      <c r="G23" t="str">
        <f t="shared" si="0"/>
        <v/>
      </c>
    </row>
    <row r="24" spans="1:7" x14ac:dyDescent="0.25">
      <c r="A24" t="s">
        <v>461</v>
      </c>
      <c r="B24" t="s">
        <v>436</v>
      </c>
      <c r="C24" s="1">
        <v>30</v>
      </c>
      <c r="G24" t="str">
        <f t="shared" si="0"/>
        <v/>
      </c>
    </row>
    <row r="25" spans="1:7" x14ac:dyDescent="0.25">
      <c r="A25" t="s">
        <v>461</v>
      </c>
      <c r="B25" t="s">
        <v>445</v>
      </c>
      <c r="C25" s="1">
        <v>8.0499999999999989</v>
      </c>
      <c r="G25" t="str">
        <f t="shared" si="0"/>
        <v/>
      </c>
    </row>
    <row r="26" spans="1:7" x14ac:dyDescent="0.25">
      <c r="A26" t="s">
        <v>461</v>
      </c>
      <c r="B26" t="s">
        <v>418</v>
      </c>
      <c r="C26" s="1">
        <v>0</v>
      </c>
      <c r="G26" t="str">
        <f t="shared" si="0"/>
        <v/>
      </c>
    </row>
    <row r="27" spans="1:7" x14ac:dyDescent="0.25">
      <c r="A27" t="s">
        <v>461</v>
      </c>
      <c r="B27" t="s">
        <v>425</v>
      </c>
      <c r="C27" s="1">
        <v>-1.97</v>
      </c>
      <c r="D27" t="s">
        <v>5</v>
      </c>
      <c r="E27" s="1">
        <f>C27-C26</f>
        <v>-1.97</v>
      </c>
      <c r="G27" t="str">
        <f t="shared" si="0"/>
        <v>Bodemprofiel655</v>
      </c>
    </row>
    <row r="28" spans="1:7" x14ac:dyDescent="0.25">
      <c r="A28" t="s">
        <v>462</v>
      </c>
      <c r="B28" t="s">
        <v>436</v>
      </c>
      <c r="C28" s="1">
        <v>30</v>
      </c>
      <c r="G28" t="str">
        <f t="shared" si="0"/>
        <v/>
      </c>
    </row>
    <row r="29" spans="1:7" x14ac:dyDescent="0.25">
      <c r="A29" t="s">
        <v>462</v>
      </c>
      <c r="B29" t="s">
        <v>445</v>
      </c>
      <c r="C29" s="1">
        <v>6.8</v>
      </c>
      <c r="G29" t="str">
        <f t="shared" si="0"/>
        <v/>
      </c>
    </row>
    <row r="30" spans="1:7" x14ac:dyDescent="0.25">
      <c r="A30" t="s">
        <v>462</v>
      </c>
      <c r="B30" t="s">
        <v>425</v>
      </c>
      <c r="C30" s="1">
        <v>0</v>
      </c>
      <c r="D30" t="s">
        <v>5</v>
      </c>
      <c r="E30" s="1">
        <f>C30-C29</f>
        <v>-6.8</v>
      </c>
      <c r="G30" t="str">
        <f t="shared" si="0"/>
        <v>Bodemprofiel662</v>
      </c>
    </row>
    <row r="31" spans="1:7" x14ac:dyDescent="0.25">
      <c r="A31" t="s">
        <v>462</v>
      </c>
      <c r="B31" t="s">
        <v>418</v>
      </c>
      <c r="C31" s="1">
        <v>-10.91</v>
      </c>
      <c r="G31" t="str">
        <f t="shared" si="0"/>
        <v/>
      </c>
    </row>
    <row r="32" spans="1:7" x14ac:dyDescent="0.25">
      <c r="A32" t="s">
        <v>462</v>
      </c>
      <c r="B32" t="s">
        <v>425</v>
      </c>
      <c r="C32" s="1">
        <v>-13.42</v>
      </c>
      <c r="D32" t="s">
        <v>5</v>
      </c>
      <c r="G32" t="str">
        <f t="shared" si="0"/>
        <v/>
      </c>
    </row>
    <row r="33" spans="1:7" x14ac:dyDescent="0.25">
      <c r="A33" t="s">
        <v>463</v>
      </c>
      <c r="B33" t="s">
        <v>436</v>
      </c>
      <c r="C33" s="1">
        <v>30</v>
      </c>
      <c r="G33" t="str">
        <f t="shared" si="0"/>
        <v/>
      </c>
    </row>
    <row r="34" spans="1:7" x14ac:dyDescent="0.25">
      <c r="A34" t="s">
        <v>463</v>
      </c>
      <c r="B34" t="s">
        <v>445</v>
      </c>
      <c r="C34" s="1">
        <v>9.1999999999999993</v>
      </c>
      <c r="G34" t="str">
        <f t="shared" si="0"/>
        <v/>
      </c>
    </row>
    <row r="35" spans="1:7" x14ac:dyDescent="0.25">
      <c r="A35" t="s">
        <v>463</v>
      </c>
      <c r="B35" t="s">
        <v>418</v>
      </c>
      <c r="C35" s="1">
        <v>0</v>
      </c>
      <c r="G35" t="str">
        <f t="shared" si="0"/>
        <v/>
      </c>
    </row>
    <row r="36" spans="1:7" x14ac:dyDescent="0.25">
      <c r="A36" t="s">
        <v>463</v>
      </c>
      <c r="B36" t="s">
        <v>425</v>
      </c>
      <c r="C36" s="1">
        <v>-1.86</v>
      </c>
      <c r="D36" t="s">
        <v>5</v>
      </c>
      <c r="E36" s="1">
        <f>C36-C35</f>
        <v>-1.86</v>
      </c>
      <c r="G36" t="str">
        <f t="shared" si="0"/>
        <v>Bodemprofiel675</v>
      </c>
    </row>
    <row r="37" spans="1:7" x14ac:dyDescent="0.25">
      <c r="A37" t="s">
        <v>463</v>
      </c>
      <c r="B37" t="s">
        <v>418</v>
      </c>
      <c r="C37" s="1">
        <v>-10.88</v>
      </c>
      <c r="G37" t="str">
        <f t="shared" si="0"/>
        <v/>
      </c>
    </row>
    <row r="38" spans="1:7" x14ac:dyDescent="0.25">
      <c r="A38" t="s">
        <v>463</v>
      </c>
      <c r="B38" t="s">
        <v>425</v>
      </c>
      <c r="C38" s="1">
        <v>-11.39</v>
      </c>
      <c r="D38" t="s">
        <v>5</v>
      </c>
      <c r="G38" t="str">
        <f t="shared" si="0"/>
        <v/>
      </c>
    </row>
    <row r="39" spans="1:7" x14ac:dyDescent="0.25">
      <c r="A39" t="s">
        <v>464</v>
      </c>
      <c r="B39" t="s">
        <v>436</v>
      </c>
      <c r="C39" s="1">
        <v>30</v>
      </c>
      <c r="G39" t="str">
        <f t="shared" si="0"/>
        <v/>
      </c>
    </row>
    <row r="40" spans="1:7" x14ac:dyDescent="0.25">
      <c r="A40" t="s">
        <v>464</v>
      </c>
      <c r="B40" t="s">
        <v>445</v>
      </c>
      <c r="C40" s="1">
        <v>7.87</v>
      </c>
      <c r="G40" t="str">
        <f t="shared" si="0"/>
        <v/>
      </c>
    </row>
    <row r="41" spans="1:7" x14ac:dyDescent="0.25">
      <c r="A41" t="s">
        <v>464</v>
      </c>
      <c r="B41" t="s">
        <v>418</v>
      </c>
      <c r="C41" s="1">
        <v>0</v>
      </c>
      <c r="G41" t="str">
        <f t="shared" si="0"/>
        <v/>
      </c>
    </row>
    <row r="42" spans="1:7" x14ac:dyDescent="0.25">
      <c r="A42" t="s">
        <v>464</v>
      </c>
      <c r="B42" t="s">
        <v>425</v>
      </c>
      <c r="C42" s="1">
        <v>-0.77</v>
      </c>
      <c r="D42" t="s">
        <v>5</v>
      </c>
      <c r="E42" s="1">
        <f>C42-C41</f>
        <v>-0.77</v>
      </c>
      <c r="G42" t="str">
        <f t="shared" si="0"/>
        <v>Bodemprofiel681</v>
      </c>
    </row>
    <row r="43" spans="1:7" x14ac:dyDescent="0.25">
      <c r="A43" t="s">
        <v>465</v>
      </c>
      <c r="B43" t="s">
        <v>436</v>
      </c>
      <c r="C43" s="1">
        <v>30</v>
      </c>
      <c r="G43" t="str">
        <f t="shared" si="0"/>
        <v/>
      </c>
    </row>
    <row r="44" spans="1:7" x14ac:dyDescent="0.25">
      <c r="A44" t="s">
        <v>465</v>
      </c>
      <c r="B44" t="s">
        <v>445</v>
      </c>
      <c r="C44" s="1">
        <v>7.1800000000000006</v>
      </c>
      <c r="G44" t="str">
        <f t="shared" si="0"/>
        <v/>
      </c>
    </row>
    <row r="45" spans="1:7" x14ac:dyDescent="0.25">
      <c r="A45" t="s">
        <v>465</v>
      </c>
      <c r="B45" t="s">
        <v>425</v>
      </c>
      <c r="C45" s="1">
        <v>0</v>
      </c>
      <c r="D45" t="s">
        <v>5</v>
      </c>
      <c r="E45" s="1"/>
      <c r="G45" t="str">
        <f t="shared" si="0"/>
        <v/>
      </c>
    </row>
    <row r="46" spans="1:7" x14ac:dyDescent="0.25">
      <c r="A46" t="s">
        <v>466</v>
      </c>
      <c r="B46" t="s">
        <v>436</v>
      </c>
      <c r="C46" s="1">
        <v>30</v>
      </c>
      <c r="G46" t="str">
        <f t="shared" si="0"/>
        <v/>
      </c>
    </row>
    <row r="47" spans="1:7" x14ac:dyDescent="0.25">
      <c r="A47" t="s">
        <v>466</v>
      </c>
      <c r="B47" t="s">
        <v>445</v>
      </c>
      <c r="C47" s="1">
        <v>8.3899999999999988</v>
      </c>
      <c r="G47" t="str">
        <f t="shared" si="0"/>
        <v/>
      </c>
    </row>
    <row r="48" spans="1:7" x14ac:dyDescent="0.25">
      <c r="A48" t="s">
        <v>466</v>
      </c>
      <c r="B48" t="s">
        <v>425</v>
      </c>
      <c r="C48" s="1">
        <v>1</v>
      </c>
      <c r="G48" t="str">
        <f t="shared" si="0"/>
        <v/>
      </c>
    </row>
    <row r="49" spans="1:7" x14ac:dyDescent="0.25">
      <c r="A49" t="s">
        <v>466</v>
      </c>
      <c r="B49" t="s">
        <v>418</v>
      </c>
      <c r="C49" s="1">
        <v>0</v>
      </c>
      <c r="G49" t="str">
        <f t="shared" si="0"/>
        <v/>
      </c>
    </row>
    <row r="50" spans="1:7" x14ac:dyDescent="0.25">
      <c r="A50" t="s">
        <v>466</v>
      </c>
      <c r="B50" t="s">
        <v>425</v>
      </c>
      <c r="C50" s="1">
        <v>-1.4</v>
      </c>
      <c r="D50" t="s">
        <v>5</v>
      </c>
      <c r="E50" s="1">
        <f>C50-C49</f>
        <v>-1.4</v>
      </c>
      <c r="G50" t="str">
        <f t="shared" si="0"/>
        <v>Bodemprofiel690</v>
      </c>
    </row>
    <row r="51" spans="1:7" x14ac:dyDescent="0.25">
      <c r="A51" t="s">
        <v>467</v>
      </c>
      <c r="B51" t="s">
        <v>436</v>
      </c>
      <c r="C51" s="1">
        <v>30</v>
      </c>
      <c r="G51" t="str">
        <f t="shared" si="0"/>
        <v/>
      </c>
    </row>
    <row r="52" spans="1:7" x14ac:dyDescent="0.25">
      <c r="A52" t="s">
        <v>467</v>
      </c>
      <c r="B52" t="s">
        <v>445</v>
      </c>
      <c r="C52" s="1">
        <v>9.1999999999999993</v>
      </c>
      <c r="G52" t="str">
        <f t="shared" si="0"/>
        <v/>
      </c>
    </row>
    <row r="53" spans="1:7" x14ac:dyDescent="0.25">
      <c r="A53" t="s">
        <v>467</v>
      </c>
      <c r="B53" t="s">
        <v>418</v>
      </c>
      <c r="C53" s="1">
        <v>0</v>
      </c>
      <c r="G53" t="str">
        <f t="shared" si="0"/>
        <v/>
      </c>
    </row>
    <row r="54" spans="1:7" x14ac:dyDescent="0.25">
      <c r="A54" t="s">
        <v>467</v>
      </c>
      <c r="B54" t="s">
        <v>425</v>
      </c>
      <c r="C54" s="1">
        <v>-0.13</v>
      </c>
      <c r="D54" t="s">
        <v>5</v>
      </c>
      <c r="E54" s="1">
        <f>C54-C53</f>
        <v>-0.13</v>
      </c>
      <c r="G54" t="str">
        <f t="shared" si="0"/>
        <v/>
      </c>
    </row>
    <row r="55" spans="1:7" x14ac:dyDescent="0.25">
      <c r="A55" t="s">
        <v>467</v>
      </c>
      <c r="B55" t="s">
        <v>418</v>
      </c>
      <c r="C55" s="1">
        <v>-7.64</v>
      </c>
      <c r="G55" t="str">
        <f t="shared" si="0"/>
        <v/>
      </c>
    </row>
    <row r="56" spans="1:7" x14ac:dyDescent="0.25">
      <c r="A56" t="s">
        <v>467</v>
      </c>
      <c r="B56" t="s">
        <v>418</v>
      </c>
      <c r="C56" s="1">
        <v>-9.64</v>
      </c>
      <c r="G56" t="str">
        <f t="shared" si="0"/>
        <v/>
      </c>
    </row>
    <row r="57" spans="1:7" x14ac:dyDescent="0.25">
      <c r="A57" t="s">
        <v>467</v>
      </c>
      <c r="B57" t="s">
        <v>418</v>
      </c>
      <c r="C57" s="1">
        <v>-16.05</v>
      </c>
      <c r="G57" t="str">
        <f t="shared" si="0"/>
        <v/>
      </c>
    </row>
    <row r="58" spans="1:7" x14ac:dyDescent="0.25">
      <c r="A58" t="s">
        <v>467</v>
      </c>
      <c r="B58" t="s">
        <v>425</v>
      </c>
      <c r="C58" s="1">
        <v>-17.05</v>
      </c>
      <c r="D58" t="s">
        <v>5</v>
      </c>
      <c r="G58" t="str">
        <f t="shared" si="0"/>
        <v/>
      </c>
    </row>
    <row r="59" spans="1:7" x14ac:dyDescent="0.25">
      <c r="A59" t="s">
        <v>468</v>
      </c>
      <c r="B59" t="s">
        <v>436</v>
      </c>
      <c r="C59" s="1">
        <v>30</v>
      </c>
      <c r="G59" t="str">
        <f t="shared" si="0"/>
        <v/>
      </c>
    </row>
    <row r="60" spans="1:7" x14ac:dyDescent="0.25">
      <c r="A60" t="s">
        <v>468</v>
      </c>
      <c r="B60" t="s">
        <v>445</v>
      </c>
      <c r="C60" s="1">
        <v>9.1999999999999993</v>
      </c>
      <c r="G60" t="str">
        <f t="shared" si="0"/>
        <v/>
      </c>
    </row>
    <row r="61" spans="1:7" x14ac:dyDescent="0.25">
      <c r="A61" t="s">
        <v>468</v>
      </c>
      <c r="B61" t="s">
        <v>418</v>
      </c>
      <c r="C61" s="1">
        <v>0</v>
      </c>
      <c r="G61" t="str">
        <f t="shared" si="0"/>
        <v/>
      </c>
    </row>
    <row r="62" spans="1:7" x14ac:dyDescent="0.25">
      <c r="A62" t="s">
        <v>468</v>
      </c>
      <c r="B62" t="s">
        <v>425</v>
      </c>
      <c r="C62" s="1">
        <v>-0.48</v>
      </c>
      <c r="D62" t="s">
        <v>5</v>
      </c>
      <c r="E62" s="1">
        <f>C62-C61</f>
        <v>-0.48</v>
      </c>
      <c r="G62" t="str">
        <f t="shared" si="0"/>
        <v/>
      </c>
    </row>
    <row r="63" spans="1:7" x14ac:dyDescent="0.25">
      <c r="A63" t="s">
        <v>468</v>
      </c>
      <c r="B63" t="s">
        <v>418</v>
      </c>
      <c r="C63" s="1">
        <v>-8.19</v>
      </c>
      <c r="G63" t="str">
        <f t="shared" si="0"/>
        <v/>
      </c>
    </row>
    <row r="64" spans="1:7" x14ac:dyDescent="0.25">
      <c r="A64" t="s">
        <v>468</v>
      </c>
      <c r="B64" t="s">
        <v>418</v>
      </c>
      <c r="C64" s="1">
        <v>-10.19</v>
      </c>
      <c r="G64" t="str">
        <f t="shared" si="0"/>
        <v/>
      </c>
    </row>
    <row r="65" spans="1:7" x14ac:dyDescent="0.25">
      <c r="A65" t="s">
        <v>468</v>
      </c>
      <c r="B65" t="s">
        <v>418</v>
      </c>
      <c r="C65" s="1">
        <v>-14.73</v>
      </c>
      <c r="G65" t="str">
        <f t="shared" si="0"/>
        <v/>
      </c>
    </row>
    <row r="66" spans="1:7" x14ac:dyDescent="0.25">
      <c r="A66" t="s">
        <v>468</v>
      </c>
      <c r="B66" t="s">
        <v>425</v>
      </c>
      <c r="C66" s="1">
        <v>-15.73</v>
      </c>
      <c r="D66" t="s">
        <v>5</v>
      </c>
      <c r="G66" t="str">
        <f t="shared" si="0"/>
        <v/>
      </c>
    </row>
    <row r="67" spans="1:7" x14ac:dyDescent="0.25">
      <c r="A67" t="s">
        <v>469</v>
      </c>
      <c r="B67" t="s">
        <v>436</v>
      </c>
      <c r="C67" s="1">
        <v>30</v>
      </c>
      <c r="G67" t="str">
        <f t="shared" si="0"/>
        <v/>
      </c>
    </row>
    <row r="68" spans="1:7" x14ac:dyDescent="0.25">
      <c r="A68" t="s">
        <v>469</v>
      </c>
      <c r="B68" t="s">
        <v>445</v>
      </c>
      <c r="C68" s="1">
        <v>9.1999999999999993</v>
      </c>
      <c r="G68" t="str">
        <f t="shared" si="0"/>
        <v/>
      </c>
    </row>
    <row r="69" spans="1:7" x14ac:dyDescent="0.25">
      <c r="A69" t="s">
        <v>469</v>
      </c>
      <c r="B69" t="s">
        <v>425</v>
      </c>
      <c r="C69" s="1">
        <v>0</v>
      </c>
      <c r="G69" t="str">
        <f t="shared" si="0"/>
        <v/>
      </c>
    </row>
    <row r="70" spans="1:7" x14ac:dyDescent="0.25">
      <c r="A70" t="s">
        <v>469</v>
      </c>
      <c r="B70" t="s">
        <v>418</v>
      </c>
      <c r="C70" s="1">
        <v>-1.1399999999999999</v>
      </c>
      <c r="G70" t="str">
        <f t="shared" si="0"/>
        <v/>
      </c>
    </row>
    <row r="71" spans="1:7" x14ac:dyDescent="0.25">
      <c r="A71" t="s">
        <v>469</v>
      </c>
      <c r="B71" t="s">
        <v>425</v>
      </c>
      <c r="C71" s="1">
        <v>-1.69</v>
      </c>
      <c r="D71" t="s">
        <v>5</v>
      </c>
      <c r="E71" s="1">
        <f>C71-C70</f>
        <v>-0.55000000000000004</v>
      </c>
      <c r="G71" t="str">
        <f t="shared" ref="G71:G133" si="1">IF(E71&lt;-0.5,A71,"")</f>
        <v>Bodemprofiel710</v>
      </c>
    </row>
    <row r="72" spans="1:7" x14ac:dyDescent="0.25">
      <c r="A72" t="s">
        <v>469</v>
      </c>
      <c r="B72" t="s">
        <v>418</v>
      </c>
      <c r="C72" s="1">
        <v>-8.01</v>
      </c>
      <c r="G72" t="str">
        <f t="shared" si="1"/>
        <v/>
      </c>
    </row>
    <row r="73" spans="1:7" x14ac:dyDescent="0.25">
      <c r="A73" t="s">
        <v>469</v>
      </c>
      <c r="B73" t="s">
        <v>418</v>
      </c>
      <c r="C73" s="1">
        <v>-10.01</v>
      </c>
      <c r="G73" t="str">
        <f t="shared" si="1"/>
        <v/>
      </c>
    </row>
    <row r="74" spans="1:7" x14ac:dyDescent="0.25">
      <c r="A74" t="s">
        <v>469</v>
      </c>
      <c r="B74" t="s">
        <v>418</v>
      </c>
      <c r="C74" s="1">
        <v>-11.01</v>
      </c>
      <c r="G74" t="str">
        <f t="shared" si="1"/>
        <v/>
      </c>
    </row>
    <row r="75" spans="1:7" x14ac:dyDescent="0.25">
      <c r="A75" t="s">
        <v>469</v>
      </c>
      <c r="B75" t="s">
        <v>425</v>
      </c>
      <c r="C75" s="1">
        <v>-12.01</v>
      </c>
      <c r="D75" t="s">
        <v>5</v>
      </c>
      <c r="G75" t="str">
        <f t="shared" si="1"/>
        <v/>
      </c>
    </row>
    <row r="76" spans="1:7" x14ac:dyDescent="0.25">
      <c r="A76" t="s">
        <v>470</v>
      </c>
      <c r="B76" t="s">
        <v>436</v>
      </c>
      <c r="C76" s="1">
        <v>30</v>
      </c>
      <c r="G76" t="str">
        <f t="shared" si="1"/>
        <v/>
      </c>
    </row>
    <row r="77" spans="1:7" x14ac:dyDescent="0.25">
      <c r="A77" t="s">
        <v>470</v>
      </c>
      <c r="B77" t="s">
        <v>445</v>
      </c>
      <c r="C77" s="1">
        <v>9.1999999999999993</v>
      </c>
      <c r="G77" t="str">
        <f t="shared" si="1"/>
        <v/>
      </c>
    </row>
    <row r="78" spans="1:7" x14ac:dyDescent="0.25">
      <c r="A78" t="s">
        <v>470</v>
      </c>
      <c r="B78" t="s">
        <v>425</v>
      </c>
      <c r="C78" s="1">
        <v>0</v>
      </c>
      <c r="D78" t="s">
        <v>5</v>
      </c>
      <c r="G78" t="str">
        <f t="shared" si="1"/>
        <v/>
      </c>
    </row>
    <row r="79" spans="1:7" x14ac:dyDescent="0.25">
      <c r="A79" t="s">
        <v>471</v>
      </c>
      <c r="B79" t="s">
        <v>436</v>
      </c>
      <c r="C79" s="1">
        <v>30</v>
      </c>
      <c r="G79" t="str">
        <f t="shared" si="1"/>
        <v/>
      </c>
    </row>
    <row r="80" spans="1:7" x14ac:dyDescent="0.25">
      <c r="A80" t="s">
        <v>471</v>
      </c>
      <c r="B80" t="s">
        <v>445</v>
      </c>
      <c r="C80" s="1">
        <v>9.1999999999999993</v>
      </c>
      <c r="G80" t="str">
        <f t="shared" si="1"/>
        <v/>
      </c>
    </row>
    <row r="81" spans="1:7" x14ac:dyDescent="0.25">
      <c r="A81" t="s">
        <v>471</v>
      </c>
      <c r="B81" t="s">
        <v>425</v>
      </c>
      <c r="C81" s="1">
        <v>0</v>
      </c>
      <c r="G81" t="str">
        <f t="shared" si="1"/>
        <v/>
      </c>
    </row>
    <row r="82" spans="1:7" x14ac:dyDescent="0.25">
      <c r="A82" t="s">
        <v>471</v>
      </c>
      <c r="B82" t="s">
        <v>418</v>
      </c>
      <c r="C82" s="1">
        <v>-1.6</v>
      </c>
      <c r="G82" t="str">
        <f t="shared" si="1"/>
        <v/>
      </c>
    </row>
    <row r="83" spans="1:7" x14ac:dyDescent="0.25">
      <c r="A83" t="s">
        <v>471</v>
      </c>
      <c r="B83" t="s">
        <v>425</v>
      </c>
      <c r="C83" s="1">
        <v>-1.72</v>
      </c>
      <c r="D83" t="s">
        <v>5</v>
      </c>
      <c r="E83" s="1">
        <f>C83-C82</f>
        <v>-0.11999999999999988</v>
      </c>
      <c r="G83" t="str">
        <f t="shared" si="1"/>
        <v/>
      </c>
    </row>
    <row r="84" spans="1:7" x14ac:dyDescent="0.25">
      <c r="A84" t="s">
        <v>471</v>
      </c>
      <c r="B84" t="s">
        <v>418</v>
      </c>
      <c r="C84" s="1">
        <v>-3</v>
      </c>
      <c r="G84" t="str">
        <f t="shared" si="1"/>
        <v/>
      </c>
    </row>
    <row r="85" spans="1:7" x14ac:dyDescent="0.25">
      <c r="A85" t="s">
        <v>471</v>
      </c>
      <c r="B85" t="s">
        <v>425</v>
      </c>
      <c r="C85" s="1">
        <v>-3.34</v>
      </c>
      <c r="D85" t="s">
        <v>5</v>
      </c>
      <c r="G85" t="str">
        <f t="shared" si="1"/>
        <v/>
      </c>
    </row>
    <row r="86" spans="1:7" x14ac:dyDescent="0.25">
      <c r="A86" t="s">
        <v>472</v>
      </c>
      <c r="B86" t="s">
        <v>436</v>
      </c>
      <c r="C86" s="1">
        <v>30</v>
      </c>
      <c r="G86" t="str">
        <f t="shared" si="1"/>
        <v/>
      </c>
    </row>
    <row r="87" spans="1:7" x14ac:dyDescent="0.25">
      <c r="A87" t="s">
        <v>472</v>
      </c>
      <c r="B87" t="s">
        <v>445</v>
      </c>
      <c r="C87" s="1">
        <v>9.1999999999999993</v>
      </c>
      <c r="G87" t="str">
        <f t="shared" si="1"/>
        <v/>
      </c>
    </row>
    <row r="88" spans="1:7" x14ac:dyDescent="0.25">
      <c r="A88" t="s">
        <v>472</v>
      </c>
      <c r="B88" t="s">
        <v>425</v>
      </c>
      <c r="C88" s="1">
        <v>0</v>
      </c>
      <c r="G88" t="str">
        <f t="shared" si="1"/>
        <v/>
      </c>
    </row>
    <row r="89" spans="1:7" x14ac:dyDescent="0.25">
      <c r="A89" t="s">
        <v>472</v>
      </c>
      <c r="B89" t="s">
        <v>418</v>
      </c>
      <c r="C89" s="1">
        <v>-0.88</v>
      </c>
      <c r="G89" t="str">
        <f t="shared" si="1"/>
        <v/>
      </c>
    </row>
    <row r="90" spans="1:7" x14ac:dyDescent="0.25">
      <c r="A90" t="s">
        <v>472</v>
      </c>
      <c r="B90" t="s">
        <v>425</v>
      </c>
      <c r="C90" s="1">
        <v>-3.49</v>
      </c>
      <c r="D90" t="s">
        <v>5</v>
      </c>
      <c r="E90" s="1">
        <f>C90-C89</f>
        <v>-2.6100000000000003</v>
      </c>
      <c r="G90" t="str">
        <f t="shared" si="1"/>
        <v>Bodemprofiel722</v>
      </c>
    </row>
    <row r="91" spans="1:7" x14ac:dyDescent="0.25">
      <c r="A91" t="s">
        <v>473</v>
      </c>
      <c r="B91" t="s">
        <v>436</v>
      </c>
      <c r="C91" s="1">
        <v>30</v>
      </c>
      <c r="G91" t="str">
        <f t="shared" si="1"/>
        <v/>
      </c>
    </row>
    <row r="92" spans="1:7" x14ac:dyDescent="0.25">
      <c r="A92" t="s">
        <v>473</v>
      </c>
      <c r="B92" t="s">
        <v>445</v>
      </c>
      <c r="C92" s="1">
        <v>9.1999999999999993</v>
      </c>
      <c r="G92" t="str">
        <f t="shared" si="1"/>
        <v/>
      </c>
    </row>
    <row r="93" spans="1:7" x14ac:dyDescent="0.25">
      <c r="A93" t="s">
        <v>473</v>
      </c>
      <c r="B93" t="s">
        <v>425</v>
      </c>
      <c r="C93" s="1">
        <v>0</v>
      </c>
      <c r="G93" t="str">
        <f t="shared" si="1"/>
        <v/>
      </c>
    </row>
    <row r="94" spans="1:7" x14ac:dyDescent="0.25">
      <c r="A94" t="s">
        <v>473</v>
      </c>
      <c r="B94" t="s">
        <v>418</v>
      </c>
      <c r="C94" s="1">
        <v>-1.01</v>
      </c>
      <c r="G94" t="str">
        <f t="shared" si="1"/>
        <v/>
      </c>
    </row>
    <row r="95" spans="1:7" x14ac:dyDescent="0.25">
      <c r="A95" t="s">
        <v>473</v>
      </c>
      <c r="B95" t="s">
        <v>425</v>
      </c>
      <c r="C95" s="1">
        <v>-2.92</v>
      </c>
      <c r="D95" t="s">
        <v>5</v>
      </c>
      <c r="E95" s="1">
        <f>C95-C94</f>
        <v>-1.91</v>
      </c>
      <c r="G95" t="str">
        <f t="shared" si="1"/>
        <v>Bodemprofiel723</v>
      </c>
    </row>
    <row r="96" spans="1:7" x14ac:dyDescent="0.25">
      <c r="A96" t="s">
        <v>474</v>
      </c>
      <c r="B96" t="s">
        <v>436</v>
      </c>
      <c r="C96" s="1">
        <v>30</v>
      </c>
      <c r="G96" t="str">
        <f t="shared" si="1"/>
        <v/>
      </c>
    </row>
    <row r="97" spans="1:7" x14ac:dyDescent="0.25">
      <c r="A97" t="s">
        <v>474</v>
      </c>
      <c r="B97" t="s">
        <v>445</v>
      </c>
      <c r="C97" s="1">
        <v>7.2</v>
      </c>
      <c r="G97" t="str">
        <f t="shared" si="1"/>
        <v/>
      </c>
    </row>
    <row r="98" spans="1:7" x14ac:dyDescent="0.25">
      <c r="A98" t="s">
        <v>474</v>
      </c>
      <c r="B98" t="s">
        <v>425</v>
      </c>
      <c r="C98" s="1">
        <v>0</v>
      </c>
      <c r="D98" t="s">
        <v>5</v>
      </c>
      <c r="G98" t="str">
        <f t="shared" si="1"/>
        <v/>
      </c>
    </row>
    <row r="99" spans="1:7" x14ac:dyDescent="0.25">
      <c r="A99" t="s">
        <v>475</v>
      </c>
      <c r="B99" t="s">
        <v>436</v>
      </c>
      <c r="C99" s="1">
        <v>30</v>
      </c>
      <c r="G99" t="str">
        <f t="shared" si="1"/>
        <v/>
      </c>
    </row>
    <row r="100" spans="1:7" x14ac:dyDescent="0.25">
      <c r="A100" t="s">
        <v>475</v>
      </c>
      <c r="B100" t="s">
        <v>445</v>
      </c>
      <c r="C100" s="1">
        <v>7.45</v>
      </c>
      <c r="G100" t="str">
        <f t="shared" si="1"/>
        <v/>
      </c>
    </row>
    <row r="101" spans="1:7" x14ac:dyDescent="0.25">
      <c r="A101" t="s">
        <v>475</v>
      </c>
      <c r="B101" t="s">
        <v>418</v>
      </c>
      <c r="C101" s="1">
        <v>0</v>
      </c>
      <c r="G101" t="str">
        <f t="shared" si="1"/>
        <v/>
      </c>
    </row>
    <row r="102" spans="1:7" x14ac:dyDescent="0.25">
      <c r="A102" t="s">
        <v>475</v>
      </c>
      <c r="B102" t="s">
        <v>425</v>
      </c>
      <c r="C102" s="1">
        <v>-2.91</v>
      </c>
      <c r="D102" t="s">
        <v>5</v>
      </c>
      <c r="E102" s="1">
        <f>C102-C101</f>
        <v>-2.91</v>
      </c>
      <c r="G102" t="str">
        <f t="shared" si="1"/>
        <v>Bodemprofiel785</v>
      </c>
    </row>
    <row r="103" spans="1:7" x14ac:dyDescent="0.25">
      <c r="A103" t="s">
        <v>475</v>
      </c>
      <c r="B103" t="s">
        <v>418</v>
      </c>
      <c r="C103" s="1">
        <v>-4.41</v>
      </c>
      <c r="G103" t="str">
        <f t="shared" si="1"/>
        <v/>
      </c>
    </row>
    <row r="104" spans="1:7" x14ac:dyDescent="0.25">
      <c r="A104" t="s">
        <v>475</v>
      </c>
      <c r="B104" t="s">
        <v>418</v>
      </c>
      <c r="C104" s="1">
        <v>-6.41</v>
      </c>
      <c r="G104" t="str">
        <f t="shared" si="1"/>
        <v/>
      </c>
    </row>
    <row r="105" spans="1:7" x14ac:dyDescent="0.25">
      <c r="A105" t="s">
        <v>475</v>
      </c>
      <c r="B105" t="s">
        <v>418</v>
      </c>
      <c r="C105" s="1">
        <v>-6.91</v>
      </c>
      <c r="G105" t="str">
        <f t="shared" si="1"/>
        <v/>
      </c>
    </row>
    <row r="106" spans="1:7" x14ac:dyDescent="0.25">
      <c r="A106" t="s">
        <v>475</v>
      </c>
      <c r="B106" t="s">
        <v>425</v>
      </c>
      <c r="C106" s="1">
        <v>-7.91</v>
      </c>
      <c r="D106" t="s">
        <v>5</v>
      </c>
      <c r="G106" t="str">
        <f t="shared" si="1"/>
        <v/>
      </c>
    </row>
    <row r="107" spans="1:7" x14ac:dyDescent="0.25">
      <c r="A107" t="s">
        <v>476</v>
      </c>
      <c r="B107" t="s">
        <v>436</v>
      </c>
      <c r="C107" s="1">
        <v>30</v>
      </c>
      <c r="G107" t="str">
        <f t="shared" si="1"/>
        <v/>
      </c>
    </row>
    <row r="108" spans="1:7" x14ac:dyDescent="0.25">
      <c r="A108" t="s">
        <v>476</v>
      </c>
      <c r="B108" t="s">
        <v>445</v>
      </c>
      <c r="C108" s="1">
        <v>7.660000000000001</v>
      </c>
      <c r="G108" t="str">
        <f t="shared" si="1"/>
        <v/>
      </c>
    </row>
    <row r="109" spans="1:7" x14ac:dyDescent="0.25">
      <c r="A109" t="s">
        <v>476</v>
      </c>
      <c r="B109" t="s">
        <v>418</v>
      </c>
      <c r="C109" s="1">
        <v>0</v>
      </c>
      <c r="G109" t="str">
        <f t="shared" si="1"/>
        <v/>
      </c>
    </row>
    <row r="110" spans="1:7" x14ac:dyDescent="0.25">
      <c r="A110" t="s">
        <v>476</v>
      </c>
      <c r="B110" t="s">
        <v>425</v>
      </c>
      <c r="C110" s="1">
        <v>-1.26</v>
      </c>
      <c r="D110" t="s">
        <v>5</v>
      </c>
      <c r="E110" s="1">
        <f>C110-C109</f>
        <v>-1.26</v>
      </c>
      <c r="G110" t="str">
        <f t="shared" si="1"/>
        <v>Bodemprofiel827</v>
      </c>
    </row>
    <row r="111" spans="1:7" x14ac:dyDescent="0.25">
      <c r="A111" t="s">
        <v>477</v>
      </c>
      <c r="B111" t="s">
        <v>436</v>
      </c>
      <c r="C111" s="1">
        <v>30</v>
      </c>
      <c r="G111" t="str">
        <f t="shared" si="1"/>
        <v/>
      </c>
    </row>
    <row r="112" spans="1:7" x14ac:dyDescent="0.25">
      <c r="A112" t="s">
        <v>477</v>
      </c>
      <c r="B112" t="s">
        <v>445</v>
      </c>
      <c r="C112" s="1">
        <v>9.1999999999999993</v>
      </c>
      <c r="G112" t="str">
        <f t="shared" si="1"/>
        <v/>
      </c>
    </row>
    <row r="113" spans="1:7" x14ac:dyDescent="0.25">
      <c r="A113" t="s">
        <v>477</v>
      </c>
      <c r="B113" t="s">
        <v>425</v>
      </c>
      <c r="C113" s="1">
        <v>0</v>
      </c>
      <c r="D113" t="s">
        <v>5</v>
      </c>
      <c r="G113" t="str">
        <f t="shared" si="1"/>
        <v/>
      </c>
    </row>
    <row r="114" spans="1:7" x14ac:dyDescent="0.25">
      <c r="A114" t="s">
        <v>477</v>
      </c>
      <c r="B114" t="s">
        <v>443</v>
      </c>
      <c r="C114" s="1">
        <v>-40</v>
      </c>
      <c r="D114" t="s">
        <v>5</v>
      </c>
      <c r="G114" t="str">
        <f t="shared" si="1"/>
        <v/>
      </c>
    </row>
    <row r="115" spans="1:7" x14ac:dyDescent="0.25">
      <c r="A115" t="s">
        <v>478</v>
      </c>
      <c r="B115" t="s">
        <v>436</v>
      </c>
      <c r="C115" s="1">
        <v>30</v>
      </c>
      <c r="G115" t="str">
        <f t="shared" si="1"/>
        <v/>
      </c>
    </row>
    <row r="116" spans="1:7" x14ac:dyDescent="0.25">
      <c r="A116" t="s">
        <v>478</v>
      </c>
      <c r="B116" t="s">
        <v>445</v>
      </c>
      <c r="C116" s="1">
        <v>9.1999999999999993</v>
      </c>
      <c r="G116" t="str">
        <f t="shared" si="1"/>
        <v/>
      </c>
    </row>
    <row r="117" spans="1:7" x14ac:dyDescent="0.25">
      <c r="A117" t="s">
        <v>478</v>
      </c>
      <c r="B117" t="s">
        <v>425</v>
      </c>
      <c r="C117" s="1">
        <v>2</v>
      </c>
      <c r="G117" t="str">
        <f t="shared" si="1"/>
        <v/>
      </c>
    </row>
    <row r="118" spans="1:7" x14ac:dyDescent="0.25">
      <c r="A118" t="s">
        <v>478</v>
      </c>
      <c r="B118" t="s">
        <v>425</v>
      </c>
      <c r="C118" s="1">
        <v>0</v>
      </c>
      <c r="D118" t="s">
        <v>5</v>
      </c>
      <c r="G118" t="str">
        <f t="shared" si="1"/>
        <v/>
      </c>
    </row>
    <row r="119" spans="1:7" x14ac:dyDescent="0.25">
      <c r="A119" t="s">
        <v>479</v>
      </c>
      <c r="B119" t="s">
        <v>436</v>
      </c>
      <c r="C119" s="1">
        <v>30</v>
      </c>
      <c r="G119" t="str">
        <f t="shared" si="1"/>
        <v/>
      </c>
    </row>
    <row r="120" spans="1:7" x14ac:dyDescent="0.25">
      <c r="A120" t="s">
        <v>479</v>
      </c>
      <c r="B120" t="s">
        <v>445</v>
      </c>
      <c r="C120" s="1">
        <v>8.3699999999999992</v>
      </c>
      <c r="G120" t="str">
        <f t="shared" si="1"/>
        <v/>
      </c>
    </row>
    <row r="121" spans="1:7" x14ac:dyDescent="0.25">
      <c r="A121" t="s">
        <v>479</v>
      </c>
      <c r="B121" t="s">
        <v>425</v>
      </c>
      <c r="C121" s="1">
        <v>2</v>
      </c>
      <c r="G121" t="str">
        <f t="shared" si="1"/>
        <v/>
      </c>
    </row>
    <row r="122" spans="1:7" x14ac:dyDescent="0.25">
      <c r="A122" t="s">
        <v>479</v>
      </c>
      <c r="B122" t="s">
        <v>418</v>
      </c>
      <c r="C122" s="1">
        <v>0</v>
      </c>
      <c r="G122" t="str">
        <f t="shared" si="1"/>
        <v/>
      </c>
    </row>
    <row r="123" spans="1:7" x14ac:dyDescent="0.25">
      <c r="A123" t="s">
        <v>479</v>
      </c>
      <c r="B123" t="s">
        <v>425</v>
      </c>
      <c r="C123" s="1">
        <v>-0.16</v>
      </c>
      <c r="D123" t="s">
        <v>5</v>
      </c>
      <c r="E123" s="1">
        <f>C123-C122</f>
        <v>-0.16</v>
      </c>
      <c r="G123" t="str">
        <f t="shared" si="1"/>
        <v/>
      </c>
    </row>
    <row r="124" spans="1:7" x14ac:dyDescent="0.25">
      <c r="A124" t="s">
        <v>480</v>
      </c>
      <c r="B124" t="s">
        <v>436</v>
      </c>
      <c r="C124" s="1">
        <v>30</v>
      </c>
      <c r="G124" t="str">
        <f t="shared" si="1"/>
        <v/>
      </c>
    </row>
    <row r="125" spans="1:7" x14ac:dyDescent="0.25">
      <c r="A125" t="s">
        <v>480</v>
      </c>
      <c r="B125" t="s">
        <v>445</v>
      </c>
      <c r="C125" s="1">
        <v>7.56</v>
      </c>
      <c r="G125" t="str">
        <f t="shared" si="1"/>
        <v/>
      </c>
    </row>
    <row r="126" spans="1:7" x14ac:dyDescent="0.25">
      <c r="A126" t="s">
        <v>480</v>
      </c>
      <c r="B126" t="s">
        <v>425</v>
      </c>
      <c r="C126" s="1">
        <v>2</v>
      </c>
      <c r="G126" t="str">
        <f t="shared" si="1"/>
        <v/>
      </c>
    </row>
    <row r="127" spans="1:7" x14ac:dyDescent="0.25">
      <c r="A127" t="s">
        <v>480</v>
      </c>
      <c r="B127" t="s">
        <v>425</v>
      </c>
      <c r="C127" s="1">
        <v>0</v>
      </c>
      <c r="D127" t="s">
        <v>5</v>
      </c>
      <c r="G127" t="str">
        <f t="shared" si="1"/>
        <v/>
      </c>
    </row>
    <row r="128" spans="1:7" x14ac:dyDescent="0.25">
      <c r="A128" t="s">
        <v>481</v>
      </c>
      <c r="B128" t="s">
        <v>435</v>
      </c>
      <c r="C128" s="1">
        <v>30</v>
      </c>
      <c r="G128" t="str">
        <f t="shared" si="1"/>
        <v/>
      </c>
    </row>
    <row r="129" spans="1:7" x14ac:dyDescent="0.25">
      <c r="A129" t="s">
        <v>481</v>
      </c>
      <c r="B129" t="s">
        <v>444</v>
      </c>
      <c r="C129" s="1">
        <v>0.21</v>
      </c>
      <c r="G129" t="str">
        <f t="shared" si="1"/>
        <v/>
      </c>
    </row>
    <row r="130" spans="1:7" x14ac:dyDescent="0.25">
      <c r="A130" t="s">
        <v>481</v>
      </c>
      <c r="B130" t="s">
        <v>415</v>
      </c>
      <c r="C130" s="1">
        <v>0</v>
      </c>
      <c r="G130" t="str">
        <f t="shared" si="1"/>
        <v/>
      </c>
    </row>
    <row r="131" spans="1:7" x14ac:dyDescent="0.25">
      <c r="A131" t="s">
        <v>481</v>
      </c>
      <c r="B131" t="s">
        <v>412</v>
      </c>
      <c r="C131" s="1">
        <v>-2</v>
      </c>
      <c r="G131" t="str">
        <f t="shared" si="1"/>
        <v/>
      </c>
    </row>
    <row r="132" spans="1:7" x14ac:dyDescent="0.25">
      <c r="A132" t="s">
        <v>481</v>
      </c>
      <c r="B132" t="s">
        <v>412</v>
      </c>
      <c r="C132" s="1">
        <v>-4</v>
      </c>
      <c r="G132" t="str">
        <f t="shared" si="1"/>
        <v/>
      </c>
    </row>
    <row r="133" spans="1:7" x14ac:dyDescent="0.25">
      <c r="A133" t="s">
        <v>481</v>
      </c>
      <c r="B133" t="s">
        <v>412</v>
      </c>
      <c r="C133" s="1">
        <v>-4.4800000000000004</v>
      </c>
      <c r="G133" t="str">
        <f t="shared" si="1"/>
        <v/>
      </c>
    </row>
    <row r="134" spans="1:7" x14ac:dyDescent="0.25">
      <c r="A134" t="s">
        <v>481</v>
      </c>
      <c r="B134" t="s">
        <v>415</v>
      </c>
      <c r="C134" s="1">
        <v>-5.48</v>
      </c>
      <c r="D134" t="s">
        <v>5</v>
      </c>
      <c r="E134" s="1">
        <f>C134-C133</f>
        <v>-1</v>
      </c>
      <c r="G134" t="str">
        <f>IF(E134&lt;-0.5,A134,"")</f>
        <v>Bodemprofiel861</v>
      </c>
    </row>
    <row r="135" spans="1:7" x14ac:dyDescent="0.25">
      <c r="A135" t="s">
        <v>481</v>
      </c>
      <c r="B135" t="s">
        <v>412</v>
      </c>
      <c r="C135" s="1">
        <v>-9</v>
      </c>
      <c r="G135" t="str">
        <f t="shared" ref="G135:G144" si="2">IF(E135&lt;-0.5,A135,"")</f>
        <v/>
      </c>
    </row>
    <row r="136" spans="1:7" x14ac:dyDescent="0.25">
      <c r="A136" t="s">
        <v>481</v>
      </c>
      <c r="B136" t="s">
        <v>415</v>
      </c>
      <c r="C136" s="1">
        <v>-11</v>
      </c>
      <c r="D136" t="s">
        <v>5</v>
      </c>
      <c r="G136" t="str">
        <f t="shared" si="2"/>
        <v/>
      </c>
    </row>
    <row r="137" spans="1:7" x14ac:dyDescent="0.25">
      <c r="A137" t="s">
        <v>481</v>
      </c>
      <c r="B137" t="s">
        <v>443</v>
      </c>
      <c r="C137" s="1">
        <v>-19.75</v>
      </c>
      <c r="D137" t="s">
        <v>5</v>
      </c>
      <c r="G137" t="str">
        <f t="shared" si="2"/>
        <v/>
      </c>
    </row>
    <row r="138" spans="1:7" x14ac:dyDescent="0.25">
      <c r="A138" t="s">
        <v>482</v>
      </c>
      <c r="B138" t="s">
        <v>435</v>
      </c>
      <c r="C138" s="1">
        <v>30</v>
      </c>
      <c r="G138" t="str">
        <f t="shared" si="2"/>
        <v/>
      </c>
    </row>
    <row r="139" spans="1:7" x14ac:dyDescent="0.25">
      <c r="A139" t="s">
        <v>482</v>
      </c>
      <c r="B139" t="s">
        <v>444</v>
      </c>
      <c r="C139" s="1">
        <v>1.0900000000000001</v>
      </c>
      <c r="G139" t="str">
        <f t="shared" si="2"/>
        <v/>
      </c>
    </row>
    <row r="140" spans="1:7" x14ac:dyDescent="0.25">
      <c r="A140" t="s">
        <v>482</v>
      </c>
      <c r="B140" t="s">
        <v>415</v>
      </c>
      <c r="C140" s="1">
        <v>0</v>
      </c>
      <c r="D140" t="s">
        <v>5</v>
      </c>
      <c r="G140" t="str">
        <f t="shared" si="2"/>
        <v/>
      </c>
    </row>
    <row r="141" spans="1:7" x14ac:dyDescent="0.25">
      <c r="A141" t="s">
        <v>482</v>
      </c>
      <c r="B141" t="s">
        <v>443</v>
      </c>
      <c r="C141" s="1">
        <v>-25.4</v>
      </c>
      <c r="D141" t="s">
        <v>5</v>
      </c>
      <c r="G141" t="str">
        <f t="shared" si="2"/>
        <v/>
      </c>
    </row>
    <row r="142" spans="1:7" x14ac:dyDescent="0.25">
      <c r="A142" t="s">
        <v>483</v>
      </c>
      <c r="B142" t="s">
        <v>444</v>
      </c>
      <c r="C142" s="1">
        <v>30</v>
      </c>
      <c r="G142" t="str">
        <f t="shared" si="2"/>
        <v/>
      </c>
    </row>
    <row r="143" spans="1:7" x14ac:dyDescent="0.25">
      <c r="A143" t="s">
        <v>483</v>
      </c>
      <c r="B143" t="s">
        <v>415</v>
      </c>
      <c r="C143" s="1">
        <v>0</v>
      </c>
      <c r="D143" t="s">
        <v>5</v>
      </c>
      <c r="G143" t="str">
        <f t="shared" si="2"/>
        <v/>
      </c>
    </row>
    <row r="144" spans="1:7" x14ac:dyDescent="0.25">
      <c r="A144" t="s">
        <v>483</v>
      </c>
      <c r="B144" t="s">
        <v>443</v>
      </c>
      <c r="C144" s="1">
        <v>-21.26</v>
      </c>
      <c r="D144" t="s">
        <v>5</v>
      </c>
      <c r="G144" t="str">
        <f t="shared" si="2"/>
        <v/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A28" sqref="A28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365</v>
      </c>
      <c r="E1" s="4" t="s">
        <v>160</v>
      </c>
      <c r="F1" s="4" t="s">
        <v>366</v>
      </c>
      <c r="G1" s="4" t="s">
        <v>352</v>
      </c>
      <c r="H1" s="4" t="s">
        <v>367</v>
      </c>
      <c r="I1" s="4" t="s">
        <v>353</v>
      </c>
      <c r="J1" s="4" t="s">
        <v>368</v>
      </c>
      <c r="K1" s="4" t="s">
        <v>354</v>
      </c>
      <c r="L1" s="4" t="s">
        <v>369</v>
      </c>
      <c r="M1" s="4" t="s">
        <v>370</v>
      </c>
      <c r="N1" s="4" t="s">
        <v>371</v>
      </c>
      <c r="O1" s="4" t="s">
        <v>372</v>
      </c>
      <c r="P1" s="4" t="s">
        <v>373</v>
      </c>
      <c r="Q1" s="4" t="s">
        <v>374</v>
      </c>
      <c r="R1" s="4" t="s">
        <v>375</v>
      </c>
      <c r="S1" s="4" t="s">
        <v>376</v>
      </c>
      <c r="T1" s="4" t="s">
        <v>377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484</v>
      </c>
      <c r="B3" t="s">
        <v>459</v>
      </c>
    </row>
    <row r="4" spans="1:20" x14ac:dyDescent="0.25">
      <c r="A4" t="s">
        <v>485</v>
      </c>
      <c r="B4" t="s">
        <v>460</v>
      </c>
    </row>
    <row r="5" spans="1:20" x14ac:dyDescent="0.25">
      <c r="A5" t="s">
        <v>486</v>
      </c>
      <c r="B5" t="s">
        <v>461</v>
      </c>
    </row>
    <row r="6" spans="1:20" x14ac:dyDescent="0.25">
      <c r="A6" t="s">
        <v>487</v>
      </c>
      <c r="B6" t="s">
        <v>462</v>
      </c>
    </row>
    <row r="7" spans="1:20" x14ac:dyDescent="0.25">
      <c r="A7" t="s">
        <v>495</v>
      </c>
      <c r="B7" t="s">
        <v>463</v>
      </c>
    </row>
    <row r="8" spans="1:20" x14ac:dyDescent="0.25">
      <c r="A8" t="s">
        <v>496</v>
      </c>
      <c r="B8" t="s">
        <v>464</v>
      </c>
    </row>
    <row r="9" spans="1:20" x14ac:dyDescent="0.25">
      <c r="A9" t="s">
        <v>497</v>
      </c>
      <c r="B9" t="s">
        <v>465</v>
      </c>
    </row>
    <row r="10" spans="1:20" x14ac:dyDescent="0.25">
      <c r="A10" t="s">
        <v>498</v>
      </c>
      <c r="B10" t="s">
        <v>466</v>
      </c>
    </row>
    <row r="11" spans="1:20" x14ac:dyDescent="0.25">
      <c r="A11" t="s">
        <v>499</v>
      </c>
      <c r="B11" t="s">
        <v>467</v>
      </c>
    </row>
    <row r="12" spans="1:20" x14ac:dyDescent="0.25">
      <c r="A12" t="s">
        <v>500</v>
      </c>
      <c r="B12" t="s">
        <v>468</v>
      </c>
    </row>
    <row r="13" spans="1:20" x14ac:dyDescent="0.25">
      <c r="A13" t="s">
        <v>501</v>
      </c>
      <c r="B13" t="s">
        <v>469</v>
      </c>
    </row>
    <row r="14" spans="1:20" x14ac:dyDescent="0.25">
      <c r="A14" t="s">
        <v>502</v>
      </c>
      <c r="B14" t="s">
        <v>470</v>
      </c>
    </row>
    <row r="15" spans="1:20" x14ac:dyDescent="0.25">
      <c r="A15" t="s">
        <v>503</v>
      </c>
      <c r="B15" t="s">
        <v>471</v>
      </c>
    </row>
    <row r="16" spans="1:20" x14ac:dyDescent="0.25">
      <c r="A16" t="s">
        <v>504</v>
      </c>
      <c r="B16" t="s">
        <v>472</v>
      </c>
    </row>
    <row r="17" spans="1:2" x14ac:dyDescent="0.25">
      <c r="A17" t="s">
        <v>505</v>
      </c>
      <c r="B17" t="s">
        <v>473</v>
      </c>
    </row>
    <row r="18" spans="1:2" x14ac:dyDescent="0.25">
      <c r="A18" t="s">
        <v>506</v>
      </c>
      <c r="B18" t="s">
        <v>474</v>
      </c>
    </row>
    <row r="19" spans="1:2" x14ac:dyDescent="0.25">
      <c r="A19" t="s">
        <v>507</v>
      </c>
      <c r="B19" t="s">
        <v>475</v>
      </c>
    </row>
    <row r="20" spans="1:2" x14ac:dyDescent="0.25">
      <c r="A20" t="s">
        <v>508</v>
      </c>
      <c r="B20" t="s">
        <v>476</v>
      </c>
    </row>
    <row r="21" spans="1:2" x14ac:dyDescent="0.25">
      <c r="A21" t="s">
        <v>509</v>
      </c>
      <c r="B21" t="s">
        <v>477</v>
      </c>
    </row>
    <row r="22" spans="1:2" x14ac:dyDescent="0.25">
      <c r="A22" t="s">
        <v>510</v>
      </c>
      <c r="B22" t="s">
        <v>478</v>
      </c>
    </row>
    <row r="23" spans="1:2" x14ac:dyDescent="0.25">
      <c r="A23" t="s">
        <v>511</v>
      </c>
      <c r="B23" t="s">
        <v>479</v>
      </c>
    </row>
    <row r="24" spans="1:2" x14ac:dyDescent="0.25">
      <c r="A24" t="s">
        <v>512</v>
      </c>
      <c r="B24" t="s">
        <v>480</v>
      </c>
    </row>
    <row r="25" spans="1:2" x14ac:dyDescent="0.25">
      <c r="A25" t="s">
        <v>513</v>
      </c>
      <c r="B25" t="s">
        <v>481</v>
      </c>
    </row>
    <row r="26" spans="1:2" x14ac:dyDescent="0.25">
      <c r="A26" t="s">
        <v>514</v>
      </c>
      <c r="B26" t="s">
        <v>482</v>
      </c>
    </row>
    <row r="27" spans="1:2" x14ac:dyDescent="0.25">
      <c r="A27" t="s">
        <v>515</v>
      </c>
      <c r="B27" t="s">
        <v>483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S3:S1048576 E3:E1048576 B3:C1048576 Q3:Q1048576 O3:O1048576 M3:M1048576 K3:K1048576 I3:I1048576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G27" sqref="G27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522</v>
      </c>
      <c r="E2" s="35" t="s">
        <v>87</v>
      </c>
      <c r="F2" s="35" t="s">
        <v>318</v>
      </c>
      <c r="G2" s="35" t="s">
        <v>90</v>
      </c>
      <c r="H2" s="35" t="s">
        <v>489</v>
      </c>
      <c r="I2" s="35" t="s">
        <v>490</v>
      </c>
      <c r="J2" s="35" t="s">
        <v>491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380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381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382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383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384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385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386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387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388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389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390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391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392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393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394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395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396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404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397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398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399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400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401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402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403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12"/>
  <sheetViews>
    <sheetView zoomScale="115" zoomScaleNormal="115" workbookViewId="0">
      <selection activeCell="C7" sqref="C7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330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488</v>
      </c>
      <c r="G2" s="37" t="s">
        <v>492</v>
      </c>
    </row>
    <row r="3" spans="1:7" x14ac:dyDescent="0.25">
      <c r="A3" t="s">
        <v>527</v>
      </c>
      <c r="B3" t="s">
        <v>88</v>
      </c>
      <c r="D3" t="s">
        <v>89</v>
      </c>
      <c r="E3" t="s">
        <v>89</v>
      </c>
      <c r="F3" t="s">
        <v>490</v>
      </c>
      <c r="G3" t="s">
        <v>491</v>
      </c>
    </row>
    <row r="4" spans="1:7" x14ac:dyDescent="0.25">
      <c r="A4" t="s">
        <v>528</v>
      </c>
      <c r="B4" t="s">
        <v>88</v>
      </c>
      <c r="D4" t="s">
        <v>89</v>
      </c>
      <c r="E4" t="s">
        <v>89</v>
      </c>
      <c r="F4" t="s">
        <v>490</v>
      </c>
      <c r="G4" t="s">
        <v>491</v>
      </c>
    </row>
    <row r="5" spans="1:7" x14ac:dyDescent="0.25">
      <c r="A5" t="s">
        <v>529</v>
      </c>
      <c r="B5" t="s">
        <v>88</v>
      </c>
      <c r="D5" t="s">
        <v>89</v>
      </c>
      <c r="E5" t="s">
        <v>89</v>
      </c>
      <c r="F5" t="s">
        <v>490</v>
      </c>
      <c r="G5" t="s">
        <v>491</v>
      </c>
    </row>
    <row r="6" spans="1:7" x14ac:dyDescent="0.25">
      <c r="A6" t="s">
        <v>530</v>
      </c>
      <c r="B6" t="s">
        <v>88</v>
      </c>
      <c r="D6" t="s">
        <v>89</v>
      </c>
      <c r="E6" t="s">
        <v>89</v>
      </c>
      <c r="F6" t="s">
        <v>490</v>
      </c>
      <c r="G6" t="s">
        <v>491</v>
      </c>
    </row>
    <row r="7" spans="1:7" x14ac:dyDescent="0.25">
      <c r="A7" t="s">
        <v>531</v>
      </c>
      <c r="B7" t="s">
        <v>87</v>
      </c>
      <c r="C7" t="s">
        <v>90</v>
      </c>
      <c r="D7" t="s">
        <v>318</v>
      </c>
      <c r="E7" t="s">
        <v>522</v>
      </c>
      <c r="F7" t="s">
        <v>489</v>
      </c>
      <c r="G7" t="s">
        <v>491</v>
      </c>
    </row>
    <row r="8" spans="1:7" x14ac:dyDescent="0.25">
      <c r="A8" t="s">
        <v>533</v>
      </c>
      <c r="B8" t="s">
        <v>87</v>
      </c>
      <c r="C8" t="s">
        <v>90</v>
      </c>
      <c r="D8" t="s">
        <v>318</v>
      </c>
      <c r="E8" t="s">
        <v>522</v>
      </c>
      <c r="F8" t="s">
        <v>489</v>
      </c>
      <c r="G8" t="s">
        <v>491</v>
      </c>
    </row>
    <row r="9" spans="1:7" x14ac:dyDescent="0.25">
      <c r="A9" t="s">
        <v>534</v>
      </c>
      <c r="B9" t="s">
        <v>87</v>
      </c>
      <c r="C9" t="s">
        <v>90</v>
      </c>
      <c r="D9" t="s">
        <v>318</v>
      </c>
      <c r="E9" t="s">
        <v>522</v>
      </c>
      <c r="F9" t="s">
        <v>489</v>
      </c>
      <c r="G9" t="s">
        <v>491</v>
      </c>
    </row>
    <row r="10" spans="1:7" x14ac:dyDescent="0.25">
      <c r="A10" t="s">
        <v>532</v>
      </c>
      <c r="B10" t="s">
        <v>87</v>
      </c>
      <c r="C10" t="s">
        <v>90</v>
      </c>
      <c r="D10" t="s">
        <v>318</v>
      </c>
      <c r="E10" t="s">
        <v>522</v>
      </c>
      <c r="F10" t="s">
        <v>489</v>
      </c>
      <c r="G10" t="s">
        <v>491</v>
      </c>
    </row>
    <row r="11" spans="1:7" x14ac:dyDescent="0.25">
      <c r="A11" t="s">
        <v>535</v>
      </c>
      <c r="B11" t="s">
        <v>87</v>
      </c>
      <c r="C11" t="s">
        <v>90</v>
      </c>
      <c r="D11" t="s">
        <v>318</v>
      </c>
      <c r="E11" t="s">
        <v>522</v>
      </c>
      <c r="F11" t="s">
        <v>489</v>
      </c>
      <c r="G11" t="s">
        <v>491</v>
      </c>
    </row>
    <row r="12" spans="1:7" x14ac:dyDescent="0.25">
      <c r="A12" t="s">
        <v>536</v>
      </c>
      <c r="B12" t="s">
        <v>87</v>
      </c>
      <c r="C12" t="s">
        <v>90</v>
      </c>
      <c r="D12" t="s">
        <v>318</v>
      </c>
      <c r="E12" t="s">
        <v>522</v>
      </c>
      <c r="F12" t="s">
        <v>489</v>
      </c>
      <c r="G12" t="s">
        <v>491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81"/>
  <sheetViews>
    <sheetView topLeftCell="A16" zoomScaleNormal="100" workbookViewId="0">
      <selection activeCell="C35" sqref="C35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329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0.5</v>
      </c>
      <c r="G5" s="90" t="s">
        <v>332</v>
      </c>
      <c r="H5" s="90"/>
      <c r="I5" s="90"/>
    </row>
    <row r="6" spans="1:9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9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9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9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9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9" x14ac:dyDescent="0.25">
      <c r="A11" s="12"/>
      <c r="B11" s="12"/>
    </row>
    <row r="12" spans="1:9" x14ac:dyDescent="0.25">
      <c r="A12" s="12" t="s">
        <v>523</v>
      </c>
      <c r="B12" s="12" t="s">
        <v>102</v>
      </c>
      <c r="C12" t="s">
        <v>100</v>
      </c>
      <c r="D12" s="1">
        <v>0</v>
      </c>
    </row>
    <row r="13" spans="1:9" x14ac:dyDescent="0.25">
      <c r="A13" s="12" t="s">
        <v>523</v>
      </c>
      <c r="B13" s="12" t="s">
        <v>104</v>
      </c>
      <c r="C13" t="s">
        <v>100</v>
      </c>
      <c r="D13" s="1">
        <v>0.5</v>
      </c>
    </row>
    <row r="14" spans="1:9" x14ac:dyDescent="0.25">
      <c r="A14" s="12" t="s">
        <v>523</v>
      </c>
      <c r="B14" s="12" t="s">
        <v>112</v>
      </c>
      <c r="C14" t="s">
        <v>100</v>
      </c>
      <c r="D14" s="1">
        <v>0.5</v>
      </c>
    </row>
    <row r="15" spans="1:9" x14ac:dyDescent="0.25">
      <c r="A15" s="12" t="s">
        <v>523</v>
      </c>
      <c r="B15" s="12" t="s">
        <v>114</v>
      </c>
      <c r="C15" t="s">
        <v>319</v>
      </c>
      <c r="D15" s="1">
        <v>0</v>
      </c>
    </row>
    <row r="16" spans="1:9" x14ac:dyDescent="0.25">
      <c r="A16" s="12" t="s">
        <v>523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523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523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523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520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520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520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521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521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348</v>
      </c>
      <c r="B40" s="12" t="s">
        <v>102</v>
      </c>
      <c r="C40" t="s">
        <v>492</v>
      </c>
      <c r="D40" s="1">
        <v>0</v>
      </c>
    </row>
    <row r="41" spans="1:4" x14ac:dyDescent="0.25">
      <c r="A41" t="s">
        <v>348</v>
      </c>
      <c r="B41" s="12" t="s">
        <v>104</v>
      </c>
      <c r="C41" t="s">
        <v>492</v>
      </c>
      <c r="D41" s="1">
        <v>0</v>
      </c>
    </row>
    <row r="42" spans="1:4" x14ac:dyDescent="0.25">
      <c r="A42" t="s">
        <v>348</v>
      </c>
      <c r="B42" s="12" t="s">
        <v>113</v>
      </c>
      <c r="C42" t="s">
        <v>492</v>
      </c>
      <c r="D42" s="1">
        <v>0</v>
      </c>
    </row>
    <row r="43" spans="1:4" x14ac:dyDescent="0.25">
      <c r="A43" t="s">
        <v>348</v>
      </c>
      <c r="B43" s="12" t="s">
        <v>118</v>
      </c>
      <c r="C43" t="s">
        <v>492</v>
      </c>
      <c r="D43" s="1">
        <v>0</v>
      </c>
    </row>
    <row r="44" spans="1:4" x14ac:dyDescent="0.25">
      <c r="B44" s="12"/>
    </row>
    <row r="45" spans="1:4" x14ac:dyDescent="0.25">
      <c r="A45" t="s">
        <v>524</v>
      </c>
      <c r="B45" t="s">
        <v>102</v>
      </c>
      <c r="C45" t="s">
        <v>100</v>
      </c>
      <c r="D45" s="1">
        <v>0</v>
      </c>
    </row>
    <row r="46" spans="1:4" x14ac:dyDescent="0.25">
      <c r="A46" t="s">
        <v>524</v>
      </c>
      <c r="B46" t="s">
        <v>105</v>
      </c>
      <c r="C46" t="s">
        <v>488</v>
      </c>
      <c r="D46" s="1">
        <v>0</v>
      </c>
    </row>
    <row r="47" spans="1:4" x14ac:dyDescent="0.25">
      <c r="A47" t="s">
        <v>524</v>
      </c>
      <c r="B47" t="s">
        <v>111</v>
      </c>
      <c r="C47" t="s">
        <v>127</v>
      </c>
      <c r="D47" s="1">
        <v>100</v>
      </c>
    </row>
    <row r="48" spans="1:4" x14ac:dyDescent="0.25">
      <c r="A48" t="s">
        <v>524</v>
      </c>
      <c r="B48" t="s">
        <v>118</v>
      </c>
      <c r="C48" t="s">
        <v>127</v>
      </c>
      <c r="D48" s="1">
        <v>150</v>
      </c>
    </row>
    <row r="50" spans="1:4" x14ac:dyDescent="0.25">
      <c r="A50" t="s">
        <v>525</v>
      </c>
      <c r="B50" t="s">
        <v>102</v>
      </c>
      <c r="C50" t="s">
        <v>100</v>
      </c>
      <c r="D50" s="1">
        <v>0</v>
      </c>
    </row>
    <row r="51" spans="1:4" x14ac:dyDescent="0.25">
      <c r="A51" t="s">
        <v>525</v>
      </c>
      <c r="B51" t="s">
        <v>105</v>
      </c>
      <c r="C51" t="s">
        <v>488</v>
      </c>
      <c r="D51" s="1">
        <v>0</v>
      </c>
    </row>
    <row r="52" spans="1:4" x14ac:dyDescent="0.25">
      <c r="A52" t="s">
        <v>525</v>
      </c>
      <c r="B52" t="s">
        <v>111</v>
      </c>
      <c r="C52" t="s">
        <v>127</v>
      </c>
      <c r="D52" s="1">
        <v>150</v>
      </c>
    </row>
    <row r="53" spans="1:4" x14ac:dyDescent="0.25">
      <c r="A53" t="s">
        <v>525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2025-07-04T14:20:23Z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