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36" documentId="13_ncr:1_{98E44D44-321B-4D28-A3D5-85F8A38B87C8}" xr6:coauthVersionLast="47" xr6:coauthVersionMax="47" xr10:uidLastSave="{1EC34CE8-9DC9-467F-90DB-983AABF61B0F}"/>
  <bookViews>
    <workbookView xWindow="-120" yWindow="-120" windowWidth="29040" windowHeight="15720" tabRatio="876" activeTab="1" xr2:uid="{00000000-000D-0000-FFFF-FFFF00000000}"/>
  </bookViews>
  <sheets>
    <sheet name="Instellingen" sheetId="27" r:id="rId1"/>
    <sheet name="Dwarsprofielen" sheetId="2" r:id="rId2"/>
    <sheet name="Dwarsprofielen (2)" sheetId="30" r:id="rId3"/>
    <sheet name="Kar. punten" sheetId="15" r:id="rId4"/>
    <sheet name="Sterkteparameters" sheetId="5" r:id="rId5"/>
    <sheet name="Bodemprofielen" sheetId="4" r:id="rId6"/>
    <sheet name="Bodemopbouw" sheetId="26" r:id="rId7"/>
    <sheet name="Waterstanden" sheetId="16" r:id="rId8"/>
    <sheet name="Waterspanningsscenario's" sheetId="20" r:id="rId9"/>
    <sheet name="Offset methodes" sheetId="19" r:id="rId10"/>
    <sheet name="Stijghoogtes" sheetId="23" r:id="rId11"/>
    <sheet name="Referentielijnen" sheetId="24" r:id="rId12"/>
    <sheet name="Waterspanningsinstellingen" sheetId="17" state="hidden" r:id="rId13"/>
    <sheet name="Bekleding" sheetId="29" r:id="rId14"/>
    <sheet name="Belasting" sheetId="25" r:id="rId15"/>
    <sheet name="Waterspanningen" sheetId="18" state="hidden" r:id="rId16"/>
    <sheet name="Gridinstellingen" sheetId="28" r:id="rId17"/>
    <sheet name="Berekeningen" sheetId="3" r:id="rId18"/>
    <sheet name="Hulpblad" sheetId="22" r:id="rId19"/>
  </sheets>
  <definedNames>
    <definedName name="_xlnm._FilterDatabase" localSheetId="2" hidden="1">'Dwarsprofielen (2)'!$F$1:$G$196</definedName>
    <definedName name="_xlnm._FilterDatabase" localSheetId="18" hidden="1">Hulpblad!$E$3:$F$16386</definedName>
    <definedName name="_xlnm._FilterDatabase" localSheetId="15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5" i="4"/>
  <c r="G136" i="4"/>
  <c r="G137" i="4"/>
  <c r="G138" i="4"/>
  <c r="G139" i="4"/>
  <c r="G140" i="4"/>
  <c r="G141" i="4"/>
  <c r="G142" i="4"/>
  <c r="G143" i="4"/>
  <c r="G144" i="4"/>
  <c r="G134" i="4"/>
  <c r="E134" i="4"/>
  <c r="E123" i="4"/>
  <c r="E110" i="4"/>
  <c r="E102" i="4"/>
  <c r="E95" i="4"/>
  <c r="E90" i="4"/>
  <c r="E83" i="4"/>
  <c r="E71" i="4"/>
  <c r="E62" i="4"/>
  <c r="E54" i="4"/>
  <c r="E50" i="4"/>
  <c r="E42" i="4"/>
  <c r="E36" i="4"/>
  <c r="E30" i="4"/>
  <c r="E27" i="4"/>
  <c r="E17" i="4"/>
  <c r="E7" i="4"/>
  <c r="I4" i="16" l="1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3" i="16"/>
  <c r="H27" i="16"/>
  <c r="H26" i="16"/>
  <c r="H25" i="16"/>
  <c r="H24" i="16"/>
  <c r="H23" i="16"/>
  <c r="H22" i="16"/>
  <c r="H21" i="16"/>
  <c r="H19" i="16"/>
  <c r="H18" i="16"/>
  <c r="H17" i="16"/>
  <c r="H16" i="16"/>
  <c r="H15" i="16"/>
  <c r="H14" i="16"/>
  <c r="H13" i="16"/>
  <c r="H12" i="16"/>
  <c r="H11" i="16"/>
  <c r="H7" i="16"/>
  <c r="H4" i="16"/>
  <c r="H5" i="16"/>
  <c r="H6" i="16"/>
  <c r="H8" i="16"/>
  <c r="H9" i="16"/>
  <c r="H10" i="16"/>
  <c r="H20" i="16"/>
  <c r="H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3" i="16"/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<sst xmlns="http://schemas.openxmlformats.org/spreadsheetml/2006/main" count="2964" uniqueCount="544">
  <si>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</si>
  <si>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</si>
  <si>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</si>
  <si>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</si>
  <si>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</si>
  <si>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</si>
  <si>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</si>
  <si>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</si>
  <si>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</si>
  <si>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</si>
  <si>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</si>
  <si>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</si>
  <si>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</si>
  <si>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</si>
  <si>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</si>
  <si>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</si>
  <si>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</si>
  <si>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</si>
  <si>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</si>
  <si>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</si>
  <si>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</si>
  <si>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</si>
  <si>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</si>
  <si>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</si>
  <si>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</si>
  <si>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</si>
  <si>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</si>
  <si>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</si>
  <si>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</si>
  <si>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</si>
  <si>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</si>
  <si>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</si>
  <si>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</si>
  <si>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</si>
  <si>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</si>
  <si>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</si>
  <si>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</si>
  <si>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</si>
  <si>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</si>
  <si>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</si>
  <si>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</si>
  <si>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</si>
  <si>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</si>
  <si>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</si>
  <si>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</si>
  <si>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</si>
  <si>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</si>
  <si>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</si>
  <si>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</si>
  <si>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</si>
  <si>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</si>
  <si>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</si>
  <si>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</si>
  <si>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</si>
  <si>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</si>
  <si>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</si>
  <si>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</si>
  <si>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</si>
  <si>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</si>
  <si>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</si>
  <si>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</si>
  <si>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</si>
  <si>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</si>
  <si>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</si>
  <si>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</si>
  <si>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</si>
  <si>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</si>
  <si>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</si>
  <si>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</si>
  <si>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</si>
  <si>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</si>
  <si>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</si>
  <si>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</si>
  <si>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</si>
  <si>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</si>
  <si>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</si>
  <si>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</si>
  <si>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</si>
  <si>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</si>
  <si>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</si>
  <si>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</si>
  <si>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</si>
  <si>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</si>
  <si>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</si>
  <si>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</si>
  <si>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</si>
  <si>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</si>
  <si>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</si>
  <si>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</si>
  <si>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</si>
  <si>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</si>
  <si>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</si>
  <si>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</si>
  <si>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</si>
  <si>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</si>
  <si>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</si>
  <si>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</si>
  <si>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</si>
  <si>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</si>
  <si>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</si>
  <si>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</si>
  <si>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</si>
  <si>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</si>
  <si>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</si>
  <si>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</si>
  <si>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</si>
  <si>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</si>
  <si>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</si>
  <si>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</si>
  <si>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</si>
  <si>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</si>
  <si>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</si>
  <si>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</si>
  <si>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</si>
  <si>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</si>
  <si>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</si>
  <si>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</si>
  <si>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</si>
  <si>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</si>
  <si>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</si>
  <si>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</si>
  <si>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</si>
  <si>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</si>
  <si>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</si>
  <si>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</si>
  <si>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</si>
  <si>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</si>
  <si>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</si>
  <si>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</si>
  <si>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</si>
  <si>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</si>
  <si>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</si>
  <si>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</si>
  <si>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</si>
  <si>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Selectievelden referentielijn voor stijghoogtelijn</t>
  </si>
  <si>
    <t>Optioneel</t>
  </si>
  <si>
    <t>BEREKENING, SCENARIO´S EN STAGES</t>
  </si>
  <si>
    <t>REKENINSTELLINGEN</t>
  </si>
  <si>
    <t>Stijghoogte corrigeren voor opdrijven</t>
  </si>
  <si>
    <t>Mohr-Coulomb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</si>
  <si>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</si>
  <si>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</si>
  <si>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</si>
  <si>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</si>
  <si>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</si>
  <si>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</si>
  <si>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</si>
  <si>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</si>
  <si>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</si>
  <si>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</si>
  <si>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</si>
  <si>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</si>
  <si>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</si>
  <si>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</si>
  <si>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</si>
  <si>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</si>
  <si>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</si>
  <si>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</si>
  <si>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</si>
  <si>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</si>
  <si>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</si>
  <si>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</si>
  <si>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</si>
  <si>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</si>
  <si>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</si>
  <si>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</si>
  <si>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</si>
  <si>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</si>
  <si>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</si>
  <si>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</si>
  <si>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</si>
  <si>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</si>
  <si>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</si>
  <si>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</si>
  <si>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</si>
  <si>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</si>
  <si>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</si>
  <si>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</si>
  <si>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</si>
  <si>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</si>
  <si>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</si>
  <si>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</si>
  <si>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</si>
  <si>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</si>
  <si>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</si>
  <si>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</si>
  <si>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</si>
  <si>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</si>
  <si>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</si>
  <si>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</si>
  <si>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</si>
  <si>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</si>
  <si>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</si>
  <si>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</si>
  <si>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</si>
  <si>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</si>
  <si>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</si>
  <si>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</si>
  <si>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</si>
  <si>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</si>
  <si>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</si>
  <si>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</si>
  <si>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</si>
  <si>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</si>
  <si>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</si>
  <si>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</si>
  <si>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</si>
  <si>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</si>
  <si>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</si>
  <si>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</si>
  <si>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</si>
  <si>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</si>
  <si>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</si>
  <si>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</si>
  <si>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</si>
  <si>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</si>
  <si>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</si>
  <si>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</si>
  <si>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</si>
  <si>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</si>
  <si>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</si>
  <si>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</si>
  <si>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</si>
  <si>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</si>
  <si>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</si>
  <si>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</si>
  <si>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</si>
  <si>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</si>
  <si>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Standaard</t>
  </si>
  <si>
    <t>Tot punt</t>
  </si>
  <si>
    <t>BEKLEDING</t>
  </si>
  <si>
    <t>Bekledingsprofiel</t>
  </si>
  <si>
    <t>Naam grondsoort</t>
  </si>
  <si>
    <t>'Richting grid' is positief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</si>
  <si>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</si>
  <si>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</si>
  <si>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</si>
  <si>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</si>
  <si>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</si>
  <si>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</si>
  <si>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</si>
  <si>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</si>
  <si>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</si>
  <si>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</si>
  <si>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</si>
  <si>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</si>
  <si>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</si>
  <si>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</si>
  <si>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</si>
  <si>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</si>
  <si>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</si>
  <si>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</si>
  <si>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</si>
  <si>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</si>
  <si>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</si>
  <si>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</si>
  <si>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</si>
  <si>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</si>
  <si>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</si>
  <si>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</si>
  <si>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</si>
  <si>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</si>
  <si>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</si>
  <si>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</si>
  <si>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</si>
  <si>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</si>
  <si>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</si>
  <si>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</si>
  <si>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</si>
  <si>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</si>
  <si>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</si>
  <si>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</si>
  <si>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</si>
  <si>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</si>
  <si>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</si>
  <si>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</si>
  <si>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</si>
  <si>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</si>
  <si>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</si>
  <si>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</si>
  <si>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</si>
  <si>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Dimensie geometrie</t>
  </si>
  <si>
    <t>Bij 2D worden de X en Z coördinaten direct gehanteerd. Bij 3D wordt het horizontale coördinaat berekend op basis van X en Y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</si>
  <si>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</si>
  <si>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</si>
  <si>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</si>
  <si>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</si>
  <si>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</si>
  <si>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</si>
  <si>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</si>
  <si>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</si>
  <si>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</si>
  <si>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</si>
  <si>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</si>
  <si>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</si>
  <si>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</si>
  <si>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</si>
  <si>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</si>
  <si>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</si>
  <si>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</si>
  <si>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</si>
  <si>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</si>
  <si>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</si>
  <si>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</si>
  <si>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</si>
  <si>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</si>
  <si>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</si>
  <si>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</si>
  <si>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</si>
  <si>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</si>
  <si>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</si>
  <si>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</si>
  <si>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</si>
  <si>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</si>
  <si>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</si>
  <si>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</si>
  <si>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</si>
  <si>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</si>
  <si>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Slootpeil norm</t>
  </si>
  <si>
    <t>Slootpeil</t>
  </si>
  <si>
    <t>Polderpeil</t>
  </si>
  <si>
    <t>Waterspanningsscenario</t>
  </si>
  <si>
    <t>Dagelijks freatisch</t>
  </si>
  <si>
    <t>Norm freatisch</t>
  </si>
  <si>
    <t>Norm freatisch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</si>
  <si>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</si>
  <si>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</si>
  <si>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</si>
  <si>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</si>
  <si>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</si>
  <si>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</si>
  <si>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Referentieniveau</t>
  </si>
  <si>
    <t>Idee: meerdere regels met zelfde kar. punt faciliteren en aangeven min/max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</si>
  <si>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</si>
  <si>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</si>
  <si>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</si>
  <si>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</si>
  <si>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</si>
  <si>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</si>
  <si>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</si>
  <si>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</si>
  <si>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</si>
  <si>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</si>
  <si>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</si>
  <si>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</si>
  <si>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</si>
  <si>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</si>
  <si>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</si>
  <si>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</si>
  <si>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</si>
  <si>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</si>
  <si>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</si>
  <si>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</si>
  <si>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</si>
  <si>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</si>
  <si>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</si>
  <si>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</si>
  <si>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</si>
  <si>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</si>
  <si>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</si>
  <si>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Methode stijghoogte</t>
  </si>
  <si>
    <t>Tabblad Referentielijnen</t>
  </si>
  <si>
    <t>Tabblad Stijghoogtes</t>
  </si>
  <si>
    <t>Selectievelden methodes stijghoogte</t>
  </si>
  <si>
    <t>Afleiden uit ander scenario</t>
  </si>
  <si>
    <t>OFFSET METHODE</t>
  </si>
  <si>
    <t>AFLEIDEN UIT SCENARIO</t>
  </si>
  <si>
    <t>Stijghoogte afleiden uit scenario</t>
  </si>
  <si>
    <t>Alleen bij 'Afleiden uit ander scenario'</t>
  </si>
  <si>
    <t>L-coordinaat start 2</t>
  </si>
  <si>
    <t>L-coordinaat start 3</t>
  </si>
  <si>
    <t>L-coordinaat start 4</t>
  </si>
  <si>
    <t>L-coordinaat start 5</t>
  </si>
  <si>
    <t>L-coordinaat start 6</t>
  </si>
  <si>
    <t>Bodemprofiel 7</t>
  </si>
  <si>
    <t>L-coordinaat start 7</t>
  </si>
  <si>
    <t>Bodemprofiel 8</t>
  </si>
  <si>
    <t>L-coordinaat start 8</t>
  </si>
  <si>
    <t>Bodemprofiel 9</t>
  </si>
  <si>
    <t>L-coordinaat start 9</t>
  </si>
  <si>
    <t>Bodemprofiel 10</t>
  </si>
  <si>
    <t>L-coordinaat start 10</t>
  </si>
  <si>
    <t>Vanaf punt</t>
  </si>
  <si>
    <t>Minimale offset vanaf punt</t>
  </si>
  <si>
    <t>DP650</t>
  </si>
  <si>
    <t>DP651</t>
  </si>
  <si>
    <t>DP655</t>
  </si>
  <si>
    <t>DP662</t>
  </si>
  <si>
    <t>DP675</t>
  </si>
  <si>
    <t>DP681</t>
  </si>
  <si>
    <t>DP687</t>
  </si>
  <si>
    <t>DP690</t>
  </si>
  <si>
    <t>DP698</t>
  </si>
  <si>
    <t>DP708</t>
  </si>
  <si>
    <t>DP710</t>
  </si>
  <si>
    <t>DP711</t>
  </si>
  <si>
    <t>DP717</t>
  </si>
  <si>
    <t>DP722</t>
  </si>
  <si>
    <t>DP723</t>
  </si>
  <si>
    <t>DP779</t>
  </si>
  <si>
    <t>DP785</t>
  </si>
  <si>
    <t>DP842</t>
  </si>
  <si>
    <t>DP843</t>
  </si>
  <si>
    <t>DP849</t>
  </si>
  <si>
    <t>DP854</t>
  </si>
  <si>
    <t>DP861</t>
  </si>
  <si>
    <t>DP863</t>
  </si>
  <si>
    <t>DP866</t>
  </si>
  <si>
    <t>DP826,8</t>
  </si>
  <si>
    <t>onbekend</t>
  </si>
  <si>
    <t>Asfalt</t>
  </si>
  <si>
    <t>Basisveen</t>
  </si>
  <si>
    <t>Basisveen aanvul i.p.v. onbekend</t>
  </si>
  <si>
    <t>Calais klei</t>
  </si>
  <si>
    <t>Calais-a</t>
  </si>
  <si>
    <t>Calais klei sg =15</t>
  </si>
  <si>
    <t>Calais klei sg =17</t>
  </si>
  <si>
    <t>Calais klei sg =19</t>
  </si>
  <si>
    <t>Calais klei aanvul i.p.v. onbekend</t>
  </si>
  <si>
    <t>Calais zand</t>
  </si>
  <si>
    <t>Calais-b</t>
  </si>
  <si>
    <t>Calais zand aanvul i.p.v. onbekend</t>
  </si>
  <si>
    <t>Duinkerke klei</t>
  </si>
  <si>
    <t>Duinkerke-e</t>
  </si>
  <si>
    <t>Duinkerke klei sg =15</t>
  </si>
  <si>
    <t>Duinkerke klei sg =17</t>
  </si>
  <si>
    <t>Duinkerke klei sg =19</t>
  </si>
  <si>
    <t>Duinkerke-f</t>
  </si>
  <si>
    <t>Duinkerke klei aanvul i.p.v. onbekend</t>
  </si>
  <si>
    <t>Duinkerke zand</t>
  </si>
  <si>
    <t>Duinkerke-a</t>
  </si>
  <si>
    <t>Duinkerke-b</t>
  </si>
  <si>
    <t>Duinkerke-c</t>
  </si>
  <si>
    <t>Duinkerke-d</t>
  </si>
  <si>
    <t>Duinkerke ab</t>
  </si>
  <si>
    <t>Duinkerke zand aanvul i.p.v. onbekend</t>
  </si>
  <si>
    <t>Hollandveen</t>
  </si>
  <si>
    <t>Hollandveen aanvul i.p.v. onbekend</t>
  </si>
  <si>
    <t>Jong zeezand</t>
  </si>
  <si>
    <t>Kleilaag in dijk</t>
  </si>
  <si>
    <t>Kleilaag aanvul</t>
  </si>
  <si>
    <t>Dijkkern uit klei</t>
  </si>
  <si>
    <t xml:space="preserve">Kleilaag plus </t>
  </si>
  <si>
    <t>Pleistoceen</t>
  </si>
  <si>
    <t>Pleistoceen-a</t>
  </si>
  <si>
    <t>Pleistoceen-b</t>
  </si>
  <si>
    <t>Pleistoceen ab</t>
  </si>
  <si>
    <t>Pleistoceen aanvul</t>
  </si>
  <si>
    <t>Zand in dijk</t>
  </si>
  <si>
    <t>Zand aanvul</t>
  </si>
  <si>
    <t>Zand in Dijk</t>
  </si>
  <si>
    <t>Onbekend open</t>
  </si>
  <si>
    <t>Basisveen open</t>
  </si>
  <si>
    <t>Calais klei open</t>
  </si>
  <si>
    <t>Calais zand open</t>
  </si>
  <si>
    <t>Duinkerke klei open</t>
  </si>
  <si>
    <t>Duinkerke zand open</t>
  </si>
  <si>
    <t>Hollandveen open</t>
  </si>
  <si>
    <t>Jong zeezand open</t>
  </si>
  <si>
    <t>Pleistoceen open</t>
  </si>
  <si>
    <t>Zand in Dijk open</t>
  </si>
  <si>
    <t>Grondsoort [-]</t>
  </si>
  <si>
    <t>Bovenkant [m+NAP]</t>
  </si>
  <si>
    <t>Bodemprofiel650</t>
  </si>
  <si>
    <t>Bodemprofiel651</t>
  </si>
  <si>
    <t>Bodemprofiel655</t>
  </si>
  <si>
    <t>Bodemprofiel662</t>
  </si>
  <si>
    <t>Bodemprofiel675</t>
  </si>
  <si>
    <t>Bodemprofiel681</t>
  </si>
  <si>
    <t>Bodemprofiel687</t>
  </si>
  <si>
    <t>Bodemprofiel690</t>
  </si>
  <si>
    <t>Bodemprofiel698</t>
  </si>
  <si>
    <t>Bodemprofiel708</t>
  </si>
  <si>
    <t>Bodemprofiel710</t>
  </si>
  <si>
    <t>Bodemprofiel711</t>
  </si>
  <si>
    <t>Bodemprofiel717</t>
  </si>
  <si>
    <t>Bodemprofiel722</t>
  </si>
  <si>
    <t>Bodemprofiel723</t>
  </si>
  <si>
    <t>Bodemprofiel779</t>
  </si>
  <si>
    <t>Bodemprofiel785</t>
  </si>
  <si>
    <t>Bodemprofiel827</t>
  </si>
  <si>
    <t>Bodemprofiel842</t>
  </si>
  <si>
    <t>Bodemprofiel843</t>
  </si>
  <si>
    <t>Bodemprofiel849</t>
  </si>
  <si>
    <t>Bodemprofiel854</t>
  </si>
  <si>
    <t>Bodemprofiel861</t>
  </si>
  <si>
    <t>Bodemprofiel863</t>
  </si>
  <si>
    <t>Bodemprofiel866</t>
  </si>
  <si>
    <t>wszuiDp650-00_Sce00</t>
  </si>
  <si>
    <t>wszuiDp651-00_Sce00</t>
  </si>
  <si>
    <t>wszuiDp655-00_Sce00</t>
  </si>
  <si>
    <t>wszuiDp662-00_Sce00</t>
  </si>
  <si>
    <t>Stijghoogte bub</t>
  </si>
  <si>
    <t>Stijghoogte BUB norm</t>
  </si>
  <si>
    <t>Stijghoogte BUB dagelijks</t>
  </si>
  <si>
    <t>Onderzijde zandker</t>
  </si>
  <si>
    <t>Ref PL1</t>
  </si>
  <si>
    <t>Verkeersbelasting door herstelwerkzaamheden na hoogwater</t>
  </si>
  <si>
    <t>Verkeersbelasting door beheer en onderhoud werkzaamheden</t>
  </si>
  <si>
    <t>wszuiDp675-00_Sce00</t>
  </si>
  <si>
    <t>wszuiDp681-00_Sce00</t>
  </si>
  <si>
    <t>wszuiDp687-00_Sce00</t>
  </si>
  <si>
    <t>wszuiDp690-00_Sce00</t>
  </si>
  <si>
    <t>wszuiDp698-00_Sce00</t>
  </si>
  <si>
    <t>wszuiDp708-00_Sce00</t>
  </si>
  <si>
    <t>wszuiDp710-00_Sce00</t>
  </si>
  <si>
    <t>wszuiDp711-00_Sce00</t>
  </si>
  <si>
    <t>wszuiDp717-00_Sce00</t>
  </si>
  <si>
    <t>wszuiDp722-00_Sce00</t>
  </si>
  <si>
    <t>wszuiDp723-00_Sce00</t>
  </si>
  <si>
    <t>wszuiDp779-00_Sce00</t>
  </si>
  <si>
    <t>wszuiDp785-00_Sce00</t>
  </si>
  <si>
    <t>wszuiDp826-80_Sce00</t>
  </si>
  <si>
    <t>wszuiDp842-00_Sce00</t>
  </si>
  <si>
    <t>wszuiDp843-00_Sce00</t>
  </si>
  <si>
    <t>wszuiDp849-00_Sce00</t>
  </si>
  <si>
    <t>wszuiDp854-00_Sce00</t>
  </si>
  <si>
    <t>wszuiDp861-00_Sce00</t>
  </si>
  <si>
    <t>wszuiDp863-00_Sce00</t>
  </si>
  <si>
    <t>wszuiDp866-00_Sce00</t>
  </si>
  <si>
    <t>Calais klei open2</t>
  </si>
  <si>
    <t>Calais klei open3</t>
  </si>
  <si>
    <t>Ref. PL2 (TZL)</t>
  </si>
  <si>
    <t>x</t>
  </si>
  <si>
    <t>y</t>
  </si>
  <si>
    <t>z</t>
  </si>
  <si>
    <t>2D</t>
  </si>
  <si>
    <t>Dagelijks PL2 dun</t>
  </si>
  <si>
    <t>Dagelijks PL2 dik</t>
  </si>
  <si>
    <t>Maaiveld AL / Polderpeil norm</t>
  </si>
  <si>
    <t>Dagelijks freatisch DP717+DP722</t>
  </si>
  <si>
    <t>Norm PL2 overig</t>
  </si>
  <si>
    <t>Norm PL2 zeer gunstig</t>
  </si>
  <si>
    <t/>
  </si>
  <si>
    <t>Dagelijks_dik</t>
  </si>
  <si>
    <t>Dagelijks_dun</t>
  </si>
  <si>
    <t>Dagelijks dp717</t>
  </si>
  <si>
    <t>Dagelijks dp722</t>
  </si>
  <si>
    <t>Norm_zeer gunstig_dik</t>
  </si>
  <si>
    <t>Norm_overig dun</t>
  </si>
  <si>
    <t>Norm_zeer gunstig_dun</t>
  </si>
  <si>
    <t>Norm_overig dik</t>
  </si>
  <si>
    <t>Norm_dp717</t>
  </si>
  <si>
    <t>Norm_dp722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</si>
</sst>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b/>
      <sz val="11"/>
      <color rgb="FF046444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7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3" fillId="0" borderId="0" xfId="0" applyFont="1"/>
    <xf numFmtId="0" fontId="0" fillId="4" borderId="0" xfId="0" applyFill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3" borderId="0" xfId="0" applyFont="1" applyFill="1" applyAlignment="1">
      <alignment horizontal="center" vertical="top"/>
    </xf>
    <xf numFmtId="0" fontId="6" fillId="4" borderId="7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top"/>
    </xf>
    <xf numFmtId="0" fontId="8" fillId="4" borderId="2" xfId="0" applyFont="1" applyFill="1" applyBorder="1"/>
    <xf numFmtId="0" fontId="0" fillId="21" borderId="0" xfId="0" applyFill="1"/>
    <xf numFmtId="0" fontId="0" fillId="22" borderId="0" xfId="0" applyFill="1"/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0" borderId="0" xfId="0" applyFill="1"/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046444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5"/>
  <sheetViews>
    <sheetView zoomScale="115" zoomScaleNormal="115" workbookViewId="0">
      <selection activeCell="B5" sqref="B5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124</v>
      </c>
      <c r="C1" s="6" t="s">
        <v>166</v>
      </c>
      <c r="D1" s="6" t="s">
        <v>125</v>
      </c>
    </row>
    <row r="2" spans="1:4" x14ac:dyDescent="0.25">
      <c r="A2" s="89" t="s">
        <v>281</v>
      </c>
      <c r="B2" s="79" t="s">
        <v>526</v>
      </c>
      <c r="C2" t="s">
        <v>8</v>
      </c>
      <c r="D2" s="15" t="s">
        <v>282</v>
      </c>
    </row>
    <row r="3" spans="1:4" x14ac:dyDescent="0.25">
      <c r="A3" s="89" t="s">
        <v>171</v>
      </c>
      <c r="B3" s="39">
        <v>-80</v>
      </c>
      <c r="C3" t="s">
        <v>167</v>
      </c>
    </row>
    <row r="4" spans="1:4" x14ac:dyDescent="0.25">
      <c r="A4" s="89" t="s">
        <v>225</v>
      </c>
      <c r="B4" s="14" t="s">
        <v>5</v>
      </c>
      <c r="C4" t="s">
        <v>8</v>
      </c>
    </row>
    <row r="5" spans="1:4" x14ac:dyDescent="0.25">
      <c r="A5" s="89" t="s">
        <v>280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81"/>
  <sheetViews>
    <sheetView zoomScaleNormal="100" workbookViewId="0">
      <selection activeCell="D40" sqref="D40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126</v>
      </c>
      <c r="B1" s="6" t="s">
        <v>123</v>
      </c>
      <c r="C1" s="85" t="s">
        <v>331</v>
      </c>
      <c r="D1" s="85" t="s">
        <v>315</v>
      </c>
    </row>
    <row r="2" spans="1:9" s="6" customFormat="1" x14ac:dyDescent="0.25">
      <c r="A2" s="6" t="s">
        <v>8</v>
      </c>
      <c r="B2" s="6" t="s">
        <v>8</v>
      </c>
      <c r="C2" s="85" t="s">
        <v>8</v>
      </c>
      <c r="D2" s="85" t="s">
        <v>316</v>
      </c>
    </row>
    <row r="3" spans="1:9" s="6" customFormat="1" x14ac:dyDescent="0.25">
      <c r="B3" s="16" t="s">
        <v>329</v>
      </c>
      <c r="C3" s="85"/>
      <c r="D3" s="85"/>
    </row>
    <row r="4" spans="1:9" s="12" customFormat="1" x14ac:dyDescent="0.25">
      <c r="A4" s="12" t="s">
        <v>322</v>
      </c>
      <c r="B4" s="12" t="s">
        <v>102</v>
      </c>
      <c r="C4" s="12" t="s">
        <v>100</v>
      </c>
      <c r="D4" s="13">
        <v>0</v>
      </c>
    </row>
    <row r="5" spans="1:9" x14ac:dyDescent="0.25">
      <c r="A5" s="12" t="s">
        <v>322</v>
      </c>
      <c r="B5" s="12" t="s">
        <v>104</v>
      </c>
      <c r="C5" t="s">
        <v>100</v>
      </c>
      <c r="D5" s="1">
        <v>0.5</v>
      </c>
      <c r="G5" s="90" t="s">
        <v>332</v>
      </c>
      <c r="H5" s="90"/>
      <c r="I5" s="90"/>
    </row>
    <row r="6" spans="1:9" x14ac:dyDescent="0.25">
      <c r="A6" s="12" t="s">
        <v>322</v>
      </c>
      <c r="B6" s="12" t="s">
        <v>114</v>
      </c>
      <c r="C6" t="s">
        <v>319</v>
      </c>
      <c r="D6" s="1">
        <v>0.5</v>
      </c>
    </row>
    <row r="7" spans="1:9" x14ac:dyDescent="0.25">
      <c r="A7" s="12" t="s">
        <v>322</v>
      </c>
      <c r="B7" s="12" t="s">
        <v>115</v>
      </c>
      <c r="C7" t="s">
        <v>319</v>
      </c>
      <c r="D7" s="1">
        <v>0</v>
      </c>
    </row>
    <row r="8" spans="1:9" x14ac:dyDescent="0.25">
      <c r="A8" s="12" t="s">
        <v>322</v>
      </c>
      <c r="B8" s="12" t="s">
        <v>116</v>
      </c>
      <c r="C8" t="s">
        <v>319</v>
      </c>
      <c r="D8" s="1">
        <v>0</v>
      </c>
    </row>
    <row r="9" spans="1:9" x14ac:dyDescent="0.25">
      <c r="A9" s="12" t="s">
        <v>322</v>
      </c>
      <c r="B9" s="12" t="s">
        <v>117</v>
      </c>
      <c r="C9" t="s">
        <v>320</v>
      </c>
      <c r="D9" s="1">
        <v>0</v>
      </c>
    </row>
    <row r="10" spans="1:9" x14ac:dyDescent="0.25">
      <c r="A10" s="12" t="s">
        <v>322</v>
      </c>
      <c r="B10" s="12" t="s">
        <v>118</v>
      </c>
      <c r="C10" t="s">
        <v>121</v>
      </c>
      <c r="D10" s="1">
        <v>-0.5</v>
      </c>
    </row>
    <row r="11" spans="1:9" x14ac:dyDescent="0.25">
      <c r="A11" s="12"/>
      <c r="B11" s="12"/>
    </row>
    <row r="12" spans="1:9" x14ac:dyDescent="0.25">
      <c r="A12" s="12" t="s">
        <v>530</v>
      </c>
      <c r="B12" s="12" t="s">
        <v>102</v>
      </c>
      <c r="C12" t="s">
        <v>100</v>
      </c>
      <c r="D12" s="1">
        <v>0</v>
      </c>
    </row>
    <row r="13" spans="1:9" x14ac:dyDescent="0.25">
      <c r="A13" s="12" t="s">
        <v>530</v>
      </c>
      <c r="B13" s="12" t="s">
        <v>104</v>
      </c>
      <c r="C13" t="s">
        <v>100</v>
      </c>
      <c r="D13" s="1">
        <v>0.5</v>
      </c>
    </row>
    <row r="14" spans="1:9" x14ac:dyDescent="0.25">
      <c r="A14" s="12" t="s">
        <v>530</v>
      </c>
      <c r="B14" s="12" t="s">
        <v>112</v>
      </c>
      <c r="C14" t="s">
        <v>100</v>
      </c>
      <c r="D14" s="1">
        <v>0.5</v>
      </c>
    </row>
    <row r="15" spans="1:9" x14ac:dyDescent="0.25">
      <c r="A15" s="12" t="s">
        <v>530</v>
      </c>
      <c r="B15" s="12" t="s">
        <v>114</v>
      </c>
      <c r="C15" t="s">
        <v>319</v>
      </c>
      <c r="D15" s="1">
        <v>0</v>
      </c>
    </row>
    <row r="16" spans="1:9" x14ac:dyDescent="0.25">
      <c r="A16" s="12" t="s">
        <v>530</v>
      </c>
      <c r="B16" s="12" t="s">
        <v>115</v>
      </c>
      <c r="C16" t="s">
        <v>319</v>
      </c>
      <c r="D16" s="1">
        <v>0</v>
      </c>
    </row>
    <row r="17" spans="1:4" x14ac:dyDescent="0.25">
      <c r="A17" s="12" t="s">
        <v>530</v>
      </c>
      <c r="B17" s="12" t="s">
        <v>116</v>
      </c>
      <c r="C17" t="s">
        <v>319</v>
      </c>
      <c r="D17" s="1">
        <v>0</v>
      </c>
    </row>
    <row r="18" spans="1:4" x14ac:dyDescent="0.25">
      <c r="A18" s="12" t="s">
        <v>530</v>
      </c>
      <c r="B18" s="12" t="s">
        <v>117</v>
      </c>
      <c r="C18" t="s">
        <v>320</v>
      </c>
      <c r="D18" s="1">
        <v>0</v>
      </c>
    </row>
    <row r="19" spans="1:4" x14ac:dyDescent="0.25">
      <c r="A19" s="12" t="s">
        <v>530</v>
      </c>
      <c r="B19" s="12" t="s">
        <v>118</v>
      </c>
      <c r="C19" t="s">
        <v>121</v>
      </c>
      <c r="D19" s="1">
        <v>-0.5</v>
      </c>
    </row>
    <row r="20" spans="1:4" x14ac:dyDescent="0.25">
      <c r="A20" s="12"/>
      <c r="B20" s="12"/>
    </row>
    <row r="21" spans="1:4" x14ac:dyDescent="0.25">
      <c r="A21" s="12" t="s">
        <v>527</v>
      </c>
      <c r="B21" s="12" t="s">
        <v>102</v>
      </c>
      <c r="C21" s="12" t="s">
        <v>100</v>
      </c>
      <c r="D21" s="13">
        <v>0</v>
      </c>
    </row>
    <row r="22" spans="1:4" x14ac:dyDescent="0.25">
      <c r="A22" s="12" t="s">
        <v>527</v>
      </c>
      <c r="B22" s="12" t="s">
        <v>115</v>
      </c>
      <c r="C22" s="12" t="s">
        <v>320</v>
      </c>
      <c r="D22" s="13">
        <v>0.2</v>
      </c>
    </row>
    <row r="23" spans="1:4" x14ac:dyDescent="0.25">
      <c r="A23" s="12" t="s">
        <v>527</v>
      </c>
      <c r="B23" s="12" t="s">
        <v>118</v>
      </c>
      <c r="C23" s="12" t="s">
        <v>320</v>
      </c>
      <c r="D23" s="1">
        <v>0</v>
      </c>
    </row>
    <row r="24" spans="1:4" x14ac:dyDescent="0.25">
      <c r="A24" s="12"/>
      <c r="B24" s="12"/>
      <c r="C24" s="12"/>
    </row>
    <row r="25" spans="1:4" x14ac:dyDescent="0.25">
      <c r="A25" s="12" t="s">
        <v>528</v>
      </c>
      <c r="B25" s="12" t="s">
        <v>102</v>
      </c>
      <c r="C25" s="12" t="s">
        <v>100</v>
      </c>
      <c r="D25" s="1">
        <v>0</v>
      </c>
    </row>
    <row r="26" spans="1:4" x14ac:dyDescent="0.25">
      <c r="A26" s="12" t="s">
        <v>528</v>
      </c>
      <c r="B26" s="12" t="s">
        <v>118</v>
      </c>
      <c r="C26" s="12" t="s">
        <v>100</v>
      </c>
      <c r="D26" s="1">
        <v>0</v>
      </c>
    </row>
    <row r="27" spans="1:4" x14ac:dyDescent="0.25">
      <c r="A27" s="12"/>
      <c r="B27" s="12"/>
    </row>
    <row r="28" spans="1:4" x14ac:dyDescent="0.25">
      <c r="A28" t="s">
        <v>323</v>
      </c>
      <c r="B28" s="12" t="s">
        <v>102</v>
      </c>
      <c r="C28" s="12" t="s">
        <v>100</v>
      </c>
      <c r="D28" s="13">
        <v>0</v>
      </c>
    </row>
    <row r="29" spans="1:4" x14ac:dyDescent="0.25">
      <c r="A29" t="s">
        <v>323</v>
      </c>
      <c r="B29" s="12" t="s">
        <v>104</v>
      </c>
      <c r="C29" t="s">
        <v>100</v>
      </c>
      <c r="D29" s="1">
        <v>0</v>
      </c>
    </row>
    <row r="30" spans="1:4" x14ac:dyDescent="0.25">
      <c r="A30" t="s">
        <v>323</v>
      </c>
      <c r="B30" s="12" t="s">
        <v>105</v>
      </c>
      <c r="C30" t="s">
        <v>101</v>
      </c>
      <c r="D30" s="1">
        <v>0</v>
      </c>
    </row>
    <row r="31" spans="1:4" x14ac:dyDescent="0.25">
      <c r="A31" t="s">
        <v>323</v>
      </c>
      <c r="B31" s="12" t="s">
        <v>107</v>
      </c>
      <c r="C31" t="s">
        <v>101</v>
      </c>
      <c r="D31" s="1">
        <v>0</v>
      </c>
    </row>
    <row r="32" spans="1:4" x14ac:dyDescent="0.25">
      <c r="A32" t="s">
        <v>323</v>
      </c>
      <c r="B32" s="12" t="s">
        <v>110</v>
      </c>
      <c r="C32" t="s">
        <v>101</v>
      </c>
      <c r="D32" s="1">
        <v>0</v>
      </c>
    </row>
    <row r="33" spans="1:4" x14ac:dyDescent="0.25">
      <c r="A33" t="s">
        <v>323</v>
      </c>
      <c r="B33" s="12" t="s">
        <v>111</v>
      </c>
      <c r="C33" t="s">
        <v>101</v>
      </c>
      <c r="D33" s="1">
        <v>0</v>
      </c>
    </row>
    <row r="34" spans="1:4" x14ac:dyDescent="0.25">
      <c r="A34" t="s">
        <v>323</v>
      </c>
      <c r="B34" s="12" t="s">
        <v>112</v>
      </c>
      <c r="C34" t="s">
        <v>101</v>
      </c>
      <c r="D34" s="1">
        <v>0</v>
      </c>
    </row>
    <row r="35" spans="1:4" x14ac:dyDescent="0.25">
      <c r="A35" t="s">
        <v>323</v>
      </c>
      <c r="B35" s="12" t="s">
        <v>113</v>
      </c>
      <c r="C35" t="s">
        <v>101</v>
      </c>
      <c r="D35" s="1">
        <v>0</v>
      </c>
    </row>
    <row r="36" spans="1:4" x14ac:dyDescent="0.25">
      <c r="A36" t="s">
        <v>323</v>
      </c>
      <c r="B36" s="12" t="s">
        <v>114</v>
      </c>
      <c r="C36" t="s">
        <v>319</v>
      </c>
      <c r="D36" s="1">
        <v>0</v>
      </c>
    </row>
    <row r="37" spans="1:4" x14ac:dyDescent="0.25">
      <c r="A37" t="s">
        <v>323</v>
      </c>
      <c r="B37" s="12" t="s">
        <v>117</v>
      </c>
      <c r="C37" t="s">
        <v>319</v>
      </c>
      <c r="D37" s="1">
        <v>0</v>
      </c>
    </row>
    <row r="38" spans="1:4" x14ac:dyDescent="0.25">
      <c r="A38" t="s">
        <v>323</v>
      </c>
      <c r="B38" s="12" t="s">
        <v>118</v>
      </c>
      <c r="C38" t="s">
        <v>320</v>
      </c>
      <c r="D38" s="1">
        <v>0</v>
      </c>
    </row>
    <row r="39" spans="1:4" x14ac:dyDescent="0.25">
      <c r="B39" s="12"/>
    </row>
    <row r="40" spans="1:4" x14ac:dyDescent="0.25">
      <c r="A40" t="s">
        <v>348</v>
      </c>
      <c r="B40" s="12" t="s">
        <v>102</v>
      </c>
      <c r="C40" t="s">
        <v>496</v>
      </c>
      <c r="D40" s="1">
        <v>0</v>
      </c>
    </row>
    <row r="41" spans="1:4" x14ac:dyDescent="0.25">
      <c r="A41" t="s">
        <v>348</v>
      </c>
      <c r="B41" s="12" t="s">
        <v>104</v>
      </c>
      <c r="C41" t="s">
        <v>496</v>
      </c>
      <c r="D41" s="1">
        <v>0</v>
      </c>
    </row>
    <row r="42" spans="1:4" x14ac:dyDescent="0.25">
      <c r="A42" t="s">
        <v>348</v>
      </c>
      <c r="B42" s="12" t="s">
        <v>113</v>
      </c>
      <c r="C42" t="s">
        <v>496</v>
      </c>
      <c r="D42" s="1">
        <v>0</v>
      </c>
    </row>
    <row r="43" spans="1:4" x14ac:dyDescent="0.25">
      <c r="A43" t="s">
        <v>348</v>
      </c>
      <c r="B43" s="12" t="s">
        <v>118</v>
      </c>
      <c r="C43" t="s">
        <v>496</v>
      </c>
      <c r="D43" s="1">
        <v>0</v>
      </c>
    </row>
    <row r="44" spans="1:4" x14ac:dyDescent="0.25">
      <c r="B44" s="12"/>
    </row>
    <row r="45" spans="1:4" x14ac:dyDescent="0.25">
      <c r="A45" t="s">
        <v>531</v>
      </c>
      <c r="B45" t="s">
        <v>102</v>
      </c>
      <c r="C45" t="s">
        <v>100</v>
      </c>
      <c r="D45" s="1">
        <v>0</v>
      </c>
    </row>
    <row r="46" spans="1:4" x14ac:dyDescent="0.25">
      <c r="A46" t="s">
        <v>531</v>
      </c>
      <c r="B46" t="s">
        <v>105</v>
      </c>
      <c r="C46" t="s">
        <v>492</v>
      </c>
      <c r="D46" s="1">
        <v>0</v>
      </c>
    </row>
    <row r="47" spans="1:4" x14ac:dyDescent="0.25">
      <c r="A47" t="s">
        <v>531</v>
      </c>
      <c r="B47" t="s">
        <v>111</v>
      </c>
      <c r="C47" t="s">
        <v>127</v>
      </c>
      <c r="D47" s="1">
        <v>100</v>
      </c>
    </row>
    <row r="48" spans="1:4" x14ac:dyDescent="0.25">
      <c r="A48" t="s">
        <v>531</v>
      </c>
      <c r="B48" t="s">
        <v>118</v>
      </c>
      <c r="C48" t="s">
        <v>127</v>
      </c>
      <c r="D48" s="1">
        <v>150</v>
      </c>
    </row>
    <row r="50" spans="1:4" x14ac:dyDescent="0.25">
      <c r="A50" t="s">
        <v>532</v>
      </c>
      <c r="B50" t="s">
        <v>102</v>
      </c>
      <c r="C50" t="s">
        <v>100</v>
      </c>
      <c r="D50" s="1">
        <v>0</v>
      </c>
    </row>
    <row r="51" spans="1:4" x14ac:dyDescent="0.25">
      <c r="A51" t="s">
        <v>532</v>
      </c>
      <c r="B51" t="s">
        <v>105</v>
      </c>
      <c r="C51" t="s">
        <v>492</v>
      </c>
      <c r="D51" s="1">
        <v>0</v>
      </c>
    </row>
    <row r="52" spans="1:4" x14ac:dyDescent="0.25">
      <c r="A52" t="s">
        <v>532</v>
      </c>
      <c r="B52" t="s">
        <v>111</v>
      </c>
      <c r="C52" t="s">
        <v>127</v>
      </c>
      <c r="D52" s="1">
        <v>150</v>
      </c>
    </row>
    <row r="53" spans="1:4" x14ac:dyDescent="0.25">
      <c r="A53" t="s">
        <v>532</v>
      </c>
      <c r="B53" t="s">
        <v>118</v>
      </c>
      <c r="C53" t="s">
        <v>127</v>
      </c>
      <c r="D53" s="1">
        <v>150</v>
      </c>
    </row>
    <row r="55" spans="1:4" x14ac:dyDescent="0.25">
      <c r="A55" t="s">
        <v>324</v>
      </c>
      <c r="B55" s="12" t="s">
        <v>102</v>
      </c>
      <c r="C55" s="12" t="s">
        <v>100</v>
      </c>
      <c r="D55" s="13">
        <v>0</v>
      </c>
    </row>
    <row r="56" spans="1:4" x14ac:dyDescent="0.25">
      <c r="A56" t="s">
        <v>324</v>
      </c>
      <c r="B56" s="12" t="s">
        <v>104</v>
      </c>
      <c r="C56" t="s">
        <v>100</v>
      </c>
      <c r="D56" s="1">
        <v>0</v>
      </c>
    </row>
    <row r="57" spans="1:4" x14ac:dyDescent="0.25">
      <c r="A57" t="s">
        <v>324</v>
      </c>
      <c r="B57" s="12" t="s">
        <v>105</v>
      </c>
      <c r="C57" t="s">
        <v>100</v>
      </c>
      <c r="D57" s="1">
        <v>1.5</v>
      </c>
    </row>
    <row r="58" spans="1:4" x14ac:dyDescent="0.25">
      <c r="A58" t="s">
        <v>324</v>
      </c>
      <c r="B58" s="12" t="s">
        <v>107</v>
      </c>
      <c r="C58" t="s">
        <v>101</v>
      </c>
      <c r="D58" s="1">
        <v>1.5</v>
      </c>
    </row>
    <row r="59" spans="1:4" x14ac:dyDescent="0.25">
      <c r="A59" t="s">
        <v>324</v>
      </c>
      <c r="B59" s="12" t="s">
        <v>110</v>
      </c>
      <c r="C59" t="s">
        <v>101</v>
      </c>
      <c r="D59" s="1">
        <v>1.5</v>
      </c>
    </row>
    <row r="60" spans="1:4" x14ac:dyDescent="0.25">
      <c r="A60" t="s">
        <v>324</v>
      </c>
      <c r="B60" s="12" t="s">
        <v>111</v>
      </c>
      <c r="C60" t="s">
        <v>101</v>
      </c>
      <c r="D60" s="1">
        <v>1.5</v>
      </c>
    </row>
    <row r="61" spans="1:4" x14ac:dyDescent="0.25">
      <c r="A61" t="s">
        <v>324</v>
      </c>
      <c r="B61" s="12" t="s">
        <v>112</v>
      </c>
      <c r="C61" t="s">
        <v>101</v>
      </c>
      <c r="D61" s="1">
        <v>1.5</v>
      </c>
    </row>
    <row r="62" spans="1:4" x14ac:dyDescent="0.25">
      <c r="A62" t="s">
        <v>324</v>
      </c>
      <c r="B62" s="12" t="s">
        <v>113</v>
      </c>
      <c r="C62" t="s">
        <v>101</v>
      </c>
      <c r="D62" s="1">
        <v>1.5</v>
      </c>
    </row>
    <row r="63" spans="1:4" x14ac:dyDescent="0.25">
      <c r="A63" t="s">
        <v>324</v>
      </c>
      <c r="B63" s="12" t="s">
        <v>114</v>
      </c>
      <c r="C63" t="s">
        <v>319</v>
      </c>
      <c r="D63" s="1">
        <v>0</v>
      </c>
    </row>
    <row r="64" spans="1:4" x14ac:dyDescent="0.25">
      <c r="A64" t="s">
        <v>324</v>
      </c>
      <c r="B64" s="12" t="s">
        <v>117</v>
      </c>
      <c r="C64" t="s">
        <v>319</v>
      </c>
      <c r="D64" s="1">
        <v>0</v>
      </c>
    </row>
    <row r="65" spans="1:4" x14ac:dyDescent="0.25">
      <c r="A65" t="s">
        <v>324</v>
      </c>
      <c r="B65" s="12" t="s">
        <v>118</v>
      </c>
      <c r="C65" t="s">
        <v>320</v>
      </c>
      <c r="D65" s="1">
        <v>0</v>
      </c>
    </row>
    <row r="67" spans="1:4" x14ac:dyDescent="0.25">
      <c r="B67" s="12"/>
      <c r="C67" s="12"/>
    </row>
    <row r="75" spans="1:4" x14ac:dyDescent="0.25">
      <c r="B75" s="12"/>
    </row>
    <row r="76" spans="1:4" x14ac:dyDescent="0.25">
      <c r="B76" s="12"/>
    </row>
    <row r="80" spans="1:4" x14ac:dyDescent="0.25">
      <c r="B80" s="12"/>
    </row>
    <row r="81" spans="2:2" x14ac:dyDescent="0.25">
      <c r="B81" s="12"/>
    </row>
  </sheetData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L46"/>
  <sheetViews>
    <sheetView zoomScaleNormal="100" workbookViewId="0">
      <selection activeCell="F11" sqref="F11"/>
    </sheetView>
  </sheetViews>
  <sheetFormatPr defaultRowHeight="15" x14ac:dyDescent="0.25"/>
  <cols>
    <col min="1" max="1" width="32.28515625" customWidth="1"/>
    <col min="2" max="3" width="16.5703125" customWidth="1"/>
    <col min="4" max="4" width="25.5703125" bestFit="1" customWidth="1"/>
    <col min="5" max="5" width="29.5703125" style="86" customWidth="1"/>
    <col min="6" max="6" width="34.85546875" customWidth="1"/>
    <col min="7" max="7" width="24.28515625" style="3" customWidth="1"/>
    <col min="8" max="8" width="22" style="1" customWidth="1"/>
    <col min="9" max="9" width="26.7109375" customWidth="1"/>
    <col min="10" max="10" width="25.42578125" style="95" customWidth="1"/>
  </cols>
  <sheetData>
    <row r="1" spans="1:10" x14ac:dyDescent="0.25">
      <c r="A1" s="111" t="s">
        <v>178</v>
      </c>
      <c r="B1" s="111"/>
      <c r="C1" s="111"/>
      <c r="D1" s="111"/>
      <c r="E1" s="102" t="s">
        <v>365</v>
      </c>
      <c r="F1" s="99" t="s">
        <v>366</v>
      </c>
      <c r="G1" s="109" t="s">
        <v>334</v>
      </c>
      <c r="H1" s="110"/>
      <c r="I1" s="110"/>
      <c r="J1" s="110"/>
    </row>
    <row r="2" spans="1:10" s="92" customFormat="1" ht="30" x14ac:dyDescent="0.25">
      <c r="A2" s="91" t="s">
        <v>330</v>
      </c>
      <c r="B2" s="91" t="s">
        <v>340</v>
      </c>
      <c r="C2" s="91" t="s">
        <v>94</v>
      </c>
      <c r="D2" s="91" t="s">
        <v>360</v>
      </c>
      <c r="E2" s="101" t="s">
        <v>325</v>
      </c>
      <c r="F2" s="91" t="s">
        <v>367</v>
      </c>
      <c r="G2" s="100" t="s">
        <v>336</v>
      </c>
      <c r="H2" s="93" t="s">
        <v>337</v>
      </c>
      <c r="I2" s="93" t="s">
        <v>383</v>
      </c>
      <c r="J2" s="94" t="s">
        <v>333</v>
      </c>
    </row>
    <row r="3" spans="1:10" x14ac:dyDescent="0.25">
      <c r="A3" s="6" t="s">
        <v>8</v>
      </c>
      <c r="B3" s="6" t="s">
        <v>8</v>
      </c>
      <c r="C3" s="6" t="s">
        <v>8</v>
      </c>
      <c r="D3" s="6" t="s">
        <v>8</v>
      </c>
      <c r="E3" s="82" t="s">
        <v>8</v>
      </c>
      <c r="F3" s="6" t="s">
        <v>8</v>
      </c>
      <c r="G3" s="31" t="s">
        <v>8</v>
      </c>
      <c r="H3" s="32" t="s">
        <v>7</v>
      </c>
      <c r="I3" s="32" t="s">
        <v>8</v>
      </c>
      <c r="J3" s="33" t="s">
        <v>8</v>
      </c>
    </row>
    <row r="4" spans="1:10" x14ac:dyDescent="0.25">
      <c r="A4" s="6"/>
      <c r="B4" s="6"/>
      <c r="C4" s="6"/>
      <c r="D4" s="6"/>
      <c r="E4" s="103" t="s">
        <v>351</v>
      </c>
      <c r="F4" s="16" t="s">
        <v>368</v>
      </c>
      <c r="G4" s="56" t="s">
        <v>335</v>
      </c>
      <c r="H4" s="44"/>
      <c r="I4" s="44"/>
      <c r="J4" s="45"/>
    </row>
    <row r="5" spans="1:10" x14ac:dyDescent="0.25">
      <c r="A5" t="s">
        <v>534</v>
      </c>
      <c r="B5" t="s">
        <v>94</v>
      </c>
      <c r="C5" t="s">
        <v>5</v>
      </c>
      <c r="D5" t="s">
        <v>325</v>
      </c>
      <c r="E5" s="86" t="s">
        <v>322</v>
      </c>
      <c r="G5" s="3" t="s">
        <v>5</v>
      </c>
      <c r="H5" s="1">
        <v>0</v>
      </c>
      <c r="I5" t="s">
        <v>110</v>
      </c>
      <c r="J5" s="95" t="s">
        <v>118</v>
      </c>
    </row>
    <row r="6" spans="1:10" x14ac:dyDescent="0.25">
      <c r="A6" t="s">
        <v>534</v>
      </c>
      <c r="B6" t="s">
        <v>95</v>
      </c>
      <c r="C6" t="s">
        <v>6</v>
      </c>
      <c r="D6" t="s">
        <v>325</v>
      </c>
      <c r="E6" s="86" t="s">
        <v>528</v>
      </c>
    </row>
    <row r="8" spans="1:10" x14ac:dyDescent="0.25">
      <c r="A8" t="s">
        <v>535</v>
      </c>
      <c r="B8" t="s">
        <v>94</v>
      </c>
      <c r="C8" t="s">
        <v>5</v>
      </c>
      <c r="D8" t="s">
        <v>325</v>
      </c>
      <c r="E8" s="86" t="s">
        <v>322</v>
      </c>
    </row>
    <row r="9" spans="1:10" x14ac:dyDescent="0.25">
      <c r="A9" t="s">
        <v>535</v>
      </c>
      <c r="B9" t="s">
        <v>95</v>
      </c>
      <c r="C9" t="s">
        <v>6</v>
      </c>
      <c r="D9" t="s">
        <v>325</v>
      </c>
      <c r="E9" s="86" t="s">
        <v>527</v>
      </c>
    </row>
    <row r="11" spans="1:10" x14ac:dyDescent="0.25">
      <c r="A11" t="s">
        <v>537</v>
      </c>
      <c r="B11" t="s">
        <v>94</v>
      </c>
      <c r="C11" t="s">
        <v>5</v>
      </c>
      <c r="D11" t="s">
        <v>325</v>
      </c>
      <c r="E11" s="86" t="s">
        <v>530</v>
      </c>
    </row>
    <row r="12" spans="1:10" x14ac:dyDescent="0.25">
      <c r="A12" t="s">
        <v>537</v>
      </c>
      <c r="B12" t="s">
        <v>95</v>
      </c>
      <c r="C12" t="s">
        <v>6</v>
      </c>
      <c r="D12" t="s">
        <v>325</v>
      </c>
      <c r="E12" s="86" t="s">
        <v>528</v>
      </c>
    </row>
    <row r="14" spans="1:10" x14ac:dyDescent="0.25">
      <c r="A14" t="s">
        <v>536</v>
      </c>
      <c r="B14" t="s">
        <v>94</v>
      </c>
      <c r="C14" t="s">
        <v>5</v>
      </c>
      <c r="D14" t="s">
        <v>325</v>
      </c>
      <c r="E14" s="86" t="s">
        <v>530</v>
      </c>
    </row>
    <row r="15" spans="1:10" x14ac:dyDescent="0.25">
      <c r="A15" t="s">
        <v>536</v>
      </c>
      <c r="B15" t="s">
        <v>95</v>
      </c>
      <c r="C15" t="s">
        <v>6</v>
      </c>
      <c r="D15" t="s">
        <v>325</v>
      </c>
      <c r="E15" s="86" t="s">
        <v>527</v>
      </c>
    </row>
    <row r="18" spans="1:12" x14ac:dyDescent="0.25">
      <c r="A18" t="s">
        <v>539</v>
      </c>
      <c r="B18" t="s">
        <v>94</v>
      </c>
      <c r="C18" t="s">
        <v>5</v>
      </c>
      <c r="D18" t="s">
        <v>325</v>
      </c>
      <c r="E18" s="86" t="s">
        <v>323</v>
      </c>
      <c r="G18" s="3" t="s">
        <v>5</v>
      </c>
      <c r="H18" s="1">
        <v>0</v>
      </c>
      <c r="I18" t="s">
        <v>110</v>
      </c>
      <c r="J18" s="95" t="s">
        <v>118</v>
      </c>
    </row>
    <row r="19" spans="1:12" x14ac:dyDescent="0.25">
      <c r="A19" t="s">
        <v>539</v>
      </c>
      <c r="B19" t="s">
        <v>95</v>
      </c>
      <c r="C19" t="s">
        <v>6</v>
      </c>
      <c r="D19" t="s">
        <v>325</v>
      </c>
      <c r="E19" s="86" t="s">
        <v>531</v>
      </c>
    </row>
    <row r="20" spans="1:12" x14ac:dyDescent="0.25">
      <c r="A20" t="s">
        <v>539</v>
      </c>
      <c r="B20" t="s">
        <v>96</v>
      </c>
      <c r="C20" t="s">
        <v>6</v>
      </c>
      <c r="D20" t="s">
        <v>364</v>
      </c>
      <c r="F20" t="s">
        <v>535</v>
      </c>
    </row>
    <row r="21" spans="1:12" x14ac:dyDescent="0.25">
      <c r="A21" t="s">
        <v>539</v>
      </c>
      <c r="B21" t="s">
        <v>97</v>
      </c>
      <c r="C21" t="s">
        <v>6</v>
      </c>
      <c r="D21" t="s">
        <v>364</v>
      </c>
      <c r="F21" t="s">
        <v>535</v>
      </c>
    </row>
    <row r="23" spans="1:12" x14ac:dyDescent="0.25">
      <c r="A23" t="s">
        <v>540</v>
      </c>
      <c r="B23" t="s">
        <v>94</v>
      </c>
      <c r="C23" t="s">
        <v>5</v>
      </c>
      <c r="D23" t="s">
        <v>325</v>
      </c>
      <c r="E23" s="86" t="s">
        <v>323</v>
      </c>
      <c r="K23" s="87"/>
      <c r="L23" s="88"/>
    </row>
    <row r="24" spans="1:12" x14ac:dyDescent="0.25">
      <c r="A24" t="s">
        <v>540</v>
      </c>
      <c r="B24" t="s">
        <v>95</v>
      </c>
      <c r="C24" t="s">
        <v>6</v>
      </c>
      <c r="D24" t="s">
        <v>325</v>
      </c>
      <c r="E24" s="86" t="s">
        <v>532</v>
      </c>
    </row>
    <row r="25" spans="1:12" x14ac:dyDescent="0.25">
      <c r="A25" t="s">
        <v>540</v>
      </c>
      <c r="B25" t="s">
        <v>96</v>
      </c>
      <c r="C25" t="s">
        <v>6</v>
      </c>
      <c r="D25" t="s">
        <v>364</v>
      </c>
      <c r="F25" t="s">
        <v>535</v>
      </c>
    </row>
    <row r="26" spans="1:12" x14ac:dyDescent="0.25">
      <c r="A26" t="s">
        <v>540</v>
      </c>
      <c r="B26" t="s">
        <v>97</v>
      </c>
      <c r="C26" t="s">
        <v>6</v>
      </c>
      <c r="D26" t="s">
        <v>364</v>
      </c>
      <c r="F26" t="s">
        <v>535</v>
      </c>
    </row>
    <row r="28" spans="1:12" x14ac:dyDescent="0.25">
      <c r="A28" t="s">
        <v>541</v>
      </c>
      <c r="B28" t="s">
        <v>94</v>
      </c>
      <c r="C28" t="s">
        <v>5</v>
      </c>
      <c r="D28" t="s">
        <v>325</v>
      </c>
      <c r="E28" s="86" t="s">
        <v>323</v>
      </c>
    </row>
    <row r="29" spans="1:12" x14ac:dyDescent="0.25">
      <c r="A29" t="s">
        <v>541</v>
      </c>
      <c r="B29" t="s">
        <v>95</v>
      </c>
      <c r="C29" t="s">
        <v>6</v>
      </c>
      <c r="D29" t="s">
        <v>325</v>
      </c>
      <c r="E29" s="86" t="s">
        <v>531</v>
      </c>
    </row>
    <row r="30" spans="1:12" x14ac:dyDescent="0.25">
      <c r="A30" t="s">
        <v>541</v>
      </c>
      <c r="B30" t="s">
        <v>96</v>
      </c>
      <c r="C30" t="s">
        <v>6</v>
      </c>
      <c r="D30" t="s">
        <v>364</v>
      </c>
      <c r="F30" t="s">
        <v>534</v>
      </c>
    </row>
    <row r="31" spans="1:12" x14ac:dyDescent="0.25">
      <c r="A31" t="s">
        <v>541</v>
      </c>
      <c r="B31" t="s">
        <v>97</v>
      </c>
      <c r="C31" t="s">
        <v>6</v>
      </c>
      <c r="D31" t="s">
        <v>364</v>
      </c>
      <c r="F31" t="s">
        <v>534</v>
      </c>
    </row>
    <row r="33" spans="1:6" x14ac:dyDescent="0.25">
      <c r="A33" t="s">
        <v>538</v>
      </c>
      <c r="B33" t="s">
        <v>94</v>
      </c>
      <c r="C33" t="s">
        <v>5</v>
      </c>
      <c r="D33" t="s">
        <v>325</v>
      </c>
      <c r="E33" s="86" t="s">
        <v>323</v>
      </c>
    </row>
    <row r="34" spans="1:6" x14ac:dyDescent="0.25">
      <c r="A34" t="s">
        <v>538</v>
      </c>
      <c r="B34" t="s">
        <v>95</v>
      </c>
      <c r="C34" t="s">
        <v>6</v>
      </c>
      <c r="D34" t="s">
        <v>325</v>
      </c>
      <c r="E34" s="86" t="s">
        <v>532</v>
      </c>
    </row>
    <row r="35" spans="1:6" x14ac:dyDescent="0.25">
      <c r="A35" t="s">
        <v>538</v>
      </c>
      <c r="B35" t="s">
        <v>96</v>
      </c>
      <c r="C35" t="s">
        <v>6</v>
      </c>
      <c r="D35" t="s">
        <v>364</v>
      </c>
      <c r="F35" t="s">
        <v>534</v>
      </c>
    </row>
    <row r="36" spans="1:6" x14ac:dyDescent="0.25">
      <c r="A36" t="s">
        <v>538</v>
      </c>
      <c r="B36" t="s">
        <v>97</v>
      </c>
      <c r="C36" t="s">
        <v>6</v>
      </c>
      <c r="D36" t="s">
        <v>364</v>
      </c>
      <c r="F36" t="s">
        <v>534</v>
      </c>
    </row>
    <row r="38" spans="1:6" x14ac:dyDescent="0.25">
      <c r="A38" t="s">
        <v>542</v>
      </c>
      <c r="B38" t="s">
        <v>94</v>
      </c>
      <c r="C38" t="s">
        <v>5</v>
      </c>
      <c r="D38" t="s">
        <v>325</v>
      </c>
      <c r="E38" s="86" t="s">
        <v>323</v>
      </c>
    </row>
    <row r="39" spans="1:6" x14ac:dyDescent="0.25">
      <c r="A39" t="s">
        <v>542</v>
      </c>
      <c r="B39" t="s">
        <v>95</v>
      </c>
      <c r="C39" t="s">
        <v>6</v>
      </c>
      <c r="D39" t="s">
        <v>325</v>
      </c>
      <c r="E39" s="86" t="s">
        <v>531</v>
      </c>
    </row>
    <row r="40" spans="1:6" x14ac:dyDescent="0.25">
      <c r="A40" t="s">
        <v>542</v>
      </c>
      <c r="B40" t="s">
        <v>96</v>
      </c>
      <c r="C40" t="s">
        <v>6</v>
      </c>
      <c r="D40" t="s">
        <v>364</v>
      </c>
      <c r="F40" t="s">
        <v>536</v>
      </c>
    </row>
    <row r="41" spans="1:6" x14ac:dyDescent="0.25">
      <c r="A41" t="s">
        <v>542</v>
      </c>
      <c r="B41" t="s">
        <v>97</v>
      </c>
      <c r="C41" t="s">
        <v>6</v>
      </c>
      <c r="D41" t="s">
        <v>364</v>
      </c>
      <c r="F41" t="s">
        <v>536</v>
      </c>
    </row>
    <row r="43" spans="1:6" x14ac:dyDescent="0.25">
      <c r="A43" t="s">
        <v>543</v>
      </c>
      <c r="B43" t="s">
        <v>94</v>
      </c>
      <c r="C43" t="s">
        <v>5</v>
      </c>
      <c r="D43" t="s">
        <v>325</v>
      </c>
      <c r="E43" s="86" t="s">
        <v>323</v>
      </c>
    </row>
    <row r="44" spans="1:6" x14ac:dyDescent="0.25">
      <c r="A44" t="s">
        <v>543</v>
      </c>
      <c r="B44" t="s">
        <v>95</v>
      </c>
      <c r="C44" t="s">
        <v>6</v>
      </c>
      <c r="D44" t="s">
        <v>325</v>
      </c>
      <c r="E44" s="86" t="s">
        <v>531</v>
      </c>
    </row>
    <row r="45" spans="1:6" x14ac:dyDescent="0.25">
      <c r="A45" t="s">
        <v>543</v>
      </c>
      <c r="B45" t="s">
        <v>96</v>
      </c>
      <c r="C45" t="s">
        <v>6</v>
      </c>
      <c r="D45" t="s">
        <v>364</v>
      </c>
      <c r="F45" t="s">
        <v>537</v>
      </c>
    </row>
    <row r="46" spans="1:6" x14ac:dyDescent="0.25">
      <c r="A46" t="s">
        <v>543</v>
      </c>
      <c r="B46" t="s">
        <v>97</v>
      </c>
      <c r="C46" t="s">
        <v>6</v>
      </c>
      <c r="D46" t="s">
        <v>364</v>
      </c>
      <c r="F46" t="s">
        <v>537</v>
      </c>
    </row>
  </sheetData>
  <mergeCells count="2">
    <mergeCell ref="G1:J1"/>
    <mergeCell ref="A1:D1"/>
  </mergeCells>
  <dataValidations count="2">
    <dataValidation type="list" allowBlank="1" showInputMessage="1" showErrorMessage="1" sqref="G5:G1048576 C5:C1048576" xr:uid="{C56F350D-D74D-4FE9-A31B-8B0A56E5D65A}">
      <formula1>"Ja,Nee"</formula1>
    </dataValidation>
    <dataValidation type="list" allowBlank="1" showInputMessage="1" showErrorMessage="1" sqref="F5:F1048576" xr:uid="{46677C0E-C7D6-466E-BDBE-029DB39AC6FD}">
      <formula1>$A$5:$A$1048576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AE43D33-9754-412E-82D9-8AF452EA8D9E}">
          <x14:formula1>
            <xm:f>Hulpblad!$A$3:$A$20</xm:f>
          </x14:formula1>
          <xm:sqref>I5:J1048576</xm:sqref>
        </x14:dataValidation>
        <x14:dataValidation type="list" allowBlank="1" showInputMessage="1" showErrorMessage="1" xr:uid="{EA840FE5-E899-43F7-B6D5-A8DB9A5987EB}">
          <x14:formula1>
            <xm:f>Hulpblad!$D$3:$D$5</xm:f>
          </x14:formula1>
          <xm:sqref>D5:D1048576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E5:E1048576</xm:sqref>
        </x14:dataValidation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55"/>
  <sheetViews>
    <sheetView zoomScaleNormal="100" workbookViewId="0">
      <pane ySplit="4" topLeftCell="A5" activePane="bottomLeft" state="frozen"/>
      <selection pane="bottomLeft" activeCell="C22" sqref="C22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2" customWidth="1"/>
    <col min="5" max="5" width="27.42578125" customWidth="1"/>
    <col min="6" max="6" width="53.5703125" bestFit="1" customWidth="1"/>
    <col min="7" max="7" width="28.7109375" customWidth="1"/>
    <col min="8" max="8" width="27" style="98" customWidth="1"/>
  </cols>
  <sheetData>
    <row r="1" spans="1:8" x14ac:dyDescent="0.25">
      <c r="A1" s="112" t="s">
        <v>178</v>
      </c>
      <c r="B1" s="112"/>
      <c r="C1" s="112"/>
      <c r="D1" s="113"/>
      <c r="E1" s="114" t="s">
        <v>350</v>
      </c>
      <c r="F1" s="115"/>
      <c r="G1" s="115"/>
      <c r="H1" s="116"/>
    </row>
    <row r="2" spans="1:8" x14ac:dyDescent="0.25">
      <c r="A2" s="6" t="s">
        <v>330</v>
      </c>
      <c r="B2" s="6" t="s">
        <v>339</v>
      </c>
      <c r="C2" s="6" t="s">
        <v>152</v>
      </c>
      <c r="D2" s="21" t="s">
        <v>153</v>
      </c>
      <c r="E2" s="32" t="s">
        <v>347</v>
      </c>
      <c r="F2" s="32" t="s">
        <v>325</v>
      </c>
      <c r="G2" s="96" t="s">
        <v>356</v>
      </c>
      <c r="H2" s="33" t="s">
        <v>355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135</v>
      </c>
      <c r="E4" s="44"/>
      <c r="F4" s="44" t="s">
        <v>351</v>
      </c>
      <c r="G4" s="44" t="s">
        <v>357</v>
      </c>
      <c r="H4" s="97" t="s">
        <v>358</v>
      </c>
    </row>
    <row r="5" spans="1:8" x14ac:dyDescent="0.25">
      <c r="A5" t="s">
        <v>534</v>
      </c>
      <c r="B5" t="s">
        <v>341</v>
      </c>
      <c r="C5" t="s">
        <v>94</v>
      </c>
      <c r="E5" t="s">
        <v>325</v>
      </c>
      <c r="F5" t="s">
        <v>348</v>
      </c>
    </row>
    <row r="6" spans="1:8" x14ac:dyDescent="0.25">
      <c r="A6" t="s">
        <v>534</v>
      </c>
      <c r="B6" t="s">
        <v>522</v>
      </c>
      <c r="C6" t="s">
        <v>95</v>
      </c>
      <c r="E6" t="s">
        <v>346</v>
      </c>
    </row>
    <row r="7" spans="1:8" x14ac:dyDescent="0.25">
      <c r="A7" t="s">
        <v>534</v>
      </c>
      <c r="B7" t="s">
        <v>342</v>
      </c>
      <c r="C7" t="s">
        <v>95</v>
      </c>
      <c r="E7" t="s">
        <v>345</v>
      </c>
    </row>
    <row r="9" spans="1:8" x14ac:dyDescent="0.25">
      <c r="A9" t="s">
        <v>535</v>
      </c>
      <c r="B9" t="s">
        <v>341</v>
      </c>
      <c r="C9" t="s">
        <v>94</v>
      </c>
      <c r="E9" t="s">
        <v>325</v>
      </c>
      <c r="F9" t="s">
        <v>348</v>
      </c>
    </row>
    <row r="10" spans="1:8" x14ac:dyDescent="0.25">
      <c r="A10" t="s">
        <v>535</v>
      </c>
      <c r="B10" t="s">
        <v>522</v>
      </c>
      <c r="C10" t="s">
        <v>95</v>
      </c>
      <c r="E10" t="s">
        <v>346</v>
      </c>
    </row>
    <row r="11" spans="1:8" x14ac:dyDescent="0.25">
      <c r="A11" t="s">
        <v>535</v>
      </c>
      <c r="B11" t="s">
        <v>342</v>
      </c>
      <c r="C11" t="s">
        <v>95</v>
      </c>
      <c r="E11" t="s">
        <v>345</v>
      </c>
    </row>
    <row r="13" spans="1:8" x14ac:dyDescent="0.25">
      <c r="A13" t="s">
        <v>536</v>
      </c>
      <c r="B13" t="s">
        <v>341</v>
      </c>
      <c r="C13" t="s">
        <v>94</v>
      </c>
      <c r="E13" t="s">
        <v>325</v>
      </c>
      <c r="F13" t="s">
        <v>348</v>
      </c>
    </row>
    <row r="14" spans="1:8" x14ac:dyDescent="0.25">
      <c r="A14" t="s">
        <v>536</v>
      </c>
      <c r="B14" t="s">
        <v>522</v>
      </c>
      <c r="C14" t="s">
        <v>95</v>
      </c>
      <c r="E14" t="s">
        <v>346</v>
      </c>
    </row>
    <row r="15" spans="1:8" x14ac:dyDescent="0.25">
      <c r="A15" t="s">
        <v>536</v>
      </c>
      <c r="B15" t="s">
        <v>342</v>
      </c>
      <c r="C15" t="s">
        <v>95</v>
      </c>
      <c r="E15" t="s">
        <v>345</v>
      </c>
    </row>
    <row r="17" spans="1:8" x14ac:dyDescent="0.25">
      <c r="A17" t="s">
        <v>537</v>
      </c>
      <c r="B17" t="s">
        <v>341</v>
      </c>
      <c r="C17" t="s">
        <v>94</v>
      </c>
      <c r="E17" t="s">
        <v>325</v>
      </c>
      <c r="F17" t="s">
        <v>348</v>
      </c>
    </row>
    <row r="18" spans="1:8" x14ac:dyDescent="0.25">
      <c r="A18" t="s">
        <v>537</v>
      </c>
      <c r="B18" t="s">
        <v>522</v>
      </c>
      <c r="C18" t="s">
        <v>95</v>
      </c>
      <c r="E18" t="s">
        <v>346</v>
      </c>
    </row>
    <row r="19" spans="1:8" x14ac:dyDescent="0.25">
      <c r="A19" t="s">
        <v>537</v>
      </c>
      <c r="B19" t="s">
        <v>342</v>
      </c>
      <c r="C19" t="s">
        <v>95</v>
      </c>
      <c r="E19" t="s">
        <v>345</v>
      </c>
    </row>
    <row r="21" spans="1:8" x14ac:dyDescent="0.25">
      <c r="A21" t="s">
        <v>538</v>
      </c>
      <c r="B21" t="s">
        <v>341</v>
      </c>
      <c r="C21" t="s">
        <v>94</v>
      </c>
      <c r="E21" t="s">
        <v>325</v>
      </c>
      <c r="F21" t="s">
        <v>348</v>
      </c>
    </row>
    <row r="22" spans="1:8" x14ac:dyDescent="0.25">
      <c r="A22" t="s">
        <v>538</v>
      </c>
      <c r="B22" t="s">
        <v>522</v>
      </c>
      <c r="C22" t="s">
        <v>95</v>
      </c>
      <c r="E22" t="s">
        <v>346</v>
      </c>
    </row>
    <row r="23" spans="1:8" x14ac:dyDescent="0.25">
      <c r="A23" t="s">
        <v>538</v>
      </c>
      <c r="B23" t="s">
        <v>342</v>
      </c>
      <c r="C23" t="s">
        <v>95</v>
      </c>
      <c r="E23" t="s">
        <v>345</v>
      </c>
    </row>
    <row r="24" spans="1:8" x14ac:dyDescent="0.25">
      <c r="A24" t="s">
        <v>538</v>
      </c>
      <c r="B24" t="s">
        <v>343</v>
      </c>
      <c r="C24" t="s">
        <v>96</v>
      </c>
      <c r="E24" t="s">
        <v>355</v>
      </c>
      <c r="G24" t="s">
        <v>341</v>
      </c>
      <c r="H24" s="98">
        <v>-2</v>
      </c>
    </row>
    <row r="25" spans="1:8" x14ac:dyDescent="0.25">
      <c r="A25" t="s">
        <v>538</v>
      </c>
      <c r="B25" t="s">
        <v>344</v>
      </c>
      <c r="C25" t="s">
        <v>97</v>
      </c>
      <c r="E25" t="s">
        <v>355</v>
      </c>
      <c r="G25" t="s">
        <v>342</v>
      </c>
      <c r="H25" s="98">
        <v>1</v>
      </c>
    </row>
    <row r="27" spans="1:8" x14ac:dyDescent="0.25">
      <c r="A27" t="s">
        <v>540</v>
      </c>
      <c r="B27" t="s">
        <v>341</v>
      </c>
      <c r="C27" t="s">
        <v>94</v>
      </c>
      <c r="E27" t="s">
        <v>325</v>
      </c>
      <c r="F27" t="s">
        <v>348</v>
      </c>
    </row>
    <row r="28" spans="1:8" x14ac:dyDescent="0.25">
      <c r="A28" t="s">
        <v>540</v>
      </c>
      <c r="B28" t="s">
        <v>522</v>
      </c>
      <c r="C28" t="s">
        <v>95</v>
      </c>
      <c r="E28" t="s">
        <v>346</v>
      </c>
    </row>
    <row r="29" spans="1:8" x14ac:dyDescent="0.25">
      <c r="A29" t="s">
        <v>540</v>
      </c>
      <c r="B29" t="s">
        <v>342</v>
      </c>
      <c r="C29" t="s">
        <v>95</v>
      </c>
      <c r="E29" t="s">
        <v>345</v>
      </c>
    </row>
    <row r="30" spans="1:8" x14ac:dyDescent="0.25">
      <c r="A30" t="s">
        <v>540</v>
      </c>
      <c r="B30" t="s">
        <v>343</v>
      </c>
      <c r="C30" t="s">
        <v>96</v>
      </c>
      <c r="E30" t="s">
        <v>355</v>
      </c>
      <c r="G30" t="s">
        <v>341</v>
      </c>
      <c r="H30" s="98">
        <v>-2</v>
      </c>
    </row>
    <row r="31" spans="1:8" x14ac:dyDescent="0.25">
      <c r="A31" t="s">
        <v>540</v>
      </c>
      <c r="B31" t="s">
        <v>344</v>
      </c>
      <c r="C31" t="s">
        <v>97</v>
      </c>
      <c r="E31" t="s">
        <v>355</v>
      </c>
      <c r="G31" t="s">
        <v>342</v>
      </c>
      <c r="H31" s="98">
        <v>1</v>
      </c>
    </row>
    <row r="33" spans="1:8" x14ac:dyDescent="0.25">
      <c r="A33" t="s">
        <v>541</v>
      </c>
      <c r="B33" t="s">
        <v>341</v>
      </c>
      <c r="C33" t="s">
        <v>94</v>
      </c>
      <c r="E33" t="s">
        <v>325</v>
      </c>
      <c r="F33" t="s">
        <v>348</v>
      </c>
    </row>
    <row r="34" spans="1:8" x14ac:dyDescent="0.25">
      <c r="A34" t="s">
        <v>541</v>
      </c>
      <c r="B34" t="s">
        <v>522</v>
      </c>
      <c r="C34" t="s">
        <v>95</v>
      </c>
      <c r="E34" t="s">
        <v>346</v>
      </c>
    </row>
    <row r="35" spans="1:8" x14ac:dyDescent="0.25">
      <c r="A35" t="s">
        <v>541</v>
      </c>
      <c r="B35" t="s">
        <v>342</v>
      </c>
      <c r="C35" t="s">
        <v>95</v>
      </c>
      <c r="E35" t="s">
        <v>345</v>
      </c>
    </row>
    <row r="36" spans="1:8" x14ac:dyDescent="0.25">
      <c r="A36" t="s">
        <v>541</v>
      </c>
      <c r="B36" t="s">
        <v>343</v>
      </c>
      <c r="C36" t="s">
        <v>96</v>
      </c>
      <c r="E36" t="s">
        <v>355</v>
      </c>
      <c r="G36" t="s">
        <v>341</v>
      </c>
      <c r="H36" s="98">
        <v>-2</v>
      </c>
    </row>
    <row r="37" spans="1:8" x14ac:dyDescent="0.25">
      <c r="A37" t="s">
        <v>541</v>
      </c>
      <c r="B37" t="s">
        <v>344</v>
      </c>
      <c r="C37" t="s">
        <v>97</v>
      </c>
      <c r="E37" t="s">
        <v>355</v>
      </c>
      <c r="G37" t="s">
        <v>342</v>
      </c>
      <c r="H37" s="98">
        <v>1</v>
      </c>
    </row>
    <row r="39" spans="1:8" x14ac:dyDescent="0.25">
      <c r="A39" t="s">
        <v>539</v>
      </c>
      <c r="B39" t="s">
        <v>341</v>
      </c>
      <c r="C39" t="s">
        <v>94</v>
      </c>
      <c r="E39" t="s">
        <v>325</v>
      </c>
      <c r="F39" t="s">
        <v>348</v>
      </c>
    </row>
    <row r="40" spans="1:8" x14ac:dyDescent="0.25">
      <c r="A40" t="s">
        <v>539</v>
      </c>
      <c r="B40" t="s">
        <v>522</v>
      </c>
      <c r="C40" t="s">
        <v>95</v>
      </c>
      <c r="E40" t="s">
        <v>346</v>
      </c>
    </row>
    <row r="41" spans="1:8" x14ac:dyDescent="0.25">
      <c r="A41" t="s">
        <v>539</v>
      </c>
      <c r="B41" t="s">
        <v>342</v>
      </c>
      <c r="C41" t="s">
        <v>95</v>
      </c>
      <c r="E41" t="s">
        <v>345</v>
      </c>
    </row>
    <row r="42" spans="1:8" x14ac:dyDescent="0.25">
      <c r="A42" t="s">
        <v>539</v>
      </c>
      <c r="B42" t="s">
        <v>343</v>
      </c>
      <c r="C42" t="s">
        <v>96</v>
      </c>
      <c r="E42" t="s">
        <v>355</v>
      </c>
      <c r="G42" t="s">
        <v>341</v>
      </c>
      <c r="H42" s="98">
        <v>-2</v>
      </c>
    </row>
    <row r="43" spans="1:8" x14ac:dyDescent="0.25">
      <c r="A43" t="s">
        <v>539</v>
      </c>
      <c r="B43" t="s">
        <v>344</v>
      </c>
      <c r="C43" t="s">
        <v>97</v>
      </c>
      <c r="E43" t="s">
        <v>355</v>
      </c>
      <c r="G43" t="s">
        <v>342</v>
      </c>
      <c r="H43" s="98">
        <v>1</v>
      </c>
    </row>
    <row r="45" spans="1:8" x14ac:dyDescent="0.25">
      <c r="A45" t="s">
        <v>542</v>
      </c>
      <c r="B45" t="s">
        <v>341</v>
      </c>
      <c r="C45" t="s">
        <v>94</v>
      </c>
      <c r="E45" t="s">
        <v>325</v>
      </c>
      <c r="F45" t="s">
        <v>348</v>
      </c>
    </row>
    <row r="46" spans="1:8" x14ac:dyDescent="0.25">
      <c r="A46" t="s">
        <v>542</v>
      </c>
      <c r="B46" t="s">
        <v>522</v>
      </c>
      <c r="C46" t="s">
        <v>95</v>
      </c>
      <c r="E46" t="s">
        <v>346</v>
      </c>
    </row>
    <row r="47" spans="1:8" x14ac:dyDescent="0.25">
      <c r="A47" t="s">
        <v>542</v>
      </c>
      <c r="B47" t="s">
        <v>342</v>
      </c>
      <c r="C47" t="s">
        <v>95</v>
      </c>
      <c r="E47" t="s">
        <v>345</v>
      </c>
    </row>
    <row r="48" spans="1:8" x14ac:dyDescent="0.25">
      <c r="A48" t="s">
        <v>542</v>
      </c>
      <c r="B48" t="s">
        <v>343</v>
      </c>
      <c r="C48" t="s">
        <v>96</v>
      </c>
      <c r="E48" t="s">
        <v>355</v>
      </c>
      <c r="G48" t="s">
        <v>341</v>
      </c>
      <c r="H48" s="98">
        <v>-2</v>
      </c>
    </row>
    <row r="49" spans="1:8" x14ac:dyDescent="0.25">
      <c r="A49" t="s">
        <v>542</v>
      </c>
      <c r="B49" t="s">
        <v>344</v>
      </c>
      <c r="C49" t="s">
        <v>97</v>
      </c>
      <c r="E49" t="s">
        <v>355</v>
      </c>
      <c r="G49" t="s">
        <v>342</v>
      </c>
      <c r="H49" s="98">
        <v>1</v>
      </c>
    </row>
    <row r="51" spans="1:8" x14ac:dyDescent="0.25">
      <c r="A51" t="s">
        <v>543</v>
      </c>
      <c r="B51" t="s">
        <v>341</v>
      </c>
      <c r="C51" t="s">
        <v>94</v>
      </c>
      <c r="E51" t="s">
        <v>325</v>
      </c>
      <c r="F51" t="s">
        <v>348</v>
      </c>
    </row>
    <row r="52" spans="1:8" x14ac:dyDescent="0.25">
      <c r="A52" t="s">
        <v>543</v>
      </c>
      <c r="B52" t="s">
        <v>522</v>
      </c>
      <c r="C52" t="s">
        <v>95</v>
      </c>
      <c r="E52" t="s">
        <v>346</v>
      </c>
    </row>
    <row r="53" spans="1:8" x14ac:dyDescent="0.25">
      <c r="A53" t="s">
        <v>543</v>
      </c>
      <c r="B53" t="s">
        <v>342</v>
      </c>
      <c r="C53" t="s">
        <v>95</v>
      </c>
      <c r="E53" t="s">
        <v>345</v>
      </c>
    </row>
    <row r="54" spans="1:8" x14ac:dyDescent="0.25">
      <c r="A54" t="s">
        <v>543</v>
      </c>
      <c r="B54" t="s">
        <v>343</v>
      </c>
      <c r="C54" t="s">
        <v>96</v>
      </c>
      <c r="E54" t="s">
        <v>355</v>
      </c>
      <c r="G54" t="s">
        <v>341</v>
      </c>
      <c r="H54" s="98">
        <v>-2</v>
      </c>
    </row>
    <row r="55" spans="1:8" x14ac:dyDescent="0.25">
      <c r="A55" t="s">
        <v>543</v>
      </c>
      <c r="B55" t="s">
        <v>344</v>
      </c>
      <c r="C55" t="s">
        <v>97</v>
      </c>
      <c r="E55" t="s">
        <v>355</v>
      </c>
      <c r="G55" t="s">
        <v>342</v>
      </c>
      <c r="H55" s="98">
        <v>1</v>
      </c>
    </row>
  </sheetData>
  <mergeCells count="2">
    <mergeCell ref="A1:D1"/>
    <mergeCell ref="E1:H1"/>
  </mergeCells>
  <dataValidations count="1">
    <dataValidation type="list" allowBlank="1" showInputMessage="1" showErrorMessage="1" sqref="G25 G5:G23 G27:G29 G31:G35 G37:G41 G43:G47 G49:G53 G55:G1048576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D5:D1048576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C5:C1048576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A5:A1048576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124</v>
      </c>
      <c r="C1" s="6" t="s">
        <v>125</v>
      </c>
    </row>
    <row r="2" spans="1:3" x14ac:dyDescent="0.25">
      <c r="A2" t="s">
        <v>138</v>
      </c>
      <c r="B2" s="14" t="s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3"/>
  <sheetViews>
    <sheetView zoomScale="115" zoomScaleNormal="115" workbookViewId="0">
      <selection activeCell="E6" sqref="E6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226</v>
      </c>
      <c r="B1" s="4" t="s">
        <v>382</v>
      </c>
      <c r="C1" s="4" t="s">
        <v>229</v>
      </c>
      <c r="D1" s="4" t="s">
        <v>227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228</v>
      </c>
      <c r="B3" t="s">
        <v>104</v>
      </c>
      <c r="C3" t="s">
        <v>113</v>
      </c>
      <c r="D3" s="1">
        <v>0.8</v>
      </c>
      <c r="E3" t="s">
        <v>440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33" sqref="E33"/>
    </sheetView>
  </sheetViews>
  <sheetFormatPr defaultRowHeight="15" x14ac:dyDescent="0.25"/>
  <cols>
    <col min="1" max="1" width="58.28515625" bestFit="1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140</v>
      </c>
      <c r="B1" s="4" t="s">
        <v>141</v>
      </c>
      <c r="C1" s="4" t="s">
        <v>143</v>
      </c>
      <c r="D1" s="4" t="s">
        <v>159</v>
      </c>
      <c r="E1" s="4" t="s">
        <v>145</v>
      </c>
      <c r="F1" s="4" t="s">
        <v>157</v>
      </c>
    </row>
    <row r="2" spans="1:6" s="4" customFormat="1" ht="15.75" x14ac:dyDescent="0.3">
      <c r="A2" s="4" t="s">
        <v>8</v>
      </c>
      <c r="B2" s="4" t="s">
        <v>142</v>
      </c>
      <c r="C2" s="4" t="s">
        <v>144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497</v>
      </c>
      <c r="B3">
        <v>1</v>
      </c>
      <c r="C3" s="38">
        <v>18</v>
      </c>
      <c r="D3" s="39">
        <v>2.5</v>
      </c>
      <c r="E3" t="s">
        <v>110</v>
      </c>
      <c r="F3" t="s">
        <v>158</v>
      </c>
    </row>
    <row r="4" spans="1:6" x14ac:dyDescent="0.25">
      <c r="A4" t="s">
        <v>498</v>
      </c>
      <c r="B4">
        <v>12</v>
      </c>
      <c r="C4" s="38">
        <v>18</v>
      </c>
      <c r="D4" s="39">
        <v>2.5</v>
      </c>
      <c r="E4" t="s">
        <v>107</v>
      </c>
      <c r="F4" t="s">
        <v>170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E5:E1048576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150</v>
      </c>
      <c r="B1" s="6" t="s">
        <v>129</v>
      </c>
      <c r="C1" s="6" t="s">
        <v>2</v>
      </c>
      <c r="D1" s="6" t="s">
        <v>151</v>
      </c>
      <c r="E1" s="6" t="s">
        <v>0</v>
      </c>
      <c r="F1" s="6" t="s">
        <v>152</v>
      </c>
      <c r="G1" s="6" t="s">
        <v>153</v>
      </c>
      <c r="H1" s="6" t="s">
        <v>154</v>
      </c>
      <c r="I1" s="6" t="s">
        <v>24</v>
      </c>
      <c r="J1" s="6" t="s">
        <v>93</v>
      </c>
      <c r="K1" s="6" t="s">
        <v>155</v>
      </c>
      <c r="L1" s="6" t="s">
        <v>21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156</v>
      </c>
      <c r="G3" s="16" t="s">
        <v>156</v>
      </c>
    </row>
    <row r="4" spans="1:21" x14ac:dyDescent="0.25">
      <c r="A4" t="s">
        <v>128</v>
      </c>
      <c r="B4" t="s">
        <v>132</v>
      </c>
      <c r="C4" t="s">
        <v>98</v>
      </c>
      <c r="D4" t="s">
        <v>92</v>
      </c>
      <c r="E4" t="s">
        <v>94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128</v>
      </c>
      <c r="B5" t="s">
        <v>132</v>
      </c>
      <c r="C5" t="s">
        <v>98</v>
      </c>
      <c r="D5" t="s">
        <v>92</v>
      </c>
      <c r="E5" t="s">
        <v>95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128</v>
      </c>
      <c r="B6" t="s">
        <v>132</v>
      </c>
      <c r="C6" t="s">
        <v>98</v>
      </c>
      <c r="D6" t="s">
        <v>133</v>
      </c>
      <c r="E6" t="s">
        <v>95</v>
      </c>
      <c r="F6" t="s">
        <v>95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128</v>
      </c>
      <c r="B7" t="s">
        <v>132</v>
      </c>
      <c r="C7" t="s">
        <v>99</v>
      </c>
      <c r="D7" t="s">
        <v>92</v>
      </c>
      <c r="E7" t="s">
        <v>94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128</v>
      </c>
      <c r="B8" t="s">
        <v>132</v>
      </c>
      <c r="C8" t="s">
        <v>99</v>
      </c>
      <c r="D8" t="s">
        <v>92</v>
      </c>
      <c r="E8" t="s">
        <v>95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128</v>
      </c>
      <c r="B9" t="s">
        <v>132</v>
      </c>
      <c r="C9" t="s">
        <v>99</v>
      </c>
      <c r="D9" t="s">
        <v>133</v>
      </c>
      <c r="E9" t="s">
        <v>95</v>
      </c>
      <c r="F9" t="s">
        <v>95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128</v>
      </c>
      <c r="B10" t="s">
        <v>132</v>
      </c>
      <c r="C10" t="s">
        <v>99</v>
      </c>
      <c r="D10" t="s">
        <v>92</v>
      </c>
      <c r="E10" t="s">
        <v>96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128</v>
      </c>
      <c r="B11" t="s">
        <v>132</v>
      </c>
      <c r="C11" t="s">
        <v>99</v>
      </c>
      <c r="D11" t="s">
        <v>133</v>
      </c>
      <c r="E11" t="s">
        <v>96</v>
      </c>
      <c r="F11" t="s">
        <v>96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128</v>
      </c>
      <c r="B12" t="s">
        <v>132</v>
      </c>
      <c r="C12" t="s">
        <v>99</v>
      </c>
      <c r="D12" t="s">
        <v>92</v>
      </c>
      <c r="E12" t="s">
        <v>97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128</v>
      </c>
      <c r="B13" t="s">
        <v>132</v>
      </c>
      <c r="C13" t="s">
        <v>99</v>
      </c>
      <c r="D13" t="s">
        <v>133</v>
      </c>
      <c r="E13" t="s">
        <v>97</v>
      </c>
      <c r="F13" t="s">
        <v>97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128</v>
      </c>
      <c r="B14" t="s">
        <v>317</v>
      </c>
      <c r="C14" t="s">
        <v>98</v>
      </c>
      <c r="D14" t="s">
        <v>92</v>
      </c>
      <c r="E14" t="s">
        <v>94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128</v>
      </c>
      <c r="B15" t="s">
        <v>317</v>
      </c>
      <c r="C15" t="s">
        <v>98</v>
      </c>
      <c r="D15" t="s">
        <v>92</v>
      </c>
      <c r="E15" t="s">
        <v>95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128</v>
      </c>
      <c r="B16" t="s">
        <v>317</v>
      </c>
      <c r="C16" t="s">
        <v>98</v>
      </c>
      <c r="D16" t="s">
        <v>133</v>
      </c>
      <c r="E16" t="s">
        <v>95</v>
      </c>
      <c r="F16" t="s">
        <v>95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128</v>
      </c>
      <c r="B17" t="s">
        <v>317</v>
      </c>
      <c r="C17" t="s">
        <v>317</v>
      </c>
      <c r="D17" t="s">
        <v>92</v>
      </c>
      <c r="E17" t="s">
        <v>94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128</v>
      </c>
      <c r="B18" t="s">
        <v>317</v>
      </c>
      <c r="C18" t="s">
        <v>317</v>
      </c>
      <c r="D18" t="s">
        <v>92</v>
      </c>
      <c r="E18" t="s">
        <v>95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128</v>
      </c>
      <c r="B19" t="s">
        <v>317</v>
      </c>
      <c r="C19" t="s">
        <v>317</v>
      </c>
      <c r="D19" t="s">
        <v>133</v>
      </c>
      <c r="E19" t="s">
        <v>95</v>
      </c>
      <c r="F19" t="s">
        <v>95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128</v>
      </c>
      <c r="B20" t="s">
        <v>317</v>
      </c>
      <c r="C20" t="s">
        <v>317</v>
      </c>
      <c r="D20" t="s">
        <v>92</v>
      </c>
      <c r="E20" t="s">
        <v>96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128</v>
      </c>
      <c r="B21" t="s">
        <v>317</v>
      </c>
      <c r="C21" t="s">
        <v>317</v>
      </c>
      <c r="D21" t="s">
        <v>133</v>
      </c>
      <c r="E21" t="s">
        <v>96</v>
      </c>
      <c r="F21" t="s">
        <v>96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128</v>
      </c>
      <c r="B22" t="s">
        <v>317</v>
      </c>
      <c r="C22" t="s">
        <v>317</v>
      </c>
      <c r="D22" t="s">
        <v>92</v>
      </c>
      <c r="E22" t="s">
        <v>97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128</v>
      </c>
      <c r="B23" t="s">
        <v>317</v>
      </c>
      <c r="C23" t="s">
        <v>317</v>
      </c>
      <c r="D23" t="s">
        <v>133</v>
      </c>
      <c r="E23" t="s">
        <v>97</v>
      </c>
      <c r="F23" t="s">
        <v>97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130</v>
      </c>
      <c r="B24" t="s">
        <v>132</v>
      </c>
      <c r="C24" t="s">
        <v>98</v>
      </c>
      <c r="D24" t="s">
        <v>92</v>
      </c>
      <c r="E24" t="s">
        <v>94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130</v>
      </c>
      <c r="B25" t="s">
        <v>132</v>
      </c>
      <c r="C25" t="s">
        <v>98</v>
      </c>
      <c r="D25" t="s">
        <v>92</v>
      </c>
      <c r="E25" t="s">
        <v>95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130</v>
      </c>
      <c r="B26" t="s">
        <v>132</v>
      </c>
      <c r="C26" t="s">
        <v>98</v>
      </c>
      <c r="D26" t="s">
        <v>133</v>
      </c>
      <c r="E26" t="s">
        <v>95</v>
      </c>
      <c r="F26" t="s">
        <v>95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130</v>
      </c>
      <c r="B27" t="s">
        <v>132</v>
      </c>
      <c r="C27" t="s">
        <v>99</v>
      </c>
      <c r="D27" t="s">
        <v>92</v>
      </c>
      <c r="E27" t="s">
        <v>94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130</v>
      </c>
      <c r="B28" t="s">
        <v>132</v>
      </c>
      <c r="C28" t="s">
        <v>99</v>
      </c>
      <c r="D28" t="s">
        <v>92</v>
      </c>
      <c r="E28" t="s">
        <v>95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130</v>
      </c>
      <c r="B29" t="s">
        <v>132</v>
      </c>
      <c r="C29" t="s">
        <v>99</v>
      </c>
      <c r="D29" t="s">
        <v>133</v>
      </c>
      <c r="E29" t="s">
        <v>95</v>
      </c>
      <c r="F29" t="s">
        <v>95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130</v>
      </c>
      <c r="B30" t="s">
        <v>132</v>
      </c>
      <c r="C30" t="s">
        <v>99</v>
      </c>
      <c r="D30" t="s">
        <v>92</v>
      </c>
      <c r="E30" t="s">
        <v>96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130</v>
      </c>
      <c r="B31" t="s">
        <v>132</v>
      </c>
      <c r="C31" t="s">
        <v>99</v>
      </c>
      <c r="D31" t="s">
        <v>133</v>
      </c>
      <c r="E31" t="s">
        <v>96</v>
      </c>
      <c r="F31" t="s">
        <v>96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130</v>
      </c>
      <c r="B32" t="s">
        <v>132</v>
      </c>
      <c r="C32" t="s">
        <v>99</v>
      </c>
      <c r="D32" t="s">
        <v>92</v>
      </c>
      <c r="E32" t="s">
        <v>97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130</v>
      </c>
      <c r="B33" t="s">
        <v>132</v>
      </c>
      <c r="C33" t="s">
        <v>99</v>
      </c>
      <c r="D33" t="s">
        <v>133</v>
      </c>
      <c r="E33" t="s">
        <v>97</v>
      </c>
      <c r="F33" t="s">
        <v>97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131</v>
      </c>
      <c r="B34" t="s">
        <v>132</v>
      </c>
      <c r="C34" t="s">
        <v>98</v>
      </c>
      <c r="D34" t="s">
        <v>92</v>
      </c>
      <c r="E34" t="s">
        <v>94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131</v>
      </c>
      <c r="B35" t="s">
        <v>132</v>
      </c>
      <c r="C35" t="s">
        <v>98</v>
      </c>
      <c r="D35" t="s">
        <v>92</v>
      </c>
      <c r="E35" t="s">
        <v>95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131</v>
      </c>
      <c r="B36" t="s">
        <v>132</v>
      </c>
      <c r="C36" t="s">
        <v>98</v>
      </c>
      <c r="D36" t="s">
        <v>133</v>
      </c>
      <c r="E36" t="s">
        <v>95</v>
      </c>
      <c r="F36" t="s">
        <v>95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131</v>
      </c>
      <c r="B37" t="s">
        <v>132</v>
      </c>
      <c r="C37" t="s">
        <v>99</v>
      </c>
      <c r="D37" t="s">
        <v>92</v>
      </c>
      <c r="E37" t="s">
        <v>94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131</v>
      </c>
      <c r="B38" t="s">
        <v>132</v>
      </c>
      <c r="C38" t="s">
        <v>99</v>
      </c>
      <c r="D38" t="s">
        <v>92</v>
      </c>
      <c r="E38" t="s">
        <v>95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131</v>
      </c>
      <c r="B39" t="s">
        <v>132</v>
      </c>
      <c r="C39" t="s">
        <v>99</v>
      </c>
      <c r="D39" t="s">
        <v>133</v>
      </c>
      <c r="E39" t="s">
        <v>95</v>
      </c>
      <c r="F39" t="s">
        <v>95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131</v>
      </c>
      <c r="B40" t="s">
        <v>132</v>
      </c>
      <c r="C40" t="s">
        <v>99</v>
      </c>
      <c r="D40" t="s">
        <v>92</v>
      </c>
      <c r="E40" t="s">
        <v>96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131</v>
      </c>
      <c r="B41" t="s">
        <v>132</v>
      </c>
      <c r="C41" t="s">
        <v>99</v>
      </c>
      <c r="D41" t="s">
        <v>133</v>
      </c>
      <c r="E41" t="s">
        <v>96</v>
      </c>
      <c r="F41" t="s">
        <v>96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131</v>
      </c>
      <c r="B42" t="s">
        <v>132</v>
      </c>
      <c r="C42" t="s">
        <v>99</v>
      </c>
      <c r="D42" t="s">
        <v>92</v>
      </c>
      <c r="E42" t="s">
        <v>97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131</v>
      </c>
      <c r="B43" t="s">
        <v>163</v>
      </c>
      <c r="C43" t="s">
        <v>98</v>
      </c>
      <c r="D43" t="s">
        <v>92</v>
      </c>
      <c r="E43" t="s">
        <v>94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131</v>
      </c>
      <c r="B44" t="s">
        <v>163</v>
      </c>
      <c r="C44" t="s">
        <v>98</v>
      </c>
      <c r="D44" t="s">
        <v>92</v>
      </c>
      <c r="E44" t="s">
        <v>95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131</v>
      </c>
      <c r="B45" t="s">
        <v>163</v>
      </c>
      <c r="C45" t="s">
        <v>98</v>
      </c>
      <c r="D45" t="s">
        <v>133</v>
      </c>
      <c r="E45" t="s">
        <v>95</v>
      </c>
      <c r="F45" t="s">
        <v>95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131</v>
      </c>
      <c r="B46" t="s">
        <v>163</v>
      </c>
      <c r="C46" t="s">
        <v>99</v>
      </c>
      <c r="D46" t="s">
        <v>92</v>
      </c>
      <c r="E46" t="s">
        <v>94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131</v>
      </c>
      <c r="B47" t="s">
        <v>163</v>
      </c>
      <c r="C47" t="s">
        <v>99</v>
      </c>
      <c r="D47" t="s">
        <v>92</v>
      </c>
      <c r="E47" t="s">
        <v>95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131</v>
      </c>
      <c r="B48" t="s">
        <v>163</v>
      </c>
      <c r="C48" t="s">
        <v>99</v>
      </c>
      <c r="D48" t="s">
        <v>133</v>
      </c>
      <c r="E48" t="s">
        <v>95</v>
      </c>
      <c r="F48" t="s">
        <v>95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131</v>
      </c>
      <c r="B49" t="s">
        <v>163</v>
      </c>
      <c r="C49" t="s">
        <v>99</v>
      </c>
      <c r="D49" t="s">
        <v>92</v>
      </c>
      <c r="E49" t="s">
        <v>96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131</v>
      </c>
      <c r="B50" t="s">
        <v>163</v>
      </c>
      <c r="C50" t="s">
        <v>99</v>
      </c>
      <c r="D50" t="s">
        <v>133</v>
      </c>
      <c r="E50" t="s">
        <v>96</v>
      </c>
      <c r="F50" t="s">
        <v>96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131</v>
      </c>
      <c r="B51" t="s">
        <v>163</v>
      </c>
      <c r="C51" t="s">
        <v>99</v>
      </c>
      <c r="D51" t="s">
        <v>92</v>
      </c>
      <c r="E51" t="s">
        <v>97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7"/>
  <sheetViews>
    <sheetView topLeftCell="V1" zoomScaleNormal="100" workbookViewId="0">
      <selection activeCell="AH6" sqref="AH6"/>
    </sheetView>
  </sheetViews>
  <sheetFormatPr defaultRowHeight="15" x14ac:dyDescent="0.25"/>
  <cols>
    <col min="1" max="1" width="18" customWidth="1"/>
    <col min="2" max="2" width="21" customWidth="1"/>
    <col min="3" max="3" width="17.85546875" style="42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2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2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2" customWidth="1"/>
  </cols>
  <sheetData>
    <row r="1" spans="1:42" x14ac:dyDescent="0.25">
      <c r="A1" s="112" t="s">
        <v>178</v>
      </c>
      <c r="B1" s="112"/>
      <c r="C1" s="113"/>
      <c r="D1" s="118" t="s">
        <v>186</v>
      </c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9"/>
      <c r="P1" s="120" t="s">
        <v>194</v>
      </c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2"/>
      <c r="AF1" s="117" t="s">
        <v>198</v>
      </c>
      <c r="AG1" s="118"/>
      <c r="AH1" s="118"/>
      <c r="AI1" s="118"/>
      <c r="AJ1" s="118"/>
      <c r="AK1" s="118"/>
      <c r="AL1" s="118"/>
      <c r="AM1" s="118"/>
      <c r="AN1" s="118"/>
      <c r="AO1" s="118"/>
      <c r="AP1" s="119"/>
    </row>
    <row r="2" spans="1:42" s="53" customFormat="1" ht="45" x14ac:dyDescent="0.25">
      <c r="A2" s="48" t="s">
        <v>212</v>
      </c>
      <c r="B2" s="48" t="s">
        <v>213</v>
      </c>
      <c r="C2" s="57" t="s">
        <v>172</v>
      </c>
      <c r="D2" s="49" t="s">
        <v>189</v>
      </c>
      <c r="E2" s="49" t="s">
        <v>190</v>
      </c>
      <c r="F2" s="50" t="s">
        <v>214</v>
      </c>
      <c r="G2" s="50" t="s">
        <v>191</v>
      </c>
      <c r="H2" s="50" t="s">
        <v>217</v>
      </c>
      <c r="I2" s="50" t="s">
        <v>192</v>
      </c>
      <c r="J2" s="50" t="s">
        <v>193</v>
      </c>
      <c r="K2" s="50" t="s">
        <v>284</v>
      </c>
      <c r="L2" s="50" t="s">
        <v>285</v>
      </c>
      <c r="M2" s="50" t="s">
        <v>187</v>
      </c>
      <c r="N2" s="50" t="s">
        <v>188</v>
      </c>
      <c r="O2" s="54" t="s">
        <v>180</v>
      </c>
      <c r="P2" s="51" t="s">
        <v>183</v>
      </c>
      <c r="Q2" s="51" t="s">
        <v>218</v>
      </c>
      <c r="R2" s="51" t="s">
        <v>219</v>
      </c>
      <c r="S2" s="51" t="s">
        <v>181</v>
      </c>
      <c r="T2" s="51" t="s">
        <v>177</v>
      </c>
      <c r="U2" s="51" t="s">
        <v>176</v>
      </c>
      <c r="V2" s="51" t="s">
        <v>222</v>
      </c>
      <c r="W2" s="51" t="s">
        <v>221</v>
      </c>
      <c r="X2" s="51" t="s">
        <v>220</v>
      </c>
      <c r="Y2" s="51" t="s">
        <v>182</v>
      </c>
      <c r="Z2" s="51" t="s">
        <v>196</v>
      </c>
      <c r="AA2" s="51" t="s">
        <v>195</v>
      </c>
      <c r="AB2" s="51" t="s">
        <v>288</v>
      </c>
      <c r="AC2" s="51" t="s">
        <v>287</v>
      </c>
      <c r="AD2" s="51" t="s">
        <v>197</v>
      </c>
      <c r="AE2" s="52" t="s">
        <v>185</v>
      </c>
      <c r="AF2" s="55" t="s">
        <v>201</v>
      </c>
      <c r="AG2" s="50" t="s">
        <v>199</v>
      </c>
      <c r="AH2" s="50" t="s">
        <v>200</v>
      </c>
      <c r="AI2" s="50" t="s">
        <v>202</v>
      </c>
      <c r="AJ2" s="50" t="s">
        <v>215</v>
      </c>
      <c r="AK2" s="50" t="s">
        <v>207</v>
      </c>
      <c r="AL2" s="50" t="s">
        <v>203</v>
      </c>
      <c r="AM2" s="50" t="s">
        <v>204</v>
      </c>
      <c r="AN2" s="50" t="s">
        <v>216</v>
      </c>
      <c r="AO2" s="50" t="s">
        <v>206</v>
      </c>
      <c r="AP2" s="54" t="s">
        <v>205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8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179</v>
      </c>
      <c r="K3" s="32" t="s">
        <v>8</v>
      </c>
      <c r="L3" s="32" t="s">
        <v>7</v>
      </c>
      <c r="M3" s="32" t="s">
        <v>8</v>
      </c>
      <c r="N3" s="32" t="s">
        <v>179</v>
      </c>
      <c r="O3" s="46" t="s">
        <v>8</v>
      </c>
      <c r="P3" s="6" t="s">
        <v>8</v>
      </c>
      <c r="Q3" s="6" t="s">
        <v>8</v>
      </c>
      <c r="R3" s="6" t="s">
        <v>7</v>
      </c>
      <c r="S3" s="6" t="s">
        <v>7</v>
      </c>
      <c r="T3" s="6" t="s">
        <v>7</v>
      </c>
      <c r="U3" s="6" t="s">
        <v>8</v>
      </c>
      <c r="V3" s="6" t="s">
        <v>8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3"/>
      <c r="B4" s="43"/>
      <c r="C4" s="58"/>
      <c r="D4" s="44" t="s">
        <v>175</v>
      </c>
      <c r="E4" s="44"/>
      <c r="F4" s="59" t="s">
        <v>233</v>
      </c>
      <c r="G4" s="44" t="s">
        <v>283</v>
      </c>
      <c r="H4" s="44"/>
      <c r="I4" s="44"/>
      <c r="J4" s="44"/>
      <c r="K4" s="44" t="s">
        <v>286</v>
      </c>
      <c r="L4" s="44" t="s">
        <v>283</v>
      </c>
      <c r="M4" s="44"/>
      <c r="N4" s="44"/>
      <c r="O4" s="46"/>
      <c r="P4" s="47" t="s">
        <v>175</v>
      </c>
      <c r="Q4" s="16"/>
      <c r="R4" s="16" t="s">
        <v>211</v>
      </c>
      <c r="S4" s="16"/>
      <c r="T4" s="16"/>
      <c r="U4" s="16"/>
      <c r="V4" s="47"/>
      <c r="W4" s="16"/>
      <c r="X4" s="16"/>
      <c r="Y4" s="16"/>
      <c r="Z4" s="16"/>
      <c r="AA4" s="16"/>
      <c r="AB4" s="16"/>
      <c r="AC4" s="16" t="s">
        <v>283</v>
      </c>
      <c r="AD4" s="16"/>
      <c r="AE4" s="30"/>
      <c r="AF4" s="56"/>
      <c r="AG4" s="44"/>
      <c r="AH4" s="44"/>
      <c r="AI4" s="44"/>
      <c r="AJ4" s="44"/>
      <c r="AK4" s="44"/>
      <c r="AL4" s="44"/>
      <c r="AM4" s="44"/>
      <c r="AN4" s="44"/>
      <c r="AO4" s="44"/>
      <c r="AP4" s="45"/>
    </row>
    <row r="5" spans="1:42" x14ac:dyDescent="0.25">
      <c r="A5" t="s">
        <v>184</v>
      </c>
      <c r="B5" t="s">
        <v>208</v>
      </c>
      <c r="C5" s="42" t="s">
        <v>173</v>
      </c>
      <c r="P5" t="s">
        <v>110</v>
      </c>
      <c r="Q5" t="s">
        <v>170</v>
      </c>
      <c r="R5">
        <v>-2</v>
      </c>
      <c r="S5">
        <v>2</v>
      </c>
      <c r="T5">
        <v>18</v>
      </c>
      <c r="U5">
        <v>18</v>
      </c>
      <c r="V5" t="s">
        <v>113</v>
      </c>
      <c r="W5" t="s">
        <v>170</v>
      </c>
      <c r="X5">
        <v>-2</v>
      </c>
      <c r="Y5">
        <v>1.5</v>
      </c>
      <c r="Z5">
        <v>6</v>
      </c>
      <c r="AA5">
        <v>8</v>
      </c>
      <c r="AB5" t="s">
        <v>113</v>
      </c>
      <c r="AC5">
        <v>-0.5</v>
      </c>
      <c r="AD5">
        <v>10</v>
      </c>
      <c r="AE5" s="42" t="s">
        <v>210</v>
      </c>
      <c r="AF5" s="3" t="s">
        <v>5</v>
      </c>
      <c r="AG5">
        <v>2</v>
      </c>
      <c r="AH5">
        <v>0</v>
      </c>
      <c r="AI5" t="s">
        <v>6</v>
      </c>
      <c r="AM5" t="s">
        <v>6</v>
      </c>
    </row>
    <row r="6" spans="1:42" x14ac:dyDescent="0.25">
      <c r="A6" t="s">
        <v>184</v>
      </c>
      <c r="B6" t="s">
        <v>209</v>
      </c>
      <c r="C6" s="42" t="s">
        <v>173</v>
      </c>
      <c r="P6" t="s">
        <v>110</v>
      </c>
      <c r="Q6" t="s">
        <v>170</v>
      </c>
      <c r="R6">
        <v>-2</v>
      </c>
      <c r="S6">
        <v>2</v>
      </c>
      <c r="T6">
        <v>18</v>
      </c>
      <c r="U6">
        <v>18</v>
      </c>
      <c r="V6" t="s">
        <v>113</v>
      </c>
      <c r="W6" t="s">
        <v>170</v>
      </c>
      <c r="X6">
        <v>-2</v>
      </c>
      <c r="Y6">
        <v>1.5</v>
      </c>
      <c r="Z6">
        <v>6</v>
      </c>
      <c r="AA6">
        <v>8</v>
      </c>
      <c r="AB6" t="s">
        <v>113</v>
      </c>
      <c r="AC6">
        <v>-0.5</v>
      </c>
      <c r="AD6">
        <v>10</v>
      </c>
      <c r="AE6" s="42" t="s">
        <v>210</v>
      </c>
      <c r="AF6" s="3" t="s">
        <v>5</v>
      </c>
      <c r="AG6">
        <v>2</v>
      </c>
      <c r="AH6">
        <v>5</v>
      </c>
      <c r="AI6" t="s">
        <v>5</v>
      </c>
      <c r="AJ6" t="s">
        <v>110</v>
      </c>
      <c r="AK6" t="s">
        <v>158</v>
      </c>
      <c r="AL6">
        <v>10</v>
      </c>
      <c r="AM6" t="s">
        <v>6</v>
      </c>
    </row>
    <row r="7" spans="1:42" x14ac:dyDescent="0.25">
      <c r="A7" t="s">
        <v>224</v>
      </c>
      <c r="B7" t="s">
        <v>223</v>
      </c>
      <c r="C7" s="42" t="s">
        <v>174</v>
      </c>
      <c r="D7" t="s">
        <v>107</v>
      </c>
      <c r="E7" t="s">
        <v>158</v>
      </c>
      <c r="F7">
        <v>2</v>
      </c>
      <c r="G7">
        <v>5</v>
      </c>
      <c r="H7">
        <v>10</v>
      </c>
      <c r="I7">
        <v>10</v>
      </c>
      <c r="J7">
        <v>1</v>
      </c>
      <c r="K7" t="s">
        <v>104</v>
      </c>
      <c r="L7">
        <v>-1</v>
      </c>
      <c r="M7">
        <v>11</v>
      </c>
      <c r="N7">
        <v>1</v>
      </c>
      <c r="O7" s="42" t="s">
        <v>5</v>
      </c>
      <c r="AF7" t="s">
        <v>6</v>
      </c>
      <c r="AI7" t="s">
        <v>6</v>
      </c>
      <c r="AM7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O5:O1048576 AM5:AM1048576 AI5:AI1048576 AF5:AF1048576" xr:uid="{36C35666-AED3-4A52-9068-FAF5A4CA5994}">
      <formula1>"Ja,Nee"</formula1>
    </dataValidation>
    <dataValidation type="list" allowBlank="1" showInputMessage="1" showErrorMessage="1" sqref="E5:E1048576 AK5:AK1048576 AO5:AO1048576 W5:W1048576 Q5:Q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AB5:AB1048576 K5:K1048576 D5:D1048576 AN5:AN1048576 V5:V1048576 P5:P1048576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4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B5" sqref="B5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22.5703125" style="3" customWidth="1"/>
    <col min="6" max="6" width="21.5703125" style="42" customWidth="1"/>
    <col min="7" max="7" width="26.42578125" style="86" customWidth="1"/>
    <col min="8" max="8" width="21.5703125" customWidth="1"/>
    <col min="9" max="9" width="21.42578125" style="61" customWidth="1"/>
    <col min="10" max="10" width="28.28515625" style="61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21" t="s">
        <v>136</v>
      </c>
      <c r="B1" s="121"/>
      <c r="C1" s="122"/>
      <c r="D1" s="40" t="s">
        <v>11</v>
      </c>
      <c r="E1" s="120" t="s">
        <v>12</v>
      </c>
      <c r="F1" s="122"/>
      <c r="G1" s="81" t="s">
        <v>326</v>
      </c>
      <c r="H1" s="84" t="s">
        <v>230</v>
      </c>
      <c r="I1" s="81" t="s">
        <v>164</v>
      </c>
      <c r="J1" s="18" t="s">
        <v>137</v>
      </c>
      <c r="K1" s="123"/>
      <c r="L1" s="124"/>
      <c r="M1" s="121"/>
      <c r="N1" s="121"/>
      <c r="O1" s="121"/>
      <c r="P1" s="121"/>
      <c r="Q1" s="121"/>
      <c r="R1" s="121"/>
      <c r="S1" s="122"/>
      <c r="T1" s="123"/>
      <c r="U1" s="124"/>
      <c r="V1" s="124"/>
      <c r="W1" s="124"/>
      <c r="X1" s="124"/>
      <c r="Y1" s="124"/>
      <c r="Z1" s="124"/>
      <c r="AA1" s="125"/>
      <c r="AB1" s="123"/>
      <c r="AC1" s="124"/>
      <c r="AD1" s="125"/>
      <c r="AE1" s="18"/>
    </row>
    <row r="2" spans="1:31" s="6" customFormat="1" x14ac:dyDescent="0.25">
      <c r="A2" s="6" t="s">
        <v>0</v>
      </c>
      <c r="B2" s="6" t="s">
        <v>129</v>
      </c>
      <c r="C2" s="6" t="s">
        <v>2</v>
      </c>
      <c r="D2" s="31" t="s">
        <v>3</v>
      </c>
      <c r="E2" s="20" t="s">
        <v>162</v>
      </c>
      <c r="F2" s="21" t="s">
        <v>168</v>
      </c>
      <c r="G2" s="82" t="s">
        <v>321</v>
      </c>
      <c r="H2" s="21" t="s">
        <v>231</v>
      </c>
      <c r="I2" s="82" t="s">
        <v>165</v>
      </c>
      <c r="J2" s="19" t="s">
        <v>312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2"/>
      <c r="H3" s="21" t="s">
        <v>8</v>
      </c>
      <c r="I3" s="82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1"/>
      <c r="F4" s="30"/>
      <c r="G4" s="83"/>
      <c r="H4" s="30"/>
      <c r="I4" s="83"/>
      <c r="J4" s="60" t="s">
        <v>313</v>
      </c>
      <c r="L4" s="47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488</v>
      </c>
      <c r="B5" s="2" t="s">
        <v>132</v>
      </c>
      <c r="C5" t="s">
        <v>534</v>
      </c>
      <c r="D5" s="3" t="s">
        <v>384</v>
      </c>
      <c r="E5" s="3" t="s">
        <v>488</v>
      </c>
      <c r="F5" s="42" t="s">
        <v>5</v>
      </c>
      <c r="G5" s="86" t="s">
        <v>534</v>
      </c>
      <c r="H5" t="s">
        <v>228</v>
      </c>
      <c r="J5" s="61" t="s">
        <v>184</v>
      </c>
    </row>
    <row r="6" spans="1:31" x14ac:dyDescent="0.25">
      <c r="A6" s="2" t="s">
        <v>488</v>
      </c>
      <c r="B6" s="2" t="s">
        <v>132</v>
      </c>
      <c r="C6" t="s">
        <v>541</v>
      </c>
      <c r="D6" s="3" t="s">
        <v>384</v>
      </c>
      <c r="E6" s="3" t="s">
        <v>488</v>
      </c>
      <c r="F6" s="42" t="s">
        <v>6</v>
      </c>
      <c r="G6" s="86" t="s">
        <v>541</v>
      </c>
      <c r="H6" t="s">
        <v>228</v>
      </c>
    </row>
    <row r="7" spans="1:31" x14ac:dyDescent="0.25">
      <c r="A7" s="2" t="s">
        <v>489</v>
      </c>
      <c r="B7" s="2" t="s">
        <v>132</v>
      </c>
      <c r="C7" t="s">
        <v>534</v>
      </c>
      <c r="D7" s="3" t="s">
        <v>385</v>
      </c>
      <c r="E7" s="3" t="s">
        <v>489</v>
      </c>
      <c r="F7" s="42" t="s">
        <v>5</v>
      </c>
      <c r="G7" s="86" t="s">
        <v>534</v>
      </c>
      <c r="H7" t="s">
        <v>228</v>
      </c>
      <c r="J7" s="61" t="s">
        <v>184</v>
      </c>
    </row>
    <row r="8" spans="1:31" x14ac:dyDescent="0.25">
      <c r="A8" s="2" t="s">
        <v>489</v>
      </c>
      <c r="B8" s="2" t="s">
        <v>132</v>
      </c>
      <c r="C8" t="s">
        <v>541</v>
      </c>
      <c r="D8" s="3" t="s">
        <v>385</v>
      </c>
      <c r="E8" s="3" t="s">
        <v>489</v>
      </c>
      <c r="F8" s="42" t="s">
        <v>6</v>
      </c>
      <c r="G8" s="86" t="s">
        <v>541</v>
      </c>
      <c r="H8" t="s">
        <v>228</v>
      </c>
    </row>
    <row r="9" spans="1:31" x14ac:dyDescent="0.25">
      <c r="A9" s="2" t="s">
        <v>490</v>
      </c>
      <c r="B9" s="2" t="s">
        <v>132</v>
      </c>
      <c r="C9" t="s">
        <v>534</v>
      </c>
      <c r="D9" s="3" t="s">
        <v>386</v>
      </c>
      <c r="E9" s="3" t="s">
        <v>490</v>
      </c>
      <c r="F9" s="42" t="s">
        <v>5</v>
      </c>
      <c r="G9" s="86" t="s">
        <v>534</v>
      </c>
      <c r="H9" t="s">
        <v>228</v>
      </c>
      <c r="J9" s="61" t="s">
        <v>184</v>
      </c>
    </row>
    <row r="10" spans="1:31" x14ac:dyDescent="0.25">
      <c r="A10" s="2" t="s">
        <v>490</v>
      </c>
      <c r="B10" s="2" t="s">
        <v>132</v>
      </c>
      <c r="C10" t="s">
        <v>541</v>
      </c>
      <c r="D10" s="3" t="s">
        <v>386</v>
      </c>
      <c r="E10" s="3" t="s">
        <v>490</v>
      </c>
      <c r="F10" s="42" t="s">
        <v>6</v>
      </c>
      <c r="G10" s="86" t="s">
        <v>541</v>
      </c>
      <c r="H10" t="s">
        <v>228</v>
      </c>
    </row>
    <row r="11" spans="1:31" x14ac:dyDescent="0.25">
      <c r="A11" s="2" t="s">
        <v>491</v>
      </c>
      <c r="B11" s="2" t="s">
        <v>132</v>
      </c>
      <c r="C11" t="s">
        <v>534</v>
      </c>
      <c r="D11" s="3" t="s">
        <v>387</v>
      </c>
      <c r="E11" s="3" t="s">
        <v>491</v>
      </c>
      <c r="F11" s="42" t="s">
        <v>5</v>
      </c>
      <c r="G11" s="86" t="s">
        <v>534</v>
      </c>
      <c r="H11" t="s">
        <v>228</v>
      </c>
      <c r="J11" s="61" t="s">
        <v>184</v>
      </c>
    </row>
    <row r="12" spans="1:31" x14ac:dyDescent="0.25">
      <c r="A12" s="2" t="s">
        <v>491</v>
      </c>
      <c r="B12" s="2" t="s">
        <v>132</v>
      </c>
      <c r="C12" t="s">
        <v>541</v>
      </c>
      <c r="D12" s="3" t="s">
        <v>387</v>
      </c>
      <c r="E12" s="3" t="s">
        <v>491</v>
      </c>
      <c r="F12" s="42" t="s">
        <v>6</v>
      </c>
      <c r="G12" s="86" t="s">
        <v>541</v>
      </c>
      <c r="H12" t="s">
        <v>228</v>
      </c>
    </row>
    <row r="13" spans="1:31" x14ac:dyDescent="0.25">
      <c r="A13" s="2" t="s">
        <v>499</v>
      </c>
      <c r="B13" s="2" t="s">
        <v>132</v>
      </c>
      <c r="C13" t="s">
        <v>534</v>
      </c>
      <c r="D13" s="3" t="s">
        <v>388</v>
      </c>
      <c r="E13" s="3" t="s">
        <v>499</v>
      </c>
      <c r="F13" s="42" t="s">
        <v>5</v>
      </c>
      <c r="G13" s="86" t="s">
        <v>534</v>
      </c>
      <c r="H13" t="s">
        <v>228</v>
      </c>
      <c r="J13" s="61" t="s">
        <v>184</v>
      </c>
    </row>
    <row r="14" spans="1:31" x14ac:dyDescent="0.25">
      <c r="A14" s="2" t="s">
        <v>499</v>
      </c>
      <c r="B14" s="2" t="s">
        <v>132</v>
      </c>
      <c r="C14" t="s">
        <v>541</v>
      </c>
      <c r="D14" s="3" t="s">
        <v>388</v>
      </c>
      <c r="E14" s="3" t="s">
        <v>499</v>
      </c>
      <c r="F14" s="42" t="s">
        <v>6</v>
      </c>
      <c r="G14" s="86" t="s">
        <v>541</v>
      </c>
      <c r="H14" t="s">
        <v>228</v>
      </c>
    </row>
    <row r="15" spans="1:31" x14ac:dyDescent="0.25">
      <c r="A15" s="2" t="s">
        <v>500</v>
      </c>
      <c r="B15" s="2" t="s">
        <v>132</v>
      </c>
      <c r="C15" t="s">
        <v>534</v>
      </c>
      <c r="D15" s="3" t="s">
        <v>389</v>
      </c>
      <c r="E15" s="3" t="s">
        <v>500</v>
      </c>
      <c r="F15" s="42" t="s">
        <v>5</v>
      </c>
      <c r="G15" s="86" t="s">
        <v>534</v>
      </c>
      <c r="H15" t="s">
        <v>228</v>
      </c>
      <c r="J15" s="61" t="s">
        <v>184</v>
      </c>
    </row>
    <row r="16" spans="1:31" x14ac:dyDescent="0.25">
      <c r="A16" s="2" t="s">
        <v>500</v>
      </c>
      <c r="B16" s="2" t="s">
        <v>132</v>
      </c>
      <c r="C16" t="s">
        <v>541</v>
      </c>
      <c r="D16" s="3" t="s">
        <v>389</v>
      </c>
      <c r="E16" s="3" t="s">
        <v>500</v>
      </c>
      <c r="F16" s="42" t="s">
        <v>6</v>
      </c>
      <c r="G16" s="86" t="s">
        <v>541</v>
      </c>
      <c r="H16" t="s">
        <v>228</v>
      </c>
    </row>
    <row r="17" spans="1:10" x14ac:dyDescent="0.25">
      <c r="A17" s="2" t="s">
        <v>501</v>
      </c>
      <c r="B17" s="2" t="s">
        <v>132</v>
      </c>
      <c r="C17" t="s">
        <v>535</v>
      </c>
      <c r="D17" s="3" t="s">
        <v>390</v>
      </c>
      <c r="E17" s="3" t="s">
        <v>501</v>
      </c>
      <c r="F17" s="42" t="s">
        <v>5</v>
      </c>
      <c r="G17" s="86" t="s">
        <v>535</v>
      </c>
      <c r="H17" t="s">
        <v>228</v>
      </c>
      <c r="J17" s="61" t="s">
        <v>184</v>
      </c>
    </row>
    <row r="18" spans="1:10" x14ac:dyDescent="0.25">
      <c r="A18" s="2" t="s">
        <v>501</v>
      </c>
      <c r="B18" s="2" t="s">
        <v>132</v>
      </c>
      <c r="C18" t="s">
        <v>539</v>
      </c>
      <c r="D18" s="3" t="s">
        <v>390</v>
      </c>
      <c r="E18" s="3" t="s">
        <v>501</v>
      </c>
      <c r="F18" s="42" t="s">
        <v>6</v>
      </c>
      <c r="G18" s="86" t="s">
        <v>539</v>
      </c>
      <c r="H18" t="s">
        <v>228</v>
      </c>
    </row>
    <row r="19" spans="1:10" x14ac:dyDescent="0.25">
      <c r="A19" s="2" t="s">
        <v>502</v>
      </c>
      <c r="B19" s="2" t="s">
        <v>132</v>
      </c>
      <c r="C19" t="s">
        <v>534</v>
      </c>
      <c r="D19" s="3" t="s">
        <v>391</v>
      </c>
      <c r="E19" s="3" t="s">
        <v>502</v>
      </c>
      <c r="F19" s="42" t="s">
        <v>5</v>
      </c>
      <c r="G19" s="86" t="s">
        <v>534</v>
      </c>
      <c r="H19" t="s">
        <v>228</v>
      </c>
      <c r="J19" s="61" t="s">
        <v>184</v>
      </c>
    </row>
    <row r="20" spans="1:10" x14ac:dyDescent="0.25">
      <c r="A20" s="2" t="s">
        <v>502</v>
      </c>
      <c r="B20" s="2" t="s">
        <v>132</v>
      </c>
      <c r="C20" t="s">
        <v>541</v>
      </c>
      <c r="D20" s="3" t="s">
        <v>391</v>
      </c>
      <c r="E20" s="3" t="s">
        <v>502</v>
      </c>
      <c r="F20" s="42" t="s">
        <v>6</v>
      </c>
      <c r="G20" s="86" t="s">
        <v>541</v>
      </c>
      <c r="H20" t="s">
        <v>228</v>
      </c>
    </row>
    <row r="21" spans="1:10" x14ac:dyDescent="0.25">
      <c r="A21" s="2" t="s">
        <v>503</v>
      </c>
      <c r="B21" s="2" t="s">
        <v>132</v>
      </c>
      <c r="C21" t="s">
        <v>535</v>
      </c>
      <c r="D21" s="3" t="s">
        <v>392</v>
      </c>
      <c r="E21" s="3" t="s">
        <v>503</v>
      </c>
      <c r="F21" s="42" t="s">
        <v>5</v>
      </c>
      <c r="G21" s="86" t="s">
        <v>535</v>
      </c>
      <c r="H21" t="s">
        <v>228</v>
      </c>
      <c r="J21" s="61" t="s">
        <v>184</v>
      </c>
    </row>
    <row r="22" spans="1:10" x14ac:dyDescent="0.25">
      <c r="A22" s="2" t="s">
        <v>503</v>
      </c>
      <c r="B22" s="2" t="s">
        <v>132</v>
      </c>
      <c r="C22" t="s">
        <v>540</v>
      </c>
      <c r="D22" s="3" t="s">
        <v>392</v>
      </c>
      <c r="E22" s="3" t="s">
        <v>503</v>
      </c>
      <c r="F22" s="42" t="s">
        <v>6</v>
      </c>
      <c r="G22" s="86" t="s">
        <v>540</v>
      </c>
      <c r="H22" t="s">
        <v>228</v>
      </c>
    </row>
    <row r="23" spans="1:10" x14ac:dyDescent="0.25">
      <c r="A23" s="2" t="s">
        <v>504</v>
      </c>
      <c r="B23" s="2" t="s">
        <v>132</v>
      </c>
      <c r="C23" t="s">
        <v>535</v>
      </c>
      <c r="D23" s="3" t="s">
        <v>393</v>
      </c>
      <c r="E23" s="3" t="s">
        <v>504</v>
      </c>
      <c r="F23" s="42" t="s">
        <v>5</v>
      </c>
      <c r="G23" s="86" t="s">
        <v>535</v>
      </c>
      <c r="H23" t="s">
        <v>228</v>
      </c>
      <c r="J23" s="61" t="s">
        <v>184</v>
      </c>
    </row>
    <row r="24" spans="1:10" x14ac:dyDescent="0.25">
      <c r="A24" s="2" t="s">
        <v>504</v>
      </c>
      <c r="B24" s="2" t="s">
        <v>132</v>
      </c>
      <c r="C24" t="s">
        <v>540</v>
      </c>
      <c r="D24" s="3" t="s">
        <v>393</v>
      </c>
      <c r="E24" s="3" t="s">
        <v>504</v>
      </c>
      <c r="F24" s="42" t="s">
        <v>6</v>
      </c>
      <c r="G24" s="86" t="s">
        <v>540</v>
      </c>
      <c r="H24" t="s">
        <v>228</v>
      </c>
    </row>
    <row r="25" spans="1:10" x14ac:dyDescent="0.25">
      <c r="A25" s="2" t="s">
        <v>505</v>
      </c>
      <c r="B25" s="2" t="s">
        <v>132</v>
      </c>
      <c r="C25" t="s">
        <v>534</v>
      </c>
      <c r="D25" s="3" t="s">
        <v>394</v>
      </c>
      <c r="E25" s="3" t="s">
        <v>505</v>
      </c>
      <c r="F25" s="42" t="s">
        <v>5</v>
      </c>
      <c r="G25" s="86" t="s">
        <v>534</v>
      </c>
      <c r="H25" t="s">
        <v>228</v>
      </c>
      <c r="J25" s="61" t="s">
        <v>184</v>
      </c>
    </row>
    <row r="26" spans="1:10" x14ac:dyDescent="0.25">
      <c r="A26" s="2" t="s">
        <v>505</v>
      </c>
      <c r="B26" s="2" t="s">
        <v>132</v>
      </c>
      <c r="C26" t="s">
        <v>538</v>
      </c>
      <c r="D26" s="3" t="s">
        <v>394</v>
      </c>
      <c r="E26" s="3" t="s">
        <v>505</v>
      </c>
      <c r="F26" s="42" t="s">
        <v>6</v>
      </c>
      <c r="G26" s="86" t="s">
        <v>538</v>
      </c>
      <c r="H26" t="s">
        <v>228</v>
      </c>
    </row>
    <row r="27" spans="1:10" x14ac:dyDescent="0.25">
      <c r="A27" s="2" t="s">
        <v>506</v>
      </c>
      <c r="B27" s="2" t="s">
        <v>132</v>
      </c>
      <c r="C27" t="s">
        <v>535</v>
      </c>
      <c r="D27" s="3" t="s">
        <v>395</v>
      </c>
      <c r="E27" s="3" t="s">
        <v>506</v>
      </c>
      <c r="F27" s="42" t="s">
        <v>5</v>
      </c>
      <c r="G27" s="86" t="s">
        <v>535</v>
      </c>
      <c r="H27" t="s">
        <v>228</v>
      </c>
      <c r="J27" s="61" t="s">
        <v>184</v>
      </c>
    </row>
    <row r="28" spans="1:10" x14ac:dyDescent="0.25">
      <c r="A28" s="2" t="s">
        <v>506</v>
      </c>
      <c r="B28" s="2" t="s">
        <v>132</v>
      </c>
      <c r="C28" t="s">
        <v>539</v>
      </c>
      <c r="D28" s="3" t="s">
        <v>395</v>
      </c>
      <c r="E28" s="3" t="s">
        <v>506</v>
      </c>
      <c r="F28" s="42" t="s">
        <v>6</v>
      </c>
      <c r="G28" s="86" t="s">
        <v>539</v>
      </c>
      <c r="H28" t="s">
        <v>228</v>
      </c>
    </row>
    <row r="29" spans="1:10" x14ac:dyDescent="0.25">
      <c r="A29" s="2" t="s">
        <v>507</v>
      </c>
      <c r="B29" s="2" t="s">
        <v>132</v>
      </c>
      <c r="C29" t="s">
        <v>536</v>
      </c>
      <c r="D29" s="3" t="s">
        <v>396</v>
      </c>
      <c r="E29" s="3" t="s">
        <v>507</v>
      </c>
      <c r="F29" s="42" t="s">
        <v>5</v>
      </c>
      <c r="G29" s="86" t="s">
        <v>536</v>
      </c>
      <c r="H29" t="s">
        <v>228</v>
      </c>
      <c r="J29" s="61" t="s">
        <v>184</v>
      </c>
    </row>
    <row r="30" spans="1:10" x14ac:dyDescent="0.25">
      <c r="A30" s="2" t="s">
        <v>507</v>
      </c>
      <c r="B30" s="2" t="s">
        <v>132</v>
      </c>
      <c r="C30" t="s">
        <v>542</v>
      </c>
      <c r="D30" s="3" t="s">
        <v>396</v>
      </c>
      <c r="E30" s="3" t="s">
        <v>507</v>
      </c>
      <c r="F30" s="42" t="s">
        <v>6</v>
      </c>
      <c r="G30" s="86" t="s">
        <v>542</v>
      </c>
      <c r="H30" t="s">
        <v>228</v>
      </c>
    </row>
    <row r="31" spans="1:10" x14ac:dyDescent="0.25">
      <c r="A31" s="2" t="s">
        <v>508</v>
      </c>
      <c r="B31" s="2" t="s">
        <v>132</v>
      </c>
      <c r="C31" t="s">
        <v>537</v>
      </c>
      <c r="D31" s="3" t="s">
        <v>397</v>
      </c>
      <c r="E31" s="3" t="s">
        <v>508</v>
      </c>
      <c r="F31" s="42" t="s">
        <v>5</v>
      </c>
      <c r="G31" s="86" t="s">
        <v>537</v>
      </c>
      <c r="H31" t="s">
        <v>228</v>
      </c>
      <c r="J31" s="61" t="s">
        <v>184</v>
      </c>
    </row>
    <row r="32" spans="1:10" x14ac:dyDescent="0.25">
      <c r="A32" s="2" t="s">
        <v>508</v>
      </c>
      <c r="B32" s="2" t="s">
        <v>132</v>
      </c>
      <c r="C32" t="s">
        <v>543</v>
      </c>
      <c r="D32" s="3" t="s">
        <v>397</v>
      </c>
      <c r="E32" s="3" t="s">
        <v>508</v>
      </c>
      <c r="F32" s="42" t="s">
        <v>6</v>
      </c>
      <c r="G32" s="86" t="s">
        <v>543</v>
      </c>
      <c r="H32" t="s">
        <v>228</v>
      </c>
    </row>
    <row r="33" spans="1:10" x14ac:dyDescent="0.25">
      <c r="A33" s="2" t="s">
        <v>509</v>
      </c>
      <c r="B33" s="2" t="s">
        <v>132</v>
      </c>
      <c r="C33" t="s">
        <v>534</v>
      </c>
      <c r="D33" s="3" t="s">
        <v>398</v>
      </c>
      <c r="E33" s="3" t="s">
        <v>509</v>
      </c>
      <c r="F33" s="42" t="s">
        <v>5</v>
      </c>
      <c r="G33" s="86" t="s">
        <v>534</v>
      </c>
      <c r="H33" t="s">
        <v>228</v>
      </c>
      <c r="J33" s="61" t="s">
        <v>184</v>
      </c>
    </row>
    <row r="34" spans="1:10" x14ac:dyDescent="0.25">
      <c r="A34" s="2" t="s">
        <v>509</v>
      </c>
      <c r="B34" s="2" t="s">
        <v>132</v>
      </c>
      <c r="C34" t="s">
        <v>541</v>
      </c>
      <c r="D34" s="3" t="s">
        <v>398</v>
      </c>
      <c r="E34" s="3" t="s">
        <v>509</v>
      </c>
      <c r="F34" s="42" t="s">
        <v>6</v>
      </c>
      <c r="G34" s="86" t="s">
        <v>541</v>
      </c>
      <c r="H34" t="s">
        <v>228</v>
      </c>
    </row>
    <row r="35" spans="1:10" x14ac:dyDescent="0.25">
      <c r="A35" s="2" t="s">
        <v>510</v>
      </c>
      <c r="B35" s="2" t="s">
        <v>132</v>
      </c>
      <c r="C35" t="s">
        <v>535</v>
      </c>
      <c r="D35" s="3" t="s">
        <v>399</v>
      </c>
      <c r="E35" s="3" t="s">
        <v>510</v>
      </c>
      <c r="F35" s="42" t="s">
        <v>5</v>
      </c>
      <c r="G35" s="86" t="s">
        <v>535</v>
      </c>
      <c r="H35" t="s">
        <v>228</v>
      </c>
      <c r="J35" s="61" t="s">
        <v>184</v>
      </c>
    </row>
    <row r="36" spans="1:10" x14ac:dyDescent="0.25">
      <c r="A36" s="2" t="s">
        <v>510</v>
      </c>
      <c r="B36" s="2" t="s">
        <v>132</v>
      </c>
      <c r="C36" t="s">
        <v>540</v>
      </c>
      <c r="D36" s="3" t="s">
        <v>399</v>
      </c>
      <c r="E36" s="3" t="s">
        <v>510</v>
      </c>
      <c r="F36" s="42" t="s">
        <v>6</v>
      </c>
      <c r="G36" s="86" t="s">
        <v>540</v>
      </c>
      <c r="H36" t="s">
        <v>228</v>
      </c>
    </row>
    <row r="37" spans="1:10" x14ac:dyDescent="0.25">
      <c r="A37" s="2" t="s">
        <v>511</v>
      </c>
      <c r="B37" s="2" t="s">
        <v>132</v>
      </c>
      <c r="C37" t="s">
        <v>534</v>
      </c>
      <c r="D37" s="3" t="s">
        <v>400</v>
      </c>
      <c r="E37" s="3" t="s">
        <v>511</v>
      </c>
      <c r="F37" s="42" t="s">
        <v>5</v>
      </c>
      <c r="G37" s="86" t="s">
        <v>534</v>
      </c>
      <c r="H37" t="s">
        <v>228</v>
      </c>
      <c r="J37" s="61" t="s">
        <v>184</v>
      </c>
    </row>
    <row r="38" spans="1:10" x14ac:dyDescent="0.25">
      <c r="A38" s="2" t="s">
        <v>511</v>
      </c>
      <c r="B38" s="2" t="s">
        <v>132</v>
      </c>
      <c r="C38" t="s">
        <v>538</v>
      </c>
      <c r="D38" s="3" t="s">
        <v>400</v>
      </c>
      <c r="E38" s="3" t="s">
        <v>511</v>
      </c>
      <c r="F38" s="42" t="s">
        <v>6</v>
      </c>
      <c r="G38" s="86" t="s">
        <v>538</v>
      </c>
      <c r="H38" t="s">
        <v>228</v>
      </c>
    </row>
    <row r="39" spans="1:10" x14ac:dyDescent="0.25">
      <c r="A39" s="2" t="s">
        <v>512</v>
      </c>
      <c r="B39" s="2" t="s">
        <v>132</v>
      </c>
      <c r="C39" t="s">
        <v>534</v>
      </c>
      <c r="D39" s="3" t="s">
        <v>408</v>
      </c>
      <c r="E39" s="3" t="s">
        <v>512</v>
      </c>
      <c r="F39" s="42" t="s">
        <v>5</v>
      </c>
      <c r="G39" s="86" t="s">
        <v>534</v>
      </c>
      <c r="H39" t="s">
        <v>228</v>
      </c>
      <c r="J39" s="61" t="s">
        <v>184</v>
      </c>
    </row>
    <row r="40" spans="1:10" x14ac:dyDescent="0.25">
      <c r="A40" s="2" t="s">
        <v>512</v>
      </c>
      <c r="B40" s="2" t="s">
        <v>132</v>
      </c>
      <c r="C40" t="s">
        <v>541</v>
      </c>
      <c r="D40" s="3" t="s">
        <v>408</v>
      </c>
      <c r="E40" s="3" t="s">
        <v>512</v>
      </c>
      <c r="F40" s="42" t="s">
        <v>6</v>
      </c>
      <c r="G40" s="86" t="s">
        <v>541</v>
      </c>
      <c r="H40" t="s">
        <v>228</v>
      </c>
    </row>
    <row r="41" spans="1:10" x14ac:dyDescent="0.25">
      <c r="A41" s="2" t="s">
        <v>513</v>
      </c>
      <c r="B41" s="2" t="s">
        <v>132</v>
      </c>
      <c r="C41" t="s">
        <v>535</v>
      </c>
      <c r="D41" s="3" t="s">
        <v>401</v>
      </c>
      <c r="E41" s="3" t="s">
        <v>513</v>
      </c>
      <c r="F41" s="42" t="s">
        <v>5</v>
      </c>
      <c r="G41" s="86" t="s">
        <v>535</v>
      </c>
      <c r="H41" t="s">
        <v>228</v>
      </c>
      <c r="J41" s="61" t="s">
        <v>184</v>
      </c>
    </row>
    <row r="42" spans="1:10" x14ac:dyDescent="0.25">
      <c r="A42" s="2" t="s">
        <v>513</v>
      </c>
      <c r="B42" s="2" t="s">
        <v>132</v>
      </c>
      <c r="C42" t="s">
        <v>539</v>
      </c>
      <c r="D42" s="3" t="s">
        <v>401</v>
      </c>
      <c r="E42" s="3" t="s">
        <v>513</v>
      </c>
      <c r="F42" s="42" t="s">
        <v>6</v>
      </c>
      <c r="G42" s="86" t="s">
        <v>539</v>
      </c>
      <c r="H42" t="s">
        <v>228</v>
      </c>
    </row>
    <row r="43" spans="1:10" x14ac:dyDescent="0.25">
      <c r="A43" s="2" t="s">
        <v>514</v>
      </c>
      <c r="B43" s="2" t="s">
        <v>132</v>
      </c>
      <c r="C43" t="s">
        <v>535</v>
      </c>
      <c r="D43" s="3" t="s">
        <v>402</v>
      </c>
      <c r="E43" s="3" t="s">
        <v>514</v>
      </c>
      <c r="F43" s="42" t="s">
        <v>5</v>
      </c>
      <c r="G43" s="86" t="s">
        <v>535</v>
      </c>
      <c r="H43" t="s">
        <v>228</v>
      </c>
      <c r="J43" s="61" t="s">
        <v>184</v>
      </c>
    </row>
    <row r="44" spans="1:10" x14ac:dyDescent="0.25">
      <c r="A44" s="2" t="s">
        <v>514</v>
      </c>
      <c r="B44" s="2" t="s">
        <v>132</v>
      </c>
      <c r="C44" t="s">
        <v>539</v>
      </c>
      <c r="D44" s="3" t="s">
        <v>402</v>
      </c>
      <c r="E44" s="3" t="s">
        <v>514</v>
      </c>
      <c r="F44" s="42" t="s">
        <v>6</v>
      </c>
      <c r="G44" s="86" t="s">
        <v>539</v>
      </c>
      <c r="H44" t="s">
        <v>228</v>
      </c>
    </row>
    <row r="45" spans="1:10" x14ac:dyDescent="0.25">
      <c r="A45" s="2" t="s">
        <v>515</v>
      </c>
      <c r="B45" s="2" t="s">
        <v>132</v>
      </c>
      <c r="C45" t="s">
        <v>535</v>
      </c>
      <c r="D45" s="3" t="s">
        <v>403</v>
      </c>
      <c r="E45" s="3" t="s">
        <v>515</v>
      </c>
      <c r="F45" s="42" t="s">
        <v>5</v>
      </c>
      <c r="G45" s="86" t="s">
        <v>535</v>
      </c>
      <c r="H45" t="s">
        <v>228</v>
      </c>
      <c r="J45" s="61" t="s">
        <v>184</v>
      </c>
    </row>
    <row r="46" spans="1:10" x14ac:dyDescent="0.25">
      <c r="A46" s="2" t="s">
        <v>515</v>
      </c>
      <c r="B46" s="2" t="s">
        <v>132</v>
      </c>
      <c r="C46" t="s">
        <v>539</v>
      </c>
      <c r="D46" s="3" t="s">
        <v>403</v>
      </c>
      <c r="E46" s="3" t="s">
        <v>515</v>
      </c>
      <c r="F46" s="42" t="s">
        <v>6</v>
      </c>
      <c r="G46" s="86" t="s">
        <v>539</v>
      </c>
      <c r="H46" t="s">
        <v>228</v>
      </c>
    </row>
    <row r="47" spans="1:10" x14ac:dyDescent="0.25">
      <c r="A47" s="2" t="s">
        <v>516</v>
      </c>
      <c r="B47" s="2" t="s">
        <v>132</v>
      </c>
      <c r="C47" t="s">
        <v>535</v>
      </c>
      <c r="D47" s="3" t="s">
        <v>404</v>
      </c>
      <c r="E47" s="3" t="s">
        <v>516</v>
      </c>
      <c r="F47" s="42" t="s">
        <v>5</v>
      </c>
      <c r="G47" s="86" t="s">
        <v>535</v>
      </c>
      <c r="H47" t="s">
        <v>228</v>
      </c>
      <c r="J47" s="61" t="s">
        <v>184</v>
      </c>
    </row>
    <row r="48" spans="1:10" x14ac:dyDescent="0.25">
      <c r="A48" s="2" t="s">
        <v>516</v>
      </c>
      <c r="B48" s="2" t="s">
        <v>132</v>
      </c>
      <c r="C48" t="s">
        <v>540</v>
      </c>
      <c r="D48" s="3" t="s">
        <v>404</v>
      </c>
      <c r="E48" s="3" t="s">
        <v>516</v>
      </c>
      <c r="F48" s="42" t="s">
        <v>6</v>
      </c>
      <c r="G48" s="86" t="s">
        <v>540</v>
      </c>
      <c r="H48" t="s">
        <v>228</v>
      </c>
    </row>
    <row r="49" spans="1:10" x14ac:dyDescent="0.25">
      <c r="A49" s="2" t="s">
        <v>517</v>
      </c>
      <c r="B49" s="2" t="s">
        <v>132</v>
      </c>
      <c r="C49" t="s">
        <v>534</v>
      </c>
      <c r="D49" s="3" t="s">
        <v>405</v>
      </c>
      <c r="E49" s="3" t="s">
        <v>517</v>
      </c>
      <c r="F49" s="42" t="s">
        <v>5</v>
      </c>
      <c r="G49" s="86" t="s">
        <v>534</v>
      </c>
      <c r="H49" t="s">
        <v>228</v>
      </c>
      <c r="J49" s="61" t="s">
        <v>184</v>
      </c>
    </row>
    <row r="50" spans="1:10" x14ac:dyDescent="0.25">
      <c r="A50" s="2" t="s">
        <v>517</v>
      </c>
      <c r="B50" s="2" t="s">
        <v>132</v>
      </c>
      <c r="C50" t="s">
        <v>538</v>
      </c>
      <c r="D50" s="3" t="s">
        <v>405</v>
      </c>
      <c r="E50" s="3" t="s">
        <v>517</v>
      </c>
      <c r="F50" s="42" t="s">
        <v>6</v>
      </c>
      <c r="G50" s="86" t="s">
        <v>538</v>
      </c>
      <c r="H50" t="s">
        <v>228</v>
      </c>
    </row>
    <row r="51" spans="1:10" x14ac:dyDescent="0.25">
      <c r="A51" s="2" t="s">
        <v>518</v>
      </c>
      <c r="B51" s="2" t="s">
        <v>132</v>
      </c>
      <c r="C51" t="s">
        <v>535</v>
      </c>
      <c r="D51" s="3" t="s">
        <v>406</v>
      </c>
      <c r="E51" s="3" t="s">
        <v>518</v>
      </c>
      <c r="F51" s="42" t="s">
        <v>5</v>
      </c>
      <c r="G51" s="86" t="s">
        <v>535</v>
      </c>
      <c r="H51" t="s">
        <v>228</v>
      </c>
      <c r="J51" s="61" t="s">
        <v>184</v>
      </c>
    </row>
    <row r="52" spans="1:10" x14ac:dyDescent="0.25">
      <c r="A52" s="2" t="s">
        <v>518</v>
      </c>
      <c r="B52" s="2" t="s">
        <v>132</v>
      </c>
      <c r="C52" t="s">
        <v>540</v>
      </c>
      <c r="D52" s="3" t="s">
        <v>406</v>
      </c>
      <c r="E52" s="3" t="s">
        <v>518</v>
      </c>
      <c r="F52" s="42" t="s">
        <v>6</v>
      </c>
      <c r="G52" s="86" t="s">
        <v>540</v>
      </c>
      <c r="H52" t="s">
        <v>228</v>
      </c>
    </row>
    <row r="53" spans="1:10" x14ac:dyDescent="0.25">
      <c r="A53" s="2" t="s">
        <v>519</v>
      </c>
      <c r="B53" s="2" t="s">
        <v>132</v>
      </c>
      <c r="C53" t="s">
        <v>535</v>
      </c>
      <c r="D53" s="3" t="s">
        <v>407</v>
      </c>
      <c r="E53" s="3" t="s">
        <v>519</v>
      </c>
      <c r="F53" s="42" t="s">
        <v>5</v>
      </c>
      <c r="G53" s="86" t="s">
        <v>535</v>
      </c>
      <c r="H53" t="s">
        <v>228</v>
      </c>
      <c r="J53" s="61" t="s">
        <v>184</v>
      </c>
    </row>
    <row r="54" spans="1:10" x14ac:dyDescent="0.25">
      <c r="A54" s="2" t="s">
        <v>519</v>
      </c>
      <c r="B54" s="2" t="s">
        <v>132</v>
      </c>
      <c r="C54" t="s">
        <v>540</v>
      </c>
      <c r="D54" s="3" t="s">
        <v>407</v>
      </c>
      <c r="E54" s="3" t="s">
        <v>519</v>
      </c>
      <c r="F54" s="42" t="s">
        <v>6</v>
      </c>
      <c r="G54" s="86" t="s">
        <v>540</v>
      </c>
      <c r="H54" t="s">
        <v>228</v>
      </c>
    </row>
    <row r="55" spans="1:10" x14ac:dyDescent="0.25">
      <c r="A55" s="2"/>
    </row>
    <row r="56" spans="1:10" x14ac:dyDescent="0.25">
      <c r="A56" s="2"/>
    </row>
    <row r="57" spans="1:10" x14ac:dyDescent="0.25">
      <c r="A57" s="2"/>
      <c r="C57" s="2"/>
    </row>
    <row r="58" spans="1:10" x14ac:dyDescent="0.25">
      <c r="A58" s="2"/>
      <c r="C58" s="2"/>
    </row>
    <row r="59" spans="1:10" x14ac:dyDescent="0.25">
      <c r="A59" s="2"/>
      <c r="C59" s="2"/>
    </row>
    <row r="60" spans="1:10" x14ac:dyDescent="0.25">
      <c r="A60" s="2"/>
      <c r="C60" s="2"/>
    </row>
    <row r="61" spans="1:10" x14ac:dyDescent="0.25">
      <c r="A61" s="2"/>
      <c r="C61" s="2"/>
    </row>
    <row r="62" spans="1:10" x14ac:dyDescent="0.25">
      <c r="A62" s="2"/>
      <c r="C62" s="2"/>
    </row>
    <row r="63" spans="1:10" x14ac:dyDescent="0.25">
      <c r="A63" s="2"/>
      <c r="C63" s="2"/>
    </row>
    <row r="64" spans="1:10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  <c r="C69" s="2"/>
    </row>
    <row r="70" spans="1:3" x14ac:dyDescent="0.25">
      <c r="A70" s="2"/>
      <c r="C70" s="2"/>
    </row>
    <row r="71" spans="1:3" x14ac:dyDescent="0.25">
      <c r="A71" s="2"/>
      <c r="C71" s="2"/>
    </row>
    <row r="72" spans="1:3" x14ac:dyDescent="0.25">
      <c r="A72" s="2"/>
      <c r="C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F16387"/>
  <sheetViews>
    <sheetView topLeftCell="A163" workbookViewId="0">
      <selection activeCell="B191" sqref="B191"/>
    </sheetView>
  </sheetViews>
  <sheetFormatPr defaultRowHeight="15" x14ac:dyDescent="0.25"/>
  <cols>
    <col min="1" max="1" width="46.5703125" customWidth="1"/>
    <col min="2" max="2" width="54.85546875" bestFit="1" customWidth="1"/>
    <col min="3" max="4" width="49.42578125" customWidth="1"/>
    <col min="5" max="5" width="26.42578125" customWidth="1"/>
    <col min="6" max="6" width="22.7109375" customWidth="1"/>
    <col min="7" max="7" width="21.140625" customWidth="1"/>
  </cols>
  <sheetData>
    <row r="1" spans="1:6" x14ac:dyDescent="0.25">
      <c r="A1" s="6" t="s">
        <v>314</v>
      </c>
      <c r="B1" s="6" t="s">
        <v>122</v>
      </c>
      <c r="C1" s="6" t="s">
        <v>361</v>
      </c>
      <c r="D1" s="6" t="s">
        <v>362</v>
      </c>
      <c r="E1" s="6" t="s">
        <v>251</v>
      </c>
    </row>
    <row r="2" spans="1:6" x14ac:dyDescent="0.25">
      <c r="A2" s="10" t="s">
        <v>169</v>
      </c>
      <c r="B2" s="10" t="s">
        <v>119</v>
      </c>
      <c r="C2" s="10" t="s">
        <v>134</v>
      </c>
      <c r="D2" s="10" t="s">
        <v>363</v>
      </c>
      <c r="E2" s="10" t="s">
        <v>253</v>
      </c>
      <c r="F2" s="10" t="s">
        <v>279</v>
      </c>
    </row>
    <row r="3" spans="1:6" x14ac:dyDescent="0.25">
      <c r="A3" t="s">
        <v>102</v>
      </c>
      <c r="B3" t="s">
        <v>120</v>
      </c>
      <c r="C3" t="s">
        <v>345</v>
      </c>
      <c r="D3" t="s">
        <v>325</v>
      </c>
      <c r="E3" s="62" t="s">
        <v>236</v>
      </c>
      <c r="F3" s="62" t="s">
        <v>264</v>
      </c>
    </row>
    <row r="4" spans="1:6" x14ac:dyDescent="0.25">
      <c r="A4" t="s">
        <v>359</v>
      </c>
      <c r="B4" t="s">
        <v>127</v>
      </c>
      <c r="C4" t="s">
        <v>346</v>
      </c>
      <c r="D4" t="s">
        <v>364</v>
      </c>
      <c r="E4" s="63" t="s">
        <v>237</v>
      </c>
      <c r="F4" s="63" t="s">
        <v>265</v>
      </c>
    </row>
    <row r="5" spans="1:6" x14ac:dyDescent="0.25">
      <c r="A5" t="s">
        <v>103</v>
      </c>
      <c r="B5" t="s">
        <v>121</v>
      </c>
      <c r="C5" t="s">
        <v>325</v>
      </c>
      <c r="E5" s="64" t="s">
        <v>238</v>
      </c>
      <c r="F5" s="64" t="s">
        <v>266</v>
      </c>
    </row>
    <row r="6" spans="1:6" x14ac:dyDescent="0.25">
      <c r="A6" t="s">
        <v>104</v>
      </c>
      <c r="B6" t="str">
        <f>IF('Waterspanningsscenario''s'!B$2&lt;&gt;"",'Waterspanningsscenario''s'!B$2,"")</f>
        <v>Buitenwaterstand</v>
      </c>
      <c r="C6" t="s">
        <v>355</v>
      </c>
      <c r="E6" s="65" t="s">
        <v>239</v>
      </c>
      <c r="F6" s="65" t="s">
        <v>267</v>
      </c>
    </row>
    <row r="7" spans="1:6" x14ac:dyDescent="0.25">
      <c r="A7" t="s">
        <v>105</v>
      </c>
      <c r="B7" t="str">
        <f>IF('Waterspanningsscenario''s'!C$2&lt;&gt;"",'Waterspanningsscenario''s'!C$2,"")</f>
        <v>Freatisch kruin</v>
      </c>
      <c r="E7" s="66" t="s">
        <v>240</v>
      </c>
      <c r="F7" s="66" t="s">
        <v>268</v>
      </c>
    </row>
    <row r="8" spans="1:6" x14ac:dyDescent="0.25">
      <c r="A8" t="s">
        <v>106</v>
      </c>
      <c r="B8" t="str">
        <f>IF('Waterspanningsscenario''s'!D$2&lt;&gt;"",'Waterspanningsscenario''s'!D$2,"")</f>
        <v>Slootpeil</v>
      </c>
      <c r="E8" s="67" t="s">
        <v>241</v>
      </c>
      <c r="F8" s="67" t="s">
        <v>269</v>
      </c>
    </row>
    <row r="9" spans="1:6" x14ac:dyDescent="0.25">
      <c r="A9" t="s">
        <v>107</v>
      </c>
      <c r="B9" t="str">
        <f>IF('Waterspanningsscenario''s'!E$2&lt;&gt;"",'Waterspanningsscenario''s'!E$2,"")</f>
        <v>Polderpeil</v>
      </c>
      <c r="E9" s="68" t="s">
        <v>242</v>
      </c>
      <c r="F9" s="68" t="s">
        <v>270</v>
      </c>
    </row>
    <row r="10" spans="1:6" x14ac:dyDescent="0.25">
      <c r="A10" t="s">
        <v>108</v>
      </c>
      <c r="B10" t="str">
        <f>IF('Waterspanningsscenario''s'!F$2&lt;&gt;"",'Waterspanningsscenario''s'!F$2,"")</f>
        <v>Stijghoogte bub</v>
      </c>
      <c r="E10" s="69" t="s">
        <v>243</v>
      </c>
      <c r="F10" s="69" t="s">
        <v>278</v>
      </c>
    </row>
    <row r="11" spans="1:6" x14ac:dyDescent="0.25">
      <c r="A11" t="s">
        <v>109</v>
      </c>
      <c r="B11" t="str">
        <f>IF('Waterspanningsscenario''s'!G$2&lt;&gt;"",'Waterspanningsscenario''s'!G$2,"")</f>
        <v>Ref PL1</v>
      </c>
      <c r="E11" s="70" t="s">
        <v>244</v>
      </c>
      <c r="F11" s="70" t="s">
        <v>271</v>
      </c>
    </row>
    <row r="12" spans="1:6" x14ac:dyDescent="0.25">
      <c r="A12" t="s">
        <v>110</v>
      </c>
      <c r="B12" t="str">
        <f>IF('Waterspanningsscenario''s'!H$2&lt;&gt;"",'Waterspanningsscenario''s'!H$2,"")</f>
        <v/>
      </c>
      <c r="E12" s="71" t="s">
        <v>245</v>
      </c>
      <c r="F12" s="71" t="s">
        <v>272</v>
      </c>
    </row>
    <row r="13" spans="1:6" x14ac:dyDescent="0.25">
      <c r="A13" t="s">
        <v>111</v>
      </c>
      <c r="B13" t="str">
        <f>IF('Waterspanningsscenario''s'!I$2&lt;&gt;"",'Waterspanningsscenario''s'!I$2,"")</f>
        <v/>
      </c>
      <c r="E13" s="72" t="s">
        <v>246</v>
      </c>
      <c r="F13" s="72" t="s">
        <v>273</v>
      </c>
    </row>
    <row r="14" spans="1:6" x14ac:dyDescent="0.25">
      <c r="A14" t="s">
        <v>112</v>
      </c>
      <c r="B14" t="str">
        <f>IF('Waterspanningsscenario''s'!J$2&lt;&gt;"",'Waterspanningsscenario''s'!J$2,"")</f>
        <v/>
      </c>
      <c r="E14" s="73" t="s">
        <v>247</v>
      </c>
      <c r="F14" s="73" t="s">
        <v>274</v>
      </c>
    </row>
    <row r="15" spans="1:6" x14ac:dyDescent="0.25">
      <c r="A15" t="s">
        <v>113</v>
      </c>
      <c r="B15" t="str">
        <f>IF('Waterspanningsscenario''s'!K$2&lt;&gt;"",'Waterspanningsscenario''s'!K$2,"")</f>
        <v/>
      </c>
      <c r="E15" s="74" t="s">
        <v>248</v>
      </c>
      <c r="F15" s="74" t="s">
        <v>275</v>
      </c>
    </row>
    <row r="16" spans="1:6" x14ac:dyDescent="0.25">
      <c r="A16" t="s">
        <v>114</v>
      </c>
      <c r="B16" t="str">
        <f>IF('Waterspanningsscenario''s'!L$2&lt;&gt;"",'Waterspanningsscenario''s'!L$2,"")</f>
        <v/>
      </c>
      <c r="E16" s="75" t="s">
        <v>249</v>
      </c>
      <c r="F16" s="75" t="s">
        <v>276</v>
      </c>
    </row>
    <row r="17" spans="1:6" x14ac:dyDescent="0.25">
      <c r="A17" t="s">
        <v>115</v>
      </c>
      <c r="B17" t="str">
        <f>IF('Waterspanningsscenario''s'!M$2&lt;&gt;"",'Waterspanningsscenario''s'!M$2,"")</f>
        <v/>
      </c>
      <c r="E17" s="76" t="s">
        <v>250</v>
      </c>
      <c r="F17" s="76" t="s">
        <v>277</v>
      </c>
    </row>
    <row r="18" spans="1:6" x14ac:dyDescent="0.25">
      <c r="A18" t="s">
        <v>116</v>
      </c>
      <c r="B18" t="str">
        <f>IF('Waterspanningsscenario''s'!N$2&lt;&gt;"",'Waterspanningsscenario''s'!N$2,"")</f>
        <v/>
      </c>
    </row>
    <row r="19" spans="1:6" x14ac:dyDescent="0.25">
      <c r="A19" t="s">
        <v>117</v>
      </c>
      <c r="B19" t="str">
        <f>IF('Waterspanningsscenario''s'!O$2&lt;&gt;"",'Waterspanningsscenario''s'!O$2,"")</f>
        <v/>
      </c>
      <c r="E19" s="10" t="s">
        <v>263</v>
      </c>
    </row>
    <row r="20" spans="1:6" x14ac:dyDescent="0.25">
      <c r="A20" t="s">
        <v>118</v>
      </c>
      <c r="B20" t="str">
        <f>IF('Waterspanningsscenario''s'!P$2&lt;&gt;"",'Waterspanningsscenario''s'!P$2,"")</f>
        <v/>
      </c>
      <c r="E20" t="s">
        <v>254</v>
      </c>
    </row>
    <row r="21" spans="1:6" x14ac:dyDescent="0.25">
      <c r="B21" t="str">
        <f>IF('Waterspanningsscenario''s'!Q$2&lt;&gt;"",'Waterspanningsscenario''s'!Q$2,"")</f>
        <v/>
      </c>
      <c r="E21" t="s">
        <v>349</v>
      </c>
    </row>
    <row r="22" spans="1:6" x14ac:dyDescent="0.25">
      <c r="B22" t="str">
        <f>IF('Waterspanningsscenario''s'!R$2&lt;&gt;"",'Waterspanningsscenario''s'!R$2,"")</f>
        <v/>
      </c>
      <c r="E22" t="s">
        <v>255</v>
      </c>
    </row>
    <row r="23" spans="1:6" x14ac:dyDescent="0.25">
      <c r="B23" t="str">
        <f>IF('Waterspanningsscenario''s'!S$2&lt;&gt;"",'Waterspanningsscenario''s'!S$2,"")</f>
        <v/>
      </c>
      <c r="E23" t="s">
        <v>256</v>
      </c>
    </row>
    <row r="24" spans="1:6" x14ac:dyDescent="0.25">
      <c r="B24" t="str">
        <f>IF('Waterspanningsscenario''s'!T$2&lt;&gt;"",'Waterspanningsscenario''s'!T$2,"")</f>
        <v/>
      </c>
      <c r="E24" t="s">
        <v>257</v>
      </c>
    </row>
    <row r="25" spans="1:6" x14ac:dyDescent="0.25">
      <c r="B25" t="str">
        <f>IF('Waterspanningsscenario''s'!U$2&lt;&gt;"",'Waterspanningsscenario''s'!U$2,"")</f>
        <v/>
      </c>
      <c r="E25" t="s">
        <v>258</v>
      </c>
    </row>
    <row r="26" spans="1:6" x14ac:dyDescent="0.25">
      <c r="B26" t="str">
        <f>IF('Waterspanningsscenario''s'!V$2&lt;&gt;"",'Waterspanningsscenario''s'!V$2,"")</f>
        <v/>
      </c>
      <c r="E26" t="s">
        <v>259</v>
      </c>
    </row>
    <row r="27" spans="1:6" x14ac:dyDescent="0.25">
      <c r="B27" t="str">
        <f>IF('Waterspanningsscenario''s'!W$2&lt;&gt;"",'Waterspanningsscenario''s'!W$2,"")</f>
        <v/>
      </c>
      <c r="E27" t="s">
        <v>260</v>
      </c>
    </row>
    <row r="28" spans="1:6" x14ac:dyDescent="0.25">
      <c r="B28" t="str">
        <f>IF('Waterspanningsscenario''s'!X$2&lt;&gt;"",'Waterspanningsscenario''s'!X$2,"")</f>
        <v/>
      </c>
      <c r="E28" t="s">
        <v>261</v>
      </c>
    </row>
    <row r="29" spans="1:6" x14ac:dyDescent="0.25">
      <c r="B29" t="str">
        <f>IF('Waterspanningsscenario''s'!Y$2&lt;&gt;"",'Waterspanningsscenario''s'!Y$2,"")</f>
        <v/>
      </c>
      <c r="E29" t="s">
        <v>262</v>
      </c>
    </row>
    <row r="30" spans="1:6" x14ac:dyDescent="0.25">
      <c r="B30" t="str">
        <f>IF('Waterspanningsscenario''s'!Z$2&lt;&gt;"",'Waterspanningsscenario''s'!Z$2,"")</f>
        <v/>
      </c>
    </row>
    <row r="31" spans="1:6" x14ac:dyDescent="0.25">
      <c r="B31" t="str">
        <f>IF('Waterspanningsscenario''s'!AA$2&lt;&gt;"",'Waterspanningsscenario''s'!AA$2,"")</f>
        <v/>
      </c>
    </row>
    <row r="32" spans="1:6" x14ac:dyDescent="0.25">
      <c r="B32" t="str">
        <f>IF('Waterspanningsscenario''s'!AB$2&lt;&gt;"",'Waterspanningsscenario''s'!AB$2,"")</f>
        <v/>
      </c>
    </row>
    <row r="33" spans="2:2" x14ac:dyDescent="0.25">
      <c r="B33" t="str">
        <f>IF('Waterspanningsscenario''s'!AC$2&lt;&gt;"",'Waterspanningsscenario''s'!AC$2,"")</f>
        <v/>
      </c>
    </row>
    <row r="34" spans="2:2" x14ac:dyDescent="0.25">
      <c r="B34" t="str">
        <f>IF('Waterspanningsscenario''s'!AD$2&lt;&gt;"",'Waterspanningsscenario''s'!AD$2,"")</f>
        <v/>
      </c>
    </row>
    <row r="35" spans="2:2" x14ac:dyDescent="0.25">
      <c r="B35" t="str">
        <f>IF('Waterspanningsscenario''s'!AE$2&lt;&gt;"",'Waterspanningsscenario''s'!AE$2,"")</f>
        <v/>
      </c>
    </row>
    <row r="36" spans="2:2" x14ac:dyDescent="0.25">
      <c r="B36" t="str">
        <f>IF('Waterspanningsscenario''s'!AF$2&lt;&gt;"",'Waterspanningsscenario''s'!AF$2,"")</f>
        <v/>
      </c>
    </row>
    <row r="37" spans="2:2" x14ac:dyDescent="0.25">
      <c r="B37" t="str">
        <f>IF('Waterspanningsscenario''s'!AG$2&lt;&gt;"",'Waterspanningsscenario''s'!AG$2,"")</f>
        <v/>
      </c>
    </row>
    <row r="38" spans="2:2" x14ac:dyDescent="0.25">
      <c r="B38" t="str">
        <f>IF('Waterspanningsscenario''s'!AH$2&lt;&gt;"",'Waterspanningsscenario''s'!AH$2,"")</f>
        <v/>
      </c>
    </row>
    <row r="39" spans="2:2" x14ac:dyDescent="0.25">
      <c r="B39" t="str">
        <f>IF('Waterspanningsscenario''s'!AI$2&lt;&gt;"",'Waterspanningsscenario''s'!AI$2,"")</f>
        <v/>
      </c>
    </row>
    <row r="40" spans="2:2" x14ac:dyDescent="0.25">
      <c r="B40" t="str">
        <f>IF('Waterspanningsscenario''s'!AJ$2&lt;&gt;"",'Waterspanningsscenario''s'!AJ$2,"")</f>
        <v/>
      </c>
    </row>
    <row r="41" spans="2:2" x14ac:dyDescent="0.25">
      <c r="B41" t="str">
        <f>IF('Waterspanningsscenario''s'!AK$2&lt;&gt;"",'Waterspanningsscenario''s'!AK$2,"")</f>
        <v/>
      </c>
    </row>
    <row r="42" spans="2:2" x14ac:dyDescent="0.25">
      <c r="B42" t="str">
        <f>IF('Waterspanningsscenario''s'!AL$2&lt;&gt;"",'Waterspanningsscenario''s'!AL$2,"")</f>
        <v/>
      </c>
    </row>
    <row r="43" spans="2:2" x14ac:dyDescent="0.25">
      <c r="B43" t="str">
        <f>IF('Waterspanningsscenario''s'!AM$2&lt;&gt;"",'Waterspanningsscenario''s'!AM$2,"")</f>
        <v/>
      </c>
    </row>
    <row r="44" spans="2:2" x14ac:dyDescent="0.25">
      <c r="B44" t="s">
        <v>533</v>
      </c>
    </row>
    <row r="45" spans="2:2" x14ac:dyDescent="0.25">
      <c r="B45" t="s">
        <v>533</v>
      </c>
    </row>
    <row r="46" spans="2:2" x14ac:dyDescent="0.25">
      <c r="B46" t="s">
        <v>533</v>
      </c>
    </row>
    <row r="47" spans="2:2" x14ac:dyDescent="0.25">
      <c r="B47" t="s">
        <v>533</v>
      </c>
    </row>
    <row r="48" spans="2:2" x14ac:dyDescent="0.25">
      <c r="B48" t="s">
        <v>533</v>
      </c>
    </row>
    <row r="49" spans="2:2" x14ac:dyDescent="0.25">
      <c r="B49" t="s">
        <v>533</v>
      </c>
    </row>
    <row r="50" spans="2:2" x14ac:dyDescent="0.25">
      <c r="B50" t="s">
        <v>533</v>
      </c>
    </row>
    <row r="51" spans="2:2" x14ac:dyDescent="0.25">
      <c r="B51" t="s">
        <v>533</v>
      </c>
    </row>
    <row r="52" spans="2:2" x14ac:dyDescent="0.25">
      <c r="B52" t="s">
        <v>533</v>
      </c>
    </row>
    <row r="53" spans="2:2" x14ac:dyDescent="0.25">
      <c r="B53" t="s">
        <v>533</v>
      </c>
    </row>
    <row r="54" spans="2:2" x14ac:dyDescent="0.25">
      <c r="B54" t="s">
        <v>533</v>
      </c>
    </row>
    <row r="55" spans="2:2" x14ac:dyDescent="0.25">
      <c r="B55" t="s">
        <v>533</v>
      </c>
    </row>
    <row r="56" spans="2:2" x14ac:dyDescent="0.25">
      <c r="B56" t="s">
        <v>533</v>
      </c>
    </row>
    <row r="57" spans="2:2" x14ac:dyDescent="0.25">
      <c r="B57" t="s">
        <v>533</v>
      </c>
    </row>
    <row r="58" spans="2:2" x14ac:dyDescent="0.25">
      <c r="B58" t="s">
        <v>533</v>
      </c>
    </row>
    <row r="59" spans="2:2" x14ac:dyDescent="0.25">
      <c r="B59" t="s">
        <v>533</v>
      </c>
    </row>
    <row r="60" spans="2:2" x14ac:dyDescent="0.25">
      <c r="B60" t="s">
        <v>533</v>
      </c>
    </row>
    <row r="61" spans="2:2" x14ac:dyDescent="0.25">
      <c r="B61" t="s">
        <v>533</v>
      </c>
    </row>
    <row r="62" spans="2:2" x14ac:dyDescent="0.25">
      <c r="B62" t="s">
        <v>533</v>
      </c>
    </row>
    <row r="63" spans="2:2" x14ac:dyDescent="0.25">
      <c r="B63" t="s">
        <v>533</v>
      </c>
    </row>
    <row r="64" spans="2:2" x14ac:dyDescent="0.25">
      <c r="B64" t="s">
        <v>533</v>
      </c>
    </row>
    <row r="65" spans="2:2" x14ac:dyDescent="0.25">
      <c r="B65" t="s">
        <v>533</v>
      </c>
    </row>
    <row r="66" spans="2:2" x14ac:dyDescent="0.25">
      <c r="B66" t="s">
        <v>533</v>
      </c>
    </row>
    <row r="67" spans="2:2" x14ac:dyDescent="0.25">
      <c r="B67" t="s">
        <v>533</v>
      </c>
    </row>
    <row r="68" spans="2:2" x14ac:dyDescent="0.25">
      <c r="B68" t="s">
        <v>533</v>
      </c>
    </row>
    <row r="69" spans="2:2" x14ac:dyDescent="0.25">
      <c r="B69" t="s">
        <v>533</v>
      </c>
    </row>
    <row r="70" spans="2:2" x14ac:dyDescent="0.25">
      <c r="B70" t="s">
        <v>533</v>
      </c>
    </row>
    <row r="71" spans="2:2" x14ac:dyDescent="0.25">
      <c r="B71" t="s">
        <v>533</v>
      </c>
    </row>
    <row r="72" spans="2:2" x14ac:dyDescent="0.25">
      <c r="B72" t="s">
        <v>533</v>
      </c>
    </row>
    <row r="73" spans="2:2" x14ac:dyDescent="0.25">
      <c r="B73" t="s">
        <v>533</v>
      </c>
    </row>
    <row r="74" spans="2:2" x14ac:dyDescent="0.25">
      <c r="B74" t="s">
        <v>533</v>
      </c>
    </row>
    <row r="75" spans="2:2" x14ac:dyDescent="0.25">
      <c r="B75" t="s">
        <v>533</v>
      </c>
    </row>
    <row r="76" spans="2:2" x14ac:dyDescent="0.25">
      <c r="B76" t="s">
        <v>533</v>
      </c>
    </row>
    <row r="77" spans="2:2" x14ac:dyDescent="0.25">
      <c r="B77" t="s">
        <v>533</v>
      </c>
    </row>
    <row r="78" spans="2:2" x14ac:dyDescent="0.25">
      <c r="B78" t="s">
        <v>533</v>
      </c>
    </row>
    <row r="79" spans="2:2" x14ac:dyDescent="0.25">
      <c r="B79" t="s">
        <v>533</v>
      </c>
    </row>
    <row r="80" spans="2:2" x14ac:dyDescent="0.25">
      <c r="B80" t="s">
        <v>533</v>
      </c>
    </row>
    <row r="81" spans="2:2" x14ac:dyDescent="0.25">
      <c r="B81" t="s">
        <v>533</v>
      </c>
    </row>
    <row r="82" spans="2:2" x14ac:dyDescent="0.25">
      <c r="B82" t="s">
        <v>533</v>
      </c>
    </row>
    <row r="83" spans="2:2" x14ac:dyDescent="0.25">
      <c r="B83" t="s">
        <v>533</v>
      </c>
    </row>
    <row r="84" spans="2:2" x14ac:dyDescent="0.25">
      <c r="B84" t="s">
        <v>533</v>
      </c>
    </row>
    <row r="85" spans="2:2" x14ac:dyDescent="0.25">
      <c r="B85" t="s">
        <v>533</v>
      </c>
    </row>
    <row r="86" spans="2:2" x14ac:dyDescent="0.25">
      <c r="B86" t="s">
        <v>533</v>
      </c>
    </row>
    <row r="87" spans="2:2" x14ac:dyDescent="0.25">
      <c r="B87" t="s">
        <v>533</v>
      </c>
    </row>
    <row r="88" spans="2:2" x14ac:dyDescent="0.25">
      <c r="B88" t="s">
        <v>533</v>
      </c>
    </row>
    <row r="89" spans="2:2" x14ac:dyDescent="0.25">
      <c r="B89" t="s">
        <v>533</v>
      </c>
    </row>
    <row r="90" spans="2:2" x14ac:dyDescent="0.25">
      <c r="B90" t="s">
        <v>533</v>
      </c>
    </row>
    <row r="91" spans="2:2" x14ac:dyDescent="0.25">
      <c r="B91" t="s">
        <v>533</v>
      </c>
    </row>
    <row r="92" spans="2:2" x14ac:dyDescent="0.25">
      <c r="B92" t="s">
        <v>533</v>
      </c>
    </row>
    <row r="93" spans="2:2" x14ac:dyDescent="0.25">
      <c r="B93" t="s">
        <v>533</v>
      </c>
    </row>
    <row r="94" spans="2:2" x14ac:dyDescent="0.25">
      <c r="B94" t="s">
        <v>533</v>
      </c>
    </row>
    <row r="95" spans="2:2" x14ac:dyDescent="0.25">
      <c r="B95" t="s">
        <v>533</v>
      </c>
    </row>
    <row r="96" spans="2:2" x14ac:dyDescent="0.25">
      <c r="B96" t="s">
        <v>533</v>
      </c>
    </row>
    <row r="97" spans="2:2" x14ac:dyDescent="0.25">
      <c r="B97" t="s">
        <v>533</v>
      </c>
    </row>
    <row r="98" spans="2:2" x14ac:dyDescent="0.25">
      <c r="B98" t="s">
        <v>533</v>
      </c>
    </row>
    <row r="99" spans="2:2" x14ac:dyDescent="0.25">
      <c r="B99" t="s">
        <v>533</v>
      </c>
    </row>
    <row r="100" spans="2:2" x14ac:dyDescent="0.25">
      <c r="B100" t="s">
        <v>533</v>
      </c>
    </row>
    <row r="101" spans="2:2" x14ac:dyDescent="0.25">
      <c r="B101" t="s">
        <v>533</v>
      </c>
    </row>
    <row r="102" spans="2:2" x14ac:dyDescent="0.25">
      <c r="B102" t="s">
        <v>533</v>
      </c>
    </row>
    <row r="103" spans="2:2" x14ac:dyDescent="0.25">
      <c r="B103" t="s">
        <v>533</v>
      </c>
    </row>
    <row r="104" spans="2:2" x14ac:dyDescent="0.25">
      <c r="B104" t="s">
        <v>533</v>
      </c>
    </row>
    <row r="105" spans="2:2" x14ac:dyDescent="0.25">
      <c r="B105" t="s">
        <v>533</v>
      </c>
    </row>
    <row r="106" spans="2:2" x14ac:dyDescent="0.25">
      <c r="B106" t="s">
        <v>533</v>
      </c>
    </row>
    <row r="107" spans="2:2" x14ac:dyDescent="0.25">
      <c r="B107" t="s">
        <v>533</v>
      </c>
    </row>
    <row r="108" spans="2:2" x14ac:dyDescent="0.25">
      <c r="B108" t="s">
        <v>533</v>
      </c>
    </row>
    <row r="109" spans="2:2" x14ac:dyDescent="0.25">
      <c r="B109" t="s">
        <v>533</v>
      </c>
    </row>
    <row r="110" spans="2:2" x14ac:dyDescent="0.25">
      <c r="B110" t="s">
        <v>533</v>
      </c>
    </row>
    <row r="111" spans="2:2" x14ac:dyDescent="0.25">
      <c r="B111" t="s">
        <v>533</v>
      </c>
    </row>
    <row r="112" spans="2:2" x14ac:dyDescent="0.25">
      <c r="B112" t="s">
        <v>533</v>
      </c>
    </row>
    <row r="113" spans="2:2" x14ac:dyDescent="0.25">
      <c r="B113" t="s">
        <v>533</v>
      </c>
    </row>
    <row r="114" spans="2:2" x14ac:dyDescent="0.25">
      <c r="B114" t="s">
        <v>533</v>
      </c>
    </row>
    <row r="115" spans="2:2" x14ac:dyDescent="0.25">
      <c r="B115" t="s">
        <v>533</v>
      </c>
    </row>
    <row r="116" spans="2:2" x14ac:dyDescent="0.25">
      <c r="B116" t="s">
        <v>533</v>
      </c>
    </row>
    <row r="117" spans="2:2" x14ac:dyDescent="0.25">
      <c r="B117" t="s">
        <v>533</v>
      </c>
    </row>
    <row r="118" spans="2:2" x14ac:dyDescent="0.25">
      <c r="B118" t="s">
        <v>533</v>
      </c>
    </row>
    <row r="119" spans="2:2" x14ac:dyDescent="0.25">
      <c r="B119" t="s">
        <v>533</v>
      </c>
    </row>
    <row r="120" spans="2:2" x14ac:dyDescent="0.25">
      <c r="B120" t="s">
        <v>533</v>
      </c>
    </row>
    <row r="121" spans="2:2" x14ac:dyDescent="0.25">
      <c r="B121" t="s">
        <v>533</v>
      </c>
    </row>
    <row r="122" spans="2:2" x14ac:dyDescent="0.25">
      <c r="B122" t="s">
        <v>533</v>
      </c>
    </row>
    <row r="123" spans="2:2" x14ac:dyDescent="0.25">
      <c r="B123" t="s">
        <v>533</v>
      </c>
    </row>
    <row r="124" spans="2:2" x14ac:dyDescent="0.25">
      <c r="B124" t="s">
        <v>533</v>
      </c>
    </row>
    <row r="125" spans="2:2" x14ac:dyDescent="0.25">
      <c r="B125" t="s">
        <v>533</v>
      </c>
    </row>
    <row r="126" spans="2:2" x14ac:dyDescent="0.25">
      <c r="B126" t="s">
        <v>533</v>
      </c>
    </row>
    <row r="127" spans="2:2" x14ac:dyDescent="0.25">
      <c r="B127" t="s">
        <v>533</v>
      </c>
    </row>
    <row r="128" spans="2:2" x14ac:dyDescent="0.25">
      <c r="B128" t="s">
        <v>533</v>
      </c>
    </row>
    <row r="129" spans="2:2" x14ac:dyDescent="0.25">
      <c r="B129" t="s">
        <v>533</v>
      </c>
    </row>
    <row r="130" spans="2:2" x14ac:dyDescent="0.25">
      <c r="B130" t="s">
        <v>533</v>
      </c>
    </row>
    <row r="131" spans="2:2" x14ac:dyDescent="0.25">
      <c r="B131" t="s">
        <v>533</v>
      </c>
    </row>
    <row r="132" spans="2:2" x14ac:dyDescent="0.25">
      <c r="B132" t="s">
        <v>533</v>
      </c>
    </row>
    <row r="133" spans="2:2" x14ac:dyDescent="0.25">
      <c r="B133" t="s">
        <v>533</v>
      </c>
    </row>
    <row r="134" spans="2:2" x14ac:dyDescent="0.25">
      <c r="B134" t="s">
        <v>533</v>
      </c>
    </row>
    <row r="135" spans="2:2" x14ac:dyDescent="0.25">
      <c r="B135" t="s">
        <v>533</v>
      </c>
    </row>
    <row r="136" spans="2:2" x14ac:dyDescent="0.25">
      <c r="B136" t="s">
        <v>533</v>
      </c>
    </row>
    <row r="137" spans="2:2" x14ac:dyDescent="0.25">
      <c r="B137" t="s">
        <v>533</v>
      </c>
    </row>
    <row r="138" spans="2:2" x14ac:dyDescent="0.25">
      <c r="B138" t="s">
        <v>533</v>
      </c>
    </row>
    <row r="139" spans="2:2" x14ac:dyDescent="0.25">
      <c r="B139" t="s">
        <v>533</v>
      </c>
    </row>
    <row r="140" spans="2:2" x14ac:dyDescent="0.25">
      <c r="B140" t="s">
        <v>533</v>
      </c>
    </row>
    <row r="141" spans="2:2" x14ac:dyDescent="0.25">
      <c r="B141" t="s">
        <v>533</v>
      </c>
    </row>
    <row r="142" spans="2:2" x14ac:dyDescent="0.25">
      <c r="B142" t="s">
        <v>533</v>
      </c>
    </row>
    <row r="143" spans="2:2" x14ac:dyDescent="0.25">
      <c r="B143" t="s">
        <v>533</v>
      </c>
    </row>
    <row r="144" spans="2:2" x14ac:dyDescent="0.25">
      <c r="B144" t="s">
        <v>533</v>
      </c>
    </row>
    <row r="145" spans="2:2" x14ac:dyDescent="0.25">
      <c r="B145" t="s">
        <v>533</v>
      </c>
    </row>
    <row r="146" spans="2:2" x14ac:dyDescent="0.25">
      <c r="B146" t="s">
        <v>533</v>
      </c>
    </row>
    <row r="147" spans="2:2" x14ac:dyDescent="0.25">
      <c r="B147" t="s">
        <v>533</v>
      </c>
    </row>
    <row r="148" spans="2:2" x14ac:dyDescent="0.25">
      <c r="B148" t="s">
        <v>533</v>
      </c>
    </row>
    <row r="149" spans="2:2" x14ac:dyDescent="0.25">
      <c r="B149" t="s">
        <v>533</v>
      </c>
    </row>
    <row r="150" spans="2:2" x14ac:dyDescent="0.25">
      <c r="B150" t="s">
        <v>533</v>
      </c>
    </row>
    <row r="151" spans="2:2" x14ac:dyDescent="0.25">
      <c r="B151" t="s">
        <v>533</v>
      </c>
    </row>
    <row r="152" spans="2:2" x14ac:dyDescent="0.25">
      <c r="B152" t="s">
        <v>533</v>
      </c>
    </row>
    <row r="153" spans="2:2" x14ac:dyDescent="0.25">
      <c r="B153" t="s">
        <v>533</v>
      </c>
    </row>
    <row r="154" spans="2:2" x14ac:dyDescent="0.25">
      <c r="B154" t="s">
        <v>533</v>
      </c>
    </row>
    <row r="155" spans="2:2" x14ac:dyDescent="0.25">
      <c r="B155" t="s">
        <v>533</v>
      </c>
    </row>
    <row r="156" spans="2:2" x14ac:dyDescent="0.25">
      <c r="B156" t="s">
        <v>533</v>
      </c>
    </row>
    <row r="157" spans="2:2" x14ac:dyDescent="0.25">
      <c r="B157" t="s">
        <v>533</v>
      </c>
    </row>
    <row r="158" spans="2:2" x14ac:dyDescent="0.25">
      <c r="B158" t="s">
        <v>533</v>
      </c>
    </row>
    <row r="159" spans="2:2" x14ac:dyDescent="0.25">
      <c r="B159" t="s">
        <v>533</v>
      </c>
    </row>
    <row r="160" spans="2:2" x14ac:dyDescent="0.25">
      <c r="B160" t="s">
        <v>533</v>
      </c>
    </row>
    <row r="161" spans="2:2" x14ac:dyDescent="0.25">
      <c r="B161" t="s">
        <v>533</v>
      </c>
    </row>
    <row r="162" spans="2:2" x14ac:dyDescent="0.25">
      <c r="B162" t="s">
        <v>533</v>
      </c>
    </row>
    <row r="163" spans="2:2" x14ac:dyDescent="0.25">
      <c r="B163" t="s">
        <v>533</v>
      </c>
    </row>
    <row r="164" spans="2:2" x14ac:dyDescent="0.25">
      <c r="B164" t="s">
        <v>533</v>
      </c>
    </row>
    <row r="165" spans="2:2" x14ac:dyDescent="0.25">
      <c r="B165" t="s">
        <v>533</v>
      </c>
    </row>
    <row r="166" spans="2:2" x14ac:dyDescent="0.25">
      <c r="B166" t="s">
        <v>533</v>
      </c>
    </row>
    <row r="167" spans="2:2" x14ac:dyDescent="0.25">
      <c r="B167" t="s">
        <v>533</v>
      </c>
    </row>
    <row r="181" spans="2:2" x14ac:dyDescent="0.25">
      <c r="B181" t="str">
        <f>IF('Waterspanningsscenario''s'!FU$2&lt;&gt;"",'Waterspanningsscenario''s'!FU$2,"")</f>
        <v/>
      </c>
    </row>
    <row r="182" spans="2:2" x14ac:dyDescent="0.25">
      <c r="B182" t="str">
        <f>IF('Waterspanningsscenario''s'!FV$2&lt;&gt;"",'Waterspanningsscenario''s'!FV$2,"")</f>
        <v/>
      </c>
    </row>
    <row r="183" spans="2:2" x14ac:dyDescent="0.25">
      <c r="B183" t="str">
        <f>IF('Waterspanningsscenario''s'!FW$2&lt;&gt;"",'Waterspanningsscenario''s'!FW$2,"")</f>
        <v/>
      </c>
    </row>
    <row r="184" spans="2:2" x14ac:dyDescent="0.25">
      <c r="B184" t="str">
        <f>IF('Waterspanningsscenario''s'!FX$2&lt;&gt;"",'Waterspanningsscenario''s'!FX$2,"")</f>
        <v/>
      </c>
    </row>
    <row r="185" spans="2:2" x14ac:dyDescent="0.25">
      <c r="B185" t="str">
        <f>IF('Waterspanningsscenario''s'!FY$2&lt;&gt;"",'Waterspanningsscenario''s'!FY$2,"")</f>
        <v/>
      </c>
    </row>
    <row r="186" spans="2:2" x14ac:dyDescent="0.25">
      <c r="B186" t="str">
        <f>IF('Waterspanningsscenario''s'!FZ$2&lt;&gt;"",'Waterspanningsscenario''s'!FZ$2,"")</f>
        <v/>
      </c>
    </row>
    <row r="187" spans="2:2" x14ac:dyDescent="0.25">
      <c r="B187" t="str">
        <f>IF('Waterspanningsscenario''s'!GA$2&lt;&gt;"",'Waterspanningsscenario''s'!GA$2,"")</f>
        <v/>
      </c>
    </row>
    <row r="188" spans="2:2" x14ac:dyDescent="0.25">
      <c r="B188" t="str">
        <f>IF('Waterspanningsscenario''s'!GB$2&lt;&gt;"",'Waterspanningsscenario''s'!GB$2,"")</f>
        <v/>
      </c>
    </row>
    <row r="189" spans="2:2" x14ac:dyDescent="0.25">
      <c r="B189" t="str">
        <f>IF('Waterspanningsscenario''s'!GC$2&lt;&gt;"",'Waterspanningsscenario''s'!GC$2,"")</f>
        <v/>
      </c>
    </row>
    <row r="190" spans="2:2" x14ac:dyDescent="0.25">
      <c r="B190" t="str">
        <f>IF('Waterspanningsscenario''s'!GD$2&lt;&gt;"",'Waterspanningsscenario''s'!GD$2,"")</f>
        <v/>
      </c>
    </row>
    <row r="191" spans="2:2" x14ac:dyDescent="0.25">
      <c r="B191" t="str">
        <f>IF('Waterspanningsscenario''s'!GE$2&lt;&gt;"",'Waterspanningsscenario''s'!GE$2,"")</f>
        <v/>
      </c>
    </row>
    <row r="192" spans="2:2" x14ac:dyDescent="0.25">
      <c r="B192" t="str">
        <f>IF('Waterspanningsscenario''s'!GF$2&lt;&gt;"",'Waterspanningsscenario''s'!GF$2,"")</f>
        <v/>
      </c>
    </row>
    <row r="193" spans="2:2" x14ac:dyDescent="0.25">
      <c r="B193" t="str">
        <f>IF('Waterspanningsscenario''s'!GG$2&lt;&gt;"",'Waterspanningsscenario''s'!GG$2,"")</f>
        <v/>
      </c>
    </row>
    <row r="194" spans="2:2" x14ac:dyDescent="0.25">
      <c r="B194" t="str">
        <f>IF('Waterspanningsscenario''s'!GH$2&lt;&gt;"",'Waterspanningsscenario''s'!GH$2,"")</f>
        <v/>
      </c>
    </row>
    <row r="195" spans="2:2" x14ac:dyDescent="0.25">
      <c r="B195" t="str">
        <f>IF('Waterspanningsscenario''s'!GI$2&lt;&gt;"",'Waterspanningsscenario''s'!GI$2,"")</f>
        <v/>
      </c>
    </row>
    <row r="196" spans="2:2" x14ac:dyDescent="0.25">
      <c r="B196" t="str">
        <f>IF('Waterspanningsscenario''s'!GJ$2&lt;&gt;"",'Waterspanningsscenario''s'!GJ$2,"")</f>
        <v/>
      </c>
    </row>
    <row r="197" spans="2:2" x14ac:dyDescent="0.25">
      <c r="B197" t="str">
        <f>IF('Waterspanningsscenario''s'!GK$2&lt;&gt;"",'Waterspanningsscenario''s'!GK$2,"")</f>
        <v/>
      </c>
    </row>
    <row r="198" spans="2:2" x14ac:dyDescent="0.25">
      <c r="B198" t="str">
        <f>IF('Waterspanningsscenario''s'!GL$2&lt;&gt;"",'Waterspanningsscenario''s'!GL$2,"")</f>
        <v/>
      </c>
    </row>
    <row r="199" spans="2:2" x14ac:dyDescent="0.25">
      <c r="B199" t="str">
        <f>IF('Waterspanningsscenario''s'!GM$2&lt;&gt;"",'Waterspanningsscenario''s'!GM$2,"")</f>
        <v/>
      </c>
    </row>
    <row r="200" spans="2:2" x14ac:dyDescent="0.25">
      <c r="B200" t="str">
        <f>IF('Waterspanningsscenario''s'!GN$2&lt;&gt;"",'Waterspanningsscenario''s'!GN$2,"")</f>
        <v/>
      </c>
    </row>
    <row r="201" spans="2:2" x14ac:dyDescent="0.25">
      <c r="B201" t="str">
        <f>IF('Waterspanningsscenario''s'!GO$2&lt;&gt;"",'Waterspanningsscenario''s'!GO$2,"")</f>
        <v/>
      </c>
    </row>
    <row r="202" spans="2:2" x14ac:dyDescent="0.25">
      <c r="B202" t="str">
        <f>IF('Waterspanningsscenario''s'!GP$2&lt;&gt;"",'Waterspanningsscenario''s'!GP$2,"")</f>
        <v/>
      </c>
    </row>
    <row r="203" spans="2:2" x14ac:dyDescent="0.25">
      <c r="B203" t="str">
        <f>IF('Waterspanningsscenario''s'!GQ$2&lt;&gt;"",'Waterspanningsscenario''s'!GQ$2,"")</f>
        <v/>
      </c>
    </row>
    <row r="204" spans="2:2" x14ac:dyDescent="0.25">
      <c r="B204" t="str">
        <f>IF('Waterspanningsscenario''s'!GR$2&lt;&gt;"",'Waterspanningsscenario''s'!GR$2,"")</f>
        <v/>
      </c>
    </row>
    <row r="205" spans="2:2" x14ac:dyDescent="0.25">
      <c r="B205" t="str">
        <f>IF('Waterspanningsscenario''s'!GS$2&lt;&gt;"",'Waterspanningsscenario''s'!GS$2,"")</f>
        <v/>
      </c>
    </row>
    <row r="206" spans="2:2" x14ac:dyDescent="0.25">
      <c r="B206" t="str">
        <f>IF('Waterspanningsscenario''s'!GT$2&lt;&gt;"",'Waterspanningsscenario''s'!GT$2,"")</f>
        <v/>
      </c>
    </row>
    <row r="207" spans="2:2" x14ac:dyDescent="0.25">
      <c r="B207" t="str">
        <f>IF('Waterspanningsscenario''s'!GU$2&lt;&gt;"",'Waterspanningsscenario''s'!GU$2,"")</f>
        <v/>
      </c>
    </row>
    <row r="208" spans="2:2" x14ac:dyDescent="0.25">
      <c r="B208" t="str">
        <f>IF('Waterspanningsscenario''s'!GV$2&lt;&gt;"",'Waterspanningsscenario''s'!GV$2,"")</f>
        <v/>
      </c>
    </row>
    <row r="209" spans="2:2" x14ac:dyDescent="0.25">
      <c r="B209" t="str">
        <f>IF('Waterspanningsscenario''s'!GW$2&lt;&gt;"",'Waterspanningsscenario''s'!GW$2,"")</f>
        <v/>
      </c>
    </row>
    <row r="210" spans="2:2" x14ac:dyDescent="0.25">
      <c r="B210" t="str">
        <f>IF('Waterspanningsscenario''s'!GX$2&lt;&gt;"",'Waterspanningsscenario''s'!GX$2,"")</f>
        <v/>
      </c>
    </row>
    <row r="211" spans="2:2" x14ac:dyDescent="0.25">
      <c r="B211" t="str">
        <f>IF('Waterspanningsscenario''s'!GY$2&lt;&gt;"",'Waterspanningsscenario''s'!GY$2,"")</f>
        <v/>
      </c>
    </row>
    <row r="212" spans="2:2" x14ac:dyDescent="0.25">
      <c r="B212" t="str">
        <f>IF('Waterspanningsscenario''s'!GZ$2&lt;&gt;"",'Waterspanningsscenario''s'!GZ$2,"")</f>
        <v/>
      </c>
    </row>
    <row r="213" spans="2:2" x14ac:dyDescent="0.25">
      <c r="B213" t="str">
        <f>IF('Waterspanningsscenario''s'!HA$2&lt;&gt;"",'Waterspanningsscenario''s'!HA$2,"")</f>
        <v/>
      </c>
    </row>
    <row r="214" spans="2:2" x14ac:dyDescent="0.25">
      <c r="B214" t="str">
        <f>IF('Waterspanningsscenario''s'!HB$2&lt;&gt;"",'Waterspanningsscenario''s'!HB$2,"")</f>
        <v/>
      </c>
    </row>
    <row r="215" spans="2:2" x14ac:dyDescent="0.25">
      <c r="B215" t="str">
        <f>IF('Waterspanningsscenario''s'!HC$2&lt;&gt;"",'Waterspanningsscenario''s'!HC$2,"")</f>
        <v/>
      </c>
    </row>
    <row r="216" spans="2:2" x14ac:dyDescent="0.25">
      <c r="B216" t="str">
        <f>IF('Waterspanningsscenario''s'!HD$2&lt;&gt;"",'Waterspanningsscenario''s'!HD$2,"")</f>
        <v/>
      </c>
    </row>
    <row r="217" spans="2:2" x14ac:dyDescent="0.25">
      <c r="B217" t="str">
        <f>IF('Waterspanningsscenario''s'!HE$2&lt;&gt;"",'Waterspanningsscenario''s'!HE$2,"")</f>
        <v/>
      </c>
    </row>
    <row r="218" spans="2:2" x14ac:dyDescent="0.25">
      <c r="B218" t="str">
        <f>IF('Waterspanningsscenario''s'!HF$2&lt;&gt;"",'Waterspanningsscenario''s'!HF$2,"")</f>
        <v/>
      </c>
    </row>
    <row r="219" spans="2:2" x14ac:dyDescent="0.25">
      <c r="B219" t="str">
        <f>IF('Waterspanningsscenario''s'!HG$2&lt;&gt;"",'Waterspanningsscenario''s'!HG$2,"")</f>
        <v/>
      </c>
    </row>
    <row r="220" spans="2:2" x14ac:dyDescent="0.25">
      <c r="B220" t="str">
        <f>IF('Waterspanningsscenario''s'!HH$2&lt;&gt;"",'Waterspanningsscenario''s'!HH$2,"")</f>
        <v/>
      </c>
    </row>
    <row r="221" spans="2:2" x14ac:dyDescent="0.25">
      <c r="B221" t="str">
        <f>IF('Waterspanningsscenario''s'!HI$2&lt;&gt;"",'Waterspanningsscenario''s'!HI$2,"")</f>
        <v/>
      </c>
    </row>
    <row r="222" spans="2:2" x14ac:dyDescent="0.25">
      <c r="B222" t="str">
        <f>IF('Waterspanningsscenario''s'!HJ$2&lt;&gt;"",'Waterspanningsscenario''s'!HJ$2,"")</f>
        <v/>
      </c>
    </row>
    <row r="223" spans="2:2" x14ac:dyDescent="0.25">
      <c r="B223" t="str">
        <f>IF('Waterspanningsscenario''s'!HK$2&lt;&gt;"",'Waterspanningsscenario''s'!HK$2,"")</f>
        <v/>
      </c>
    </row>
    <row r="224" spans="2:2" x14ac:dyDescent="0.25">
      <c r="B224" t="str">
        <f>IF('Waterspanningsscenario''s'!HL$2&lt;&gt;"",'Waterspanningsscenario''s'!HL$2,"")</f>
        <v/>
      </c>
    </row>
    <row r="225" spans="2:2" x14ac:dyDescent="0.25">
      <c r="B225" t="str">
        <f>IF('Waterspanningsscenario''s'!HM$2&lt;&gt;"",'Waterspanningsscenario''s'!HM$2,"")</f>
        <v/>
      </c>
    </row>
    <row r="226" spans="2:2" x14ac:dyDescent="0.25">
      <c r="B226" t="str">
        <f>IF('Waterspanningsscenario''s'!HN$2&lt;&gt;"",'Waterspanningsscenario''s'!HN$2,"")</f>
        <v/>
      </c>
    </row>
    <row r="227" spans="2:2" x14ac:dyDescent="0.25">
      <c r="B227" t="str">
        <f>IF('Waterspanningsscenario''s'!HO$2&lt;&gt;"",'Waterspanningsscenario''s'!HO$2,"")</f>
        <v/>
      </c>
    </row>
    <row r="228" spans="2:2" x14ac:dyDescent="0.25">
      <c r="B228" t="str">
        <f>IF('Waterspanningsscenario''s'!HP$2&lt;&gt;"",'Waterspanningsscenario''s'!HP$2,"")</f>
        <v/>
      </c>
    </row>
    <row r="229" spans="2:2" x14ac:dyDescent="0.25">
      <c r="B229" t="str">
        <f>IF('Waterspanningsscenario''s'!HQ$2&lt;&gt;"",'Waterspanningsscenario''s'!HQ$2,"")</f>
        <v/>
      </c>
    </row>
    <row r="230" spans="2:2" x14ac:dyDescent="0.25">
      <c r="B230" t="str">
        <f>IF('Waterspanningsscenario''s'!HR$2&lt;&gt;"",'Waterspanningsscenario''s'!HR$2,"")</f>
        <v/>
      </c>
    </row>
    <row r="231" spans="2:2" x14ac:dyDescent="0.25">
      <c r="B231" t="str">
        <f>IF('Waterspanningsscenario''s'!HS$2&lt;&gt;"",'Waterspanningsscenario''s'!HS$2,"")</f>
        <v/>
      </c>
    </row>
    <row r="232" spans="2:2" x14ac:dyDescent="0.25">
      <c r="B232" t="str">
        <f>IF('Waterspanningsscenario''s'!HT$2&lt;&gt;"",'Waterspanningsscenario''s'!HT$2,"")</f>
        <v/>
      </c>
    </row>
    <row r="233" spans="2:2" x14ac:dyDescent="0.25">
      <c r="B233" t="str">
        <f>IF('Waterspanningsscenario''s'!HU$2&lt;&gt;"",'Waterspanningsscenario''s'!HU$2,"")</f>
        <v/>
      </c>
    </row>
    <row r="234" spans="2:2" x14ac:dyDescent="0.25">
      <c r="B234" t="str">
        <f>IF('Waterspanningsscenario''s'!HV$2&lt;&gt;"",'Waterspanningsscenario''s'!HV$2,"")</f>
        <v/>
      </c>
    </row>
    <row r="235" spans="2:2" x14ac:dyDescent="0.25">
      <c r="B235" t="str">
        <f>IF('Waterspanningsscenario''s'!HW$2&lt;&gt;"",'Waterspanningsscenario''s'!HW$2,"")</f>
        <v/>
      </c>
    </row>
    <row r="236" spans="2:2" x14ac:dyDescent="0.25">
      <c r="B236" t="str">
        <f>IF('Waterspanningsscenario''s'!HX$2&lt;&gt;"",'Waterspanningsscenario''s'!HX$2,"")</f>
        <v/>
      </c>
    </row>
    <row r="237" spans="2:2" x14ac:dyDescent="0.25">
      <c r="B237" t="str">
        <f>IF('Waterspanningsscenario''s'!HY$2&lt;&gt;"",'Waterspanningsscenario''s'!HY$2,"")</f>
        <v/>
      </c>
    </row>
    <row r="238" spans="2:2" x14ac:dyDescent="0.25">
      <c r="B238" t="str">
        <f>IF('Waterspanningsscenario''s'!HZ$2&lt;&gt;"",'Waterspanningsscenario''s'!HZ$2,"")</f>
        <v/>
      </c>
    </row>
    <row r="239" spans="2:2" x14ac:dyDescent="0.25">
      <c r="B239" t="str">
        <f>IF('Waterspanningsscenario''s'!IA$2&lt;&gt;"",'Waterspanningsscenario''s'!IA$2,"")</f>
        <v/>
      </c>
    </row>
    <row r="240" spans="2:2" x14ac:dyDescent="0.25">
      <c r="B240" t="str">
        <f>IF('Waterspanningsscenario''s'!IB$2&lt;&gt;"",'Waterspanningsscenario''s'!IB$2,"")</f>
        <v/>
      </c>
    </row>
    <row r="241" spans="2:2" x14ac:dyDescent="0.25">
      <c r="B241" t="str">
        <f>IF('Waterspanningsscenario''s'!IC$2&lt;&gt;"",'Waterspanningsscenario''s'!IC$2,"")</f>
        <v/>
      </c>
    </row>
    <row r="242" spans="2:2" x14ac:dyDescent="0.25">
      <c r="B242" t="str">
        <f>IF('Waterspanningsscenario''s'!ID$2&lt;&gt;"",'Waterspanningsscenario''s'!ID$2,"")</f>
        <v/>
      </c>
    </row>
    <row r="243" spans="2:2" x14ac:dyDescent="0.25">
      <c r="B243" t="str">
        <f>IF('Waterspanningsscenario''s'!IE$2&lt;&gt;"",'Waterspanningsscenario''s'!IE$2,"")</f>
        <v/>
      </c>
    </row>
    <row r="244" spans="2:2" x14ac:dyDescent="0.25">
      <c r="B244" t="str">
        <f>IF('Waterspanningsscenario''s'!IF$2&lt;&gt;"",'Waterspanningsscenario''s'!IF$2,"")</f>
        <v/>
      </c>
    </row>
    <row r="245" spans="2:2" x14ac:dyDescent="0.25">
      <c r="B245" t="str">
        <f>IF('Waterspanningsscenario''s'!IG$2&lt;&gt;"",'Waterspanningsscenario''s'!IG$2,"")</f>
        <v/>
      </c>
    </row>
    <row r="246" spans="2:2" x14ac:dyDescent="0.25">
      <c r="B246" t="str">
        <f>IF('Waterspanningsscenario''s'!IH$2&lt;&gt;"",'Waterspanningsscenario''s'!IH$2,"")</f>
        <v/>
      </c>
    </row>
    <row r="247" spans="2:2" x14ac:dyDescent="0.25">
      <c r="B247" t="str">
        <f>IF('Waterspanningsscenario''s'!II$2&lt;&gt;"",'Waterspanningsscenario''s'!II$2,"")</f>
        <v/>
      </c>
    </row>
    <row r="248" spans="2:2" x14ac:dyDescent="0.25">
      <c r="B248" t="str">
        <f>IF('Waterspanningsscenario''s'!IJ$2&lt;&gt;"",'Waterspanningsscenario''s'!IJ$2,"")</f>
        <v/>
      </c>
    </row>
    <row r="249" spans="2:2" x14ac:dyDescent="0.25">
      <c r="B249" t="str">
        <f>IF('Waterspanningsscenario''s'!IK$2&lt;&gt;"",'Waterspanningsscenario''s'!IK$2,"")</f>
        <v/>
      </c>
    </row>
    <row r="250" spans="2:2" x14ac:dyDescent="0.25">
      <c r="B250" t="str">
        <f>IF('Waterspanningsscenario''s'!IL$2&lt;&gt;"",'Waterspanningsscenario''s'!IL$2,"")</f>
        <v/>
      </c>
    </row>
    <row r="251" spans="2:2" x14ac:dyDescent="0.25">
      <c r="B251" t="str">
        <f>IF('Waterspanningsscenario''s'!IM$2&lt;&gt;"",'Waterspanningsscenario''s'!IM$2,"")</f>
        <v/>
      </c>
    </row>
    <row r="252" spans="2:2" x14ac:dyDescent="0.25">
      <c r="B252" t="str">
        <f>IF('Waterspanningsscenario''s'!IN$2&lt;&gt;"",'Waterspanningsscenario''s'!IN$2,"")</f>
        <v/>
      </c>
    </row>
    <row r="253" spans="2:2" x14ac:dyDescent="0.25">
      <c r="B253" t="str">
        <f>IF('Waterspanningsscenario''s'!IO$2&lt;&gt;"",'Waterspanningsscenario''s'!IO$2,"")</f>
        <v/>
      </c>
    </row>
    <row r="254" spans="2:2" x14ac:dyDescent="0.25">
      <c r="B254" t="str">
        <f>IF('Waterspanningsscenario''s'!IP$2&lt;&gt;"",'Waterspanningsscenario''s'!IP$2,"")</f>
        <v/>
      </c>
    </row>
    <row r="255" spans="2:2" x14ac:dyDescent="0.25">
      <c r="B255" t="str">
        <f>IF('Waterspanningsscenario''s'!IQ$2&lt;&gt;"",'Waterspanningsscenario''s'!IQ$2,"")</f>
        <v/>
      </c>
    </row>
    <row r="256" spans="2:2" x14ac:dyDescent="0.25">
      <c r="B256" t="str">
        <f>IF('Waterspanningsscenario''s'!IR$2&lt;&gt;"",'Waterspanningsscenario''s'!IR$2,"")</f>
        <v/>
      </c>
    </row>
    <row r="257" spans="2:2" x14ac:dyDescent="0.25">
      <c r="B257" t="str">
        <f>IF('Waterspanningsscenario''s'!IS$2&lt;&gt;"",'Waterspanningsscenario''s'!IS$2,"")</f>
        <v/>
      </c>
    </row>
    <row r="258" spans="2:2" x14ac:dyDescent="0.25">
      <c r="B258" t="str">
        <f>IF('Waterspanningsscenario''s'!IT$2&lt;&gt;"",'Waterspanningsscenario''s'!IT$2,"")</f>
        <v/>
      </c>
    </row>
    <row r="259" spans="2:2" x14ac:dyDescent="0.25">
      <c r="B259" t="str">
        <f>IF('Waterspanningsscenario''s'!IU$2&lt;&gt;"",'Waterspanningsscenario''s'!IU$2,"")</f>
        <v/>
      </c>
    </row>
    <row r="260" spans="2:2" x14ac:dyDescent="0.25">
      <c r="B260" t="str">
        <f>IF('Waterspanningsscenario''s'!IV$2&lt;&gt;"",'Waterspanningsscenario''s'!IV$2,"")</f>
        <v/>
      </c>
    </row>
    <row r="261" spans="2:2" x14ac:dyDescent="0.25">
      <c r="B261" t="str">
        <f>IF('Waterspanningsscenario''s'!IW$2&lt;&gt;"",'Waterspanningsscenario''s'!IW$2,"")</f>
        <v/>
      </c>
    </row>
    <row r="262" spans="2:2" x14ac:dyDescent="0.25">
      <c r="B262" t="str">
        <f>IF('Waterspanningsscenario''s'!IX$2&lt;&gt;"",'Waterspanningsscenario''s'!IX$2,"")</f>
        <v/>
      </c>
    </row>
    <row r="263" spans="2:2" x14ac:dyDescent="0.25">
      <c r="B263" t="str">
        <f>IF('Waterspanningsscenario''s'!IY$2&lt;&gt;"",'Waterspanningsscenario''s'!IY$2,"")</f>
        <v/>
      </c>
    </row>
    <row r="264" spans="2:2" x14ac:dyDescent="0.25">
      <c r="B264" t="str">
        <f>IF('Waterspanningsscenario''s'!IZ$2&lt;&gt;"",'Waterspanningsscenario''s'!IZ$2,"")</f>
        <v/>
      </c>
    </row>
    <row r="265" spans="2:2" x14ac:dyDescent="0.25">
      <c r="B265" t="str">
        <f>IF('Waterspanningsscenario''s'!JA$2&lt;&gt;"",'Waterspanningsscenario''s'!JA$2,"")</f>
        <v/>
      </c>
    </row>
    <row r="266" spans="2:2" x14ac:dyDescent="0.25">
      <c r="B266" t="str">
        <f>IF('Waterspanningsscenario''s'!JB$2&lt;&gt;"",'Waterspanningsscenario''s'!JB$2,"")</f>
        <v/>
      </c>
    </row>
    <row r="267" spans="2:2" x14ac:dyDescent="0.25">
      <c r="B267" t="str">
        <f>IF('Waterspanningsscenario''s'!JC$2&lt;&gt;"",'Waterspanningsscenario''s'!JC$2,"")</f>
        <v/>
      </c>
    </row>
    <row r="268" spans="2:2" x14ac:dyDescent="0.25">
      <c r="B268" t="str">
        <f>IF('Waterspanningsscenario''s'!JD$2&lt;&gt;"",'Waterspanningsscenario''s'!JD$2,"")</f>
        <v/>
      </c>
    </row>
    <row r="269" spans="2:2" x14ac:dyDescent="0.25">
      <c r="B269" t="str">
        <f>IF('Waterspanningsscenario''s'!JE$2&lt;&gt;"",'Waterspanningsscenario''s'!JE$2,"")</f>
        <v/>
      </c>
    </row>
    <row r="270" spans="2:2" x14ac:dyDescent="0.25">
      <c r="B270" t="str">
        <f>IF('Waterspanningsscenario''s'!JF$2&lt;&gt;"",'Waterspanningsscenario''s'!JF$2,"")</f>
        <v/>
      </c>
    </row>
    <row r="271" spans="2:2" x14ac:dyDescent="0.25">
      <c r="B271" t="str">
        <f>IF('Waterspanningsscenario''s'!JG$2&lt;&gt;"",'Waterspanningsscenario''s'!JG$2,"")</f>
        <v/>
      </c>
    </row>
    <row r="272" spans="2:2" x14ac:dyDescent="0.25">
      <c r="B272" t="str">
        <f>IF('Waterspanningsscenario''s'!JH$2&lt;&gt;"",'Waterspanningsscenario''s'!JH$2,"")</f>
        <v/>
      </c>
    </row>
    <row r="273" spans="2:2" x14ac:dyDescent="0.25">
      <c r="B273" t="str">
        <f>IF('Waterspanningsscenario''s'!JI$2&lt;&gt;"",'Waterspanningsscenario''s'!JI$2,"")</f>
        <v/>
      </c>
    </row>
    <row r="274" spans="2:2" x14ac:dyDescent="0.25">
      <c r="B274" t="str">
        <f>IF('Waterspanningsscenario''s'!JJ$2&lt;&gt;"",'Waterspanningsscenario''s'!JJ$2,"")</f>
        <v/>
      </c>
    </row>
    <row r="275" spans="2:2" x14ac:dyDescent="0.25">
      <c r="B275" t="str">
        <f>IF('Waterspanningsscenario''s'!JK$2&lt;&gt;"",'Waterspanningsscenario''s'!JK$2,"")</f>
        <v/>
      </c>
    </row>
    <row r="276" spans="2:2" x14ac:dyDescent="0.25">
      <c r="B276" t="str">
        <f>IF('Waterspanningsscenario''s'!JL$2&lt;&gt;"",'Waterspanningsscenario''s'!JL$2,"")</f>
        <v/>
      </c>
    </row>
    <row r="277" spans="2:2" x14ac:dyDescent="0.25">
      <c r="B277" t="str">
        <f>IF('Waterspanningsscenario''s'!JM$2&lt;&gt;"",'Waterspanningsscenario''s'!JM$2,"")</f>
        <v/>
      </c>
    </row>
    <row r="278" spans="2:2" x14ac:dyDescent="0.25">
      <c r="B278" t="str">
        <f>IF('Waterspanningsscenario''s'!JN$2&lt;&gt;"",'Waterspanningsscenario''s'!JN$2,"")</f>
        <v/>
      </c>
    </row>
    <row r="279" spans="2:2" x14ac:dyDescent="0.25">
      <c r="B279" t="str">
        <f>IF('Waterspanningsscenario''s'!JO$2&lt;&gt;"",'Waterspanningsscenario''s'!JO$2,"")</f>
        <v/>
      </c>
    </row>
    <row r="280" spans="2:2" x14ac:dyDescent="0.25">
      <c r="B280" t="str">
        <f>IF('Waterspanningsscenario''s'!JP$2&lt;&gt;"",'Waterspanningsscenario''s'!JP$2,"")</f>
        <v/>
      </c>
    </row>
    <row r="281" spans="2:2" x14ac:dyDescent="0.25">
      <c r="B281" t="str">
        <f>IF('Waterspanningsscenario''s'!JQ$2&lt;&gt;"",'Waterspanningsscenario''s'!JQ$2,"")</f>
        <v/>
      </c>
    </row>
    <row r="282" spans="2:2" x14ac:dyDescent="0.25">
      <c r="B282" t="str">
        <f>IF('Waterspanningsscenario''s'!JR$2&lt;&gt;"",'Waterspanningsscenario''s'!JR$2,"")</f>
        <v/>
      </c>
    </row>
    <row r="283" spans="2:2" x14ac:dyDescent="0.25">
      <c r="B283" t="str">
        <f>IF('Waterspanningsscenario''s'!JS$2&lt;&gt;"",'Waterspanningsscenario''s'!JS$2,"")</f>
        <v/>
      </c>
    </row>
    <row r="284" spans="2:2" x14ac:dyDescent="0.25">
      <c r="B284" t="str">
        <f>IF('Waterspanningsscenario''s'!JT$2&lt;&gt;"",'Waterspanningsscenario''s'!JT$2,"")</f>
        <v/>
      </c>
    </row>
    <row r="285" spans="2:2" x14ac:dyDescent="0.25">
      <c r="B285" t="str">
        <f>IF('Waterspanningsscenario''s'!JU$2&lt;&gt;"",'Waterspanningsscenario''s'!JU$2,"")</f>
        <v/>
      </c>
    </row>
    <row r="286" spans="2:2" x14ac:dyDescent="0.25">
      <c r="B286" t="str">
        <f>IF('Waterspanningsscenario''s'!JV$2&lt;&gt;"",'Waterspanningsscenario''s'!JV$2,"")</f>
        <v/>
      </c>
    </row>
    <row r="287" spans="2:2" x14ac:dyDescent="0.25">
      <c r="B287" t="str">
        <f>IF('Waterspanningsscenario''s'!JW$2&lt;&gt;"",'Waterspanningsscenario''s'!JW$2,"")</f>
        <v/>
      </c>
    </row>
    <row r="288" spans="2:2" x14ac:dyDescent="0.25">
      <c r="B288" t="str">
        <f>IF('Waterspanningsscenario''s'!JX$2&lt;&gt;"",'Waterspanningsscenario''s'!JX$2,"")</f>
        <v/>
      </c>
    </row>
    <row r="289" spans="2:2" x14ac:dyDescent="0.25">
      <c r="B289" t="str">
        <f>IF('Waterspanningsscenario''s'!JY$2&lt;&gt;"",'Waterspanningsscenario''s'!JY$2,"")</f>
        <v/>
      </c>
    </row>
    <row r="290" spans="2:2" x14ac:dyDescent="0.25">
      <c r="B290" t="str">
        <f>IF('Waterspanningsscenario''s'!JZ$2&lt;&gt;"",'Waterspanningsscenario''s'!JZ$2,"")</f>
        <v/>
      </c>
    </row>
    <row r="291" spans="2:2" x14ac:dyDescent="0.25">
      <c r="B291" t="str">
        <f>IF('Waterspanningsscenario''s'!KA$2&lt;&gt;"",'Waterspanningsscenario''s'!KA$2,"")</f>
        <v/>
      </c>
    </row>
    <row r="292" spans="2:2" x14ac:dyDescent="0.25">
      <c r="B292" t="str">
        <f>IF('Waterspanningsscenario''s'!KB$2&lt;&gt;"",'Waterspanningsscenario''s'!KB$2,"")</f>
        <v/>
      </c>
    </row>
    <row r="293" spans="2:2" x14ac:dyDescent="0.25">
      <c r="B293" t="str">
        <f>IF('Waterspanningsscenario''s'!KC$2&lt;&gt;"",'Waterspanningsscenario''s'!KC$2,"")</f>
        <v/>
      </c>
    </row>
    <row r="294" spans="2:2" x14ac:dyDescent="0.25">
      <c r="B294" t="str">
        <f>IF('Waterspanningsscenario''s'!KD$2&lt;&gt;"",'Waterspanningsscenario''s'!KD$2,"")</f>
        <v/>
      </c>
    </row>
    <row r="295" spans="2:2" x14ac:dyDescent="0.25">
      <c r="B295" t="str">
        <f>IF('Waterspanningsscenario''s'!KE$2&lt;&gt;"",'Waterspanningsscenario''s'!KE$2,"")</f>
        <v/>
      </c>
    </row>
    <row r="296" spans="2:2" x14ac:dyDescent="0.25">
      <c r="B296" t="str">
        <f>IF('Waterspanningsscenario''s'!KF$2&lt;&gt;"",'Waterspanningsscenario''s'!KF$2,"")</f>
        <v/>
      </c>
    </row>
    <row r="297" spans="2:2" x14ac:dyDescent="0.25">
      <c r="B297" t="str">
        <f>IF('Waterspanningsscenario''s'!KG$2&lt;&gt;"",'Waterspanningsscenario''s'!KG$2,"")</f>
        <v/>
      </c>
    </row>
    <row r="298" spans="2:2" x14ac:dyDescent="0.25">
      <c r="B298" t="str">
        <f>IF('Waterspanningsscenario''s'!KH$2&lt;&gt;"",'Waterspanningsscenario''s'!KH$2,"")</f>
        <v/>
      </c>
    </row>
    <row r="299" spans="2:2" x14ac:dyDescent="0.25">
      <c r="B299" t="str">
        <f>IF('Waterspanningsscenario''s'!KI$2&lt;&gt;"",'Waterspanningsscenario''s'!KI$2,"")</f>
        <v/>
      </c>
    </row>
    <row r="300" spans="2:2" x14ac:dyDescent="0.25">
      <c r="B300" t="str">
        <f>IF('Waterspanningsscenario''s'!KJ$2&lt;&gt;"",'Waterspanningsscenario''s'!KJ$2,"")</f>
        <v/>
      </c>
    </row>
    <row r="301" spans="2:2" x14ac:dyDescent="0.25">
      <c r="B301" t="str">
        <f>IF('Waterspanningsscenario''s'!KK$2&lt;&gt;"",'Waterspanningsscenario''s'!KK$2,"")</f>
        <v/>
      </c>
    </row>
    <row r="302" spans="2:2" x14ac:dyDescent="0.25">
      <c r="B302" t="str">
        <f>IF('Waterspanningsscenario''s'!KL$2&lt;&gt;"",'Waterspanningsscenario''s'!KL$2,"")</f>
        <v/>
      </c>
    </row>
    <row r="303" spans="2:2" x14ac:dyDescent="0.25">
      <c r="B303" t="str">
        <f>IF('Waterspanningsscenario''s'!KM$2&lt;&gt;"",'Waterspanningsscenario''s'!KM$2,"")</f>
        <v/>
      </c>
    </row>
    <row r="304" spans="2:2" x14ac:dyDescent="0.25">
      <c r="B304" t="str">
        <f>IF('Waterspanningsscenario''s'!KN$2&lt;&gt;"",'Waterspanningsscenario''s'!KN$2,"")</f>
        <v/>
      </c>
    </row>
    <row r="305" spans="2:2" x14ac:dyDescent="0.25">
      <c r="B305" t="str">
        <f>IF('Waterspanningsscenario''s'!KO$2&lt;&gt;"",'Waterspanningsscenario''s'!KO$2,"")</f>
        <v/>
      </c>
    </row>
    <row r="306" spans="2:2" x14ac:dyDescent="0.25">
      <c r="B306" t="str">
        <f>IF('Waterspanningsscenario''s'!KP$2&lt;&gt;"",'Waterspanningsscenario''s'!KP$2,"")</f>
        <v/>
      </c>
    </row>
    <row r="307" spans="2:2" x14ac:dyDescent="0.25">
      <c r="B307" t="str">
        <f>IF('Waterspanningsscenario''s'!KQ$2&lt;&gt;"",'Waterspanningsscenario''s'!KQ$2,"")</f>
        <v/>
      </c>
    </row>
    <row r="308" spans="2:2" x14ac:dyDescent="0.25">
      <c r="B308" t="str">
        <f>IF('Waterspanningsscenario''s'!KR$2&lt;&gt;"",'Waterspanningsscenario''s'!KR$2,"")</f>
        <v/>
      </c>
    </row>
    <row r="309" spans="2:2" x14ac:dyDescent="0.25">
      <c r="B309" t="str">
        <f>IF('Waterspanningsscenario''s'!KS$2&lt;&gt;"",'Waterspanningsscenario''s'!KS$2,"")</f>
        <v/>
      </c>
    </row>
    <row r="310" spans="2:2" x14ac:dyDescent="0.25">
      <c r="B310" t="str">
        <f>IF('Waterspanningsscenario''s'!KT$2&lt;&gt;"",'Waterspanningsscenario''s'!KT$2,"")</f>
        <v/>
      </c>
    </row>
    <row r="311" spans="2:2" x14ac:dyDescent="0.25">
      <c r="B311" t="str">
        <f>IF('Waterspanningsscenario''s'!KU$2&lt;&gt;"",'Waterspanningsscenario''s'!KU$2,"")</f>
        <v/>
      </c>
    </row>
    <row r="312" spans="2:2" x14ac:dyDescent="0.25">
      <c r="B312" t="str">
        <f>IF('Waterspanningsscenario''s'!KV$2&lt;&gt;"",'Waterspanningsscenario''s'!KV$2,"")</f>
        <v/>
      </c>
    </row>
    <row r="313" spans="2:2" x14ac:dyDescent="0.25">
      <c r="B313" t="str">
        <f>IF('Waterspanningsscenario''s'!KW$2&lt;&gt;"",'Waterspanningsscenario''s'!KW$2,"")</f>
        <v/>
      </c>
    </row>
    <row r="314" spans="2:2" x14ac:dyDescent="0.25">
      <c r="B314" t="str">
        <f>IF('Waterspanningsscenario''s'!KX$2&lt;&gt;"",'Waterspanningsscenario''s'!KX$2,"")</f>
        <v/>
      </c>
    </row>
    <row r="315" spans="2:2" x14ac:dyDescent="0.25">
      <c r="B315" t="str">
        <f>IF('Waterspanningsscenario''s'!KY$2&lt;&gt;"",'Waterspanningsscenario''s'!KY$2,"")</f>
        <v/>
      </c>
    </row>
    <row r="316" spans="2:2" x14ac:dyDescent="0.25">
      <c r="B316" t="str">
        <f>IF('Waterspanningsscenario''s'!KZ$2&lt;&gt;"",'Waterspanningsscenario''s'!KZ$2,"")</f>
        <v/>
      </c>
    </row>
    <row r="317" spans="2:2" x14ac:dyDescent="0.25">
      <c r="B317" t="str">
        <f>IF('Waterspanningsscenario''s'!LA$2&lt;&gt;"",'Waterspanningsscenario''s'!LA$2,"")</f>
        <v/>
      </c>
    </row>
    <row r="318" spans="2:2" x14ac:dyDescent="0.25">
      <c r="B318" t="str">
        <f>IF('Waterspanningsscenario''s'!LB$2&lt;&gt;"",'Waterspanningsscenario''s'!LB$2,"")</f>
        <v/>
      </c>
    </row>
    <row r="319" spans="2:2" x14ac:dyDescent="0.25">
      <c r="B319" t="str">
        <f>IF('Waterspanningsscenario''s'!LC$2&lt;&gt;"",'Waterspanningsscenario''s'!LC$2,"")</f>
        <v/>
      </c>
    </row>
    <row r="320" spans="2:2" x14ac:dyDescent="0.25">
      <c r="B320" t="str">
        <f>IF('Waterspanningsscenario''s'!LD$2&lt;&gt;"",'Waterspanningsscenario''s'!LD$2,"")</f>
        <v/>
      </c>
    </row>
    <row r="321" spans="2:2" x14ac:dyDescent="0.25">
      <c r="B321" t="str">
        <f>IF('Waterspanningsscenario''s'!LE$2&lt;&gt;"",'Waterspanningsscenario''s'!LE$2,"")</f>
        <v/>
      </c>
    </row>
    <row r="322" spans="2:2" x14ac:dyDescent="0.25">
      <c r="B322" t="str">
        <f>IF('Waterspanningsscenario''s'!LF$2&lt;&gt;"",'Waterspanningsscenario''s'!LF$2,"")</f>
        <v/>
      </c>
    </row>
    <row r="323" spans="2:2" x14ac:dyDescent="0.25">
      <c r="B323" t="str">
        <f>IF('Waterspanningsscenario''s'!LG$2&lt;&gt;"",'Waterspanningsscenario''s'!LG$2,"")</f>
        <v/>
      </c>
    </row>
    <row r="324" spans="2:2" x14ac:dyDescent="0.25">
      <c r="B324" t="str">
        <f>IF('Waterspanningsscenario''s'!LH$2&lt;&gt;"",'Waterspanningsscenario''s'!LH$2,"")</f>
        <v/>
      </c>
    </row>
    <row r="325" spans="2:2" x14ac:dyDescent="0.25">
      <c r="B325" t="str">
        <f>IF('Waterspanningsscenario''s'!LI$2&lt;&gt;"",'Waterspanningsscenario''s'!LI$2,"")</f>
        <v/>
      </c>
    </row>
    <row r="326" spans="2:2" x14ac:dyDescent="0.25">
      <c r="B326" t="str">
        <f>IF('Waterspanningsscenario''s'!LJ$2&lt;&gt;"",'Waterspanningsscenario''s'!LJ$2,"")</f>
        <v/>
      </c>
    </row>
    <row r="327" spans="2:2" x14ac:dyDescent="0.25">
      <c r="B327" t="str">
        <f>IF('Waterspanningsscenario''s'!LK$2&lt;&gt;"",'Waterspanningsscenario''s'!LK$2,"")</f>
        <v/>
      </c>
    </row>
    <row r="328" spans="2:2" x14ac:dyDescent="0.25">
      <c r="B328" t="str">
        <f>IF('Waterspanningsscenario''s'!LL$2&lt;&gt;"",'Waterspanningsscenario''s'!LL$2,"")</f>
        <v/>
      </c>
    </row>
    <row r="329" spans="2:2" x14ac:dyDescent="0.25">
      <c r="B329" t="str">
        <f>IF('Waterspanningsscenario''s'!LM$2&lt;&gt;"",'Waterspanningsscenario''s'!LM$2,"")</f>
        <v/>
      </c>
    </row>
    <row r="330" spans="2:2" x14ac:dyDescent="0.25">
      <c r="B330" t="str">
        <f>IF('Waterspanningsscenario''s'!LN$2&lt;&gt;"",'Waterspanningsscenario''s'!LN$2,"")</f>
        <v/>
      </c>
    </row>
    <row r="331" spans="2:2" x14ac:dyDescent="0.25">
      <c r="B331" t="str">
        <f>IF('Waterspanningsscenario''s'!LO$2&lt;&gt;"",'Waterspanningsscenario''s'!LO$2,"")</f>
        <v/>
      </c>
    </row>
    <row r="332" spans="2:2" x14ac:dyDescent="0.25">
      <c r="B332" t="str">
        <f>IF('Waterspanningsscenario''s'!LP$2&lt;&gt;"",'Waterspanningsscenario''s'!LP$2,"")</f>
        <v/>
      </c>
    </row>
    <row r="333" spans="2:2" x14ac:dyDescent="0.25">
      <c r="B333" t="str">
        <f>IF('Waterspanningsscenario''s'!LQ$2&lt;&gt;"",'Waterspanningsscenario''s'!LQ$2,"")</f>
        <v/>
      </c>
    </row>
    <row r="334" spans="2:2" x14ac:dyDescent="0.25">
      <c r="B334" t="str">
        <f>IF('Waterspanningsscenario''s'!LR$2&lt;&gt;"",'Waterspanningsscenario''s'!LR$2,"")</f>
        <v/>
      </c>
    </row>
    <row r="335" spans="2:2" x14ac:dyDescent="0.25">
      <c r="B335" t="str">
        <f>IF('Waterspanningsscenario''s'!LS$2&lt;&gt;"",'Waterspanningsscenario''s'!LS$2,"")</f>
        <v/>
      </c>
    </row>
    <row r="336" spans="2:2" x14ac:dyDescent="0.25">
      <c r="B336" t="str">
        <f>IF('Waterspanningsscenario''s'!LT$2&lt;&gt;"",'Waterspanningsscenario''s'!LT$2,"")</f>
        <v/>
      </c>
    </row>
    <row r="337" spans="2:2" x14ac:dyDescent="0.25">
      <c r="B337" t="str">
        <f>IF('Waterspanningsscenario''s'!LU$2&lt;&gt;"",'Waterspanningsscenario''s'!LU$2,"")</f>
        <v/>
      </c>
    </row>
    <row r="338" spans="2:2" x14ac:dyDescent="0.25">
      <c r="B338" t="str">
        <f>IF('Waterspanningsscenario''s'!LV$2&lt;&gt;"",'Waterspanningsscenario''s'!LV$2,"")</f>
        <v/>
      </c>
    </row>
    <row r="339" spans="2:2" x14ac:dyDescent="0.25">
      <c r="B339" t="str">
        <f>IF('Waterspanningsscenario''s'!LW$2&lt;&gt;"",'Waterspanningsscenario''s'!LW$2,"")</f>
        <v/>
      </c>
    </row>
    <row r="340" spans="2:2" x14ac:dyDescent="0.25">
      <c r="B340" t="str">
        <f>IF('Waterspanningsscenario''s'!LX$2&lt;&gt;"",'Waterspanningsscenario''s'!LX$2,"")</f>
        <v/>
      </c>
    </row>
    <row r="341" spans="2:2" x14ac:dyDescent="0.25">
      <c r="B341" t="str">
        <f>IF('Waterspanningsscenario''s'!LY$2&lt;&gt;"",'Waterspanningsscenario''s'!LY$2,"")</f>
        <v/>
      </c>
    </row>
    <row r="342" spans="2:2" x14ac:dyDescent="0.25">
      <c r="B342" t="str">
        <f>IF('Waterspanningsscenario''s'!LZ$2&lt;&gt;"",'Waterspanningsscenario''s'!LZ$2,"")</f>
        <v/>
      </c>
    </row>
    <row r="343" spans="2:2" x14ac:dyDescent="0.25">
      <c r="B343" t="str">
        <f>IF('Waterspanningsscenario''s'!MA$2&lt;&gt;"",'Waterspanningsscenario''s'!MA$2,"")</f>
        <v/>
      </c>
    </row>
    <row r="344" spans="2:2" x14ac:dyDescent="0.25">
      <c r="B344" t="str">
        <f>IF('Waterspanningsscenario''s'!MB$2&lt;&gt;"",'Waterspanningsscenario''s'!MB$2,"")</f>
        <v/>
      </c>
    </row>
    <row r="345" spans="2:2" x14ac:dyDescent="0.25">
      <c r="B345" t="str">
        <f>IF('Waterspanningsscenario''s'!MC$2&lt;&gt;"",'Waterspanningsscenario''s'!MC$2,"")</f>
        <v/>
      </c>
    </row>
    <row r="346" spans="2:2" x14ac:dyDescent="0.25">
      <c r="B346" t="str">
        <f>IF('Waterspanningsscenario''s'!MD$2&lt;&gt;"",'Waterspanningsscenario''s'!MD$2,"")</f>
        <v/>
      </c>
    </row>
    <row r="347" spans="2:2" x14ac:dyDescent="0.25">
      <c r="B347" t="str">
        <f>IF('Waterspanningsscenario''s'!ME$2&lt;&gt;"",'Waterspanningsscenario''s'!ME$2,"")</f>
        <v/>
      </c>
    </row>
    <row r="348" spans="2:2" x14ac:dyDescent="0.25">
      <c r="B348" t="str">
        <f>IF('Waterspanningsscenario''s'!MF$2&lt;&gt;"",'Waterspanningsscenario''s'!MF$2,"")</f>
        <v/>
      </c>
    </row>
    <row r="349" spans="2:2" x14ac:dyDescent="0.25">
      <c r="B349" t="str">
        <f>IF('Waterspanningsscenario''s'!MG$2&lt;&gt;"",'Waterspanningsscenario''s'!MG$2,"")</f>
        <v/>
      </c>
    </row>
    <row r="350" spans="2:2" x14ac:dyDescent="0.25">
      <c r="B350" t="str">
        <f>IF('Waterspanningsscenario''s'!MH$2&lt;&gt;"",'Waterspanningsscenario''s'!MH$2,"")</f>
        <v/>
      </c>
    </row>
    <row r="351" spans="2:2" x14ac:dyDescent="0.25">
      <c r="B351" t="str">
        <f>IF('Waterspanningsscenario''s'!MI$2&lt;&gt;"",'Waterspanningsscenario''s'!MI$2,"")</f>
        <v/>
      </c>
    </row>
    <row r="352" spans="2:2" x14ac:dyDescent="0.25">
      <c r="B352" t="str">
        <f>IF('Waterspanningsscenario''s'!MJ$2&lt;&gt;"",'Waterspanningsscenario''s'!MJ$2,"")</f>
        <v/>
      </c>
    </row>
    <row r="353" spans="2:2" x14ac:dyDescent="0.25">
      <c r="B353" t="str">
        <f>IF('Waterspanningsscenario''s'!MK$2&lt;&gt;"",'Waterspanningsscenario''s'!MK$2,"")</f>
        <v/>
      </c>
    </row>
    <row r="354" spans="2:2" x14ac:dyDescent="0.25">
      <c r="B354" t="str">
        <f>IF('Waterspanningsscenario''s'!ML$2&lt;&gt;"",'Waterspanningsscenario''s'!ML$2,"")</f>
        <v/>
      </c>
    </row>
    <row r="355" spans="2:2" x14ac:dyDescent="0.25">
      <c r="B355" t="str">
        <f>IF('Waterspanningsscenario''s'!MM$2&lt;&gt;"",'Waterspanningsscenario''s'!MM$2,"")</f>
        <v/>
      </c>
    </row>
    <row r="356" spans="2:2" x14ac:dyDescent="0.25">
      <c r="B356" t="str">
        <f>IF('Waterspanningsscenario''s'!MN$2&lt;&gt;"",'Waterspanningsscenario''s'!MN$2,"")</f>
        <v/>
      </c>
    </row>
    <row r="357" spans="2:2" x14ac:dyDescent="0.25">
      <c r="B357" t="str">
        <f>IF('Waterspanningsscenario''s'!MO$2&lt;&gt;"",'Waterspanningsscenario''s'!MO$2,"")</f>
        <v/>
      </c>
    </row>
    <row r="358" spans="2:2" x14ac:dyDescent="0.25">
      <c r="B358" t="str">
        <f>IF('Waterspanningsscenario''s'!MP$2&lt;&gt;"",'Waterspanningsscenario''s'!MP$2,"")</f>
        <v/>
      </c>
    </row>
    <row r="359" spans="2:2" x14ac:dyDescent="0.25">
      <c r="B359" t="str">
        <f>IF('Waterspanningsscenario''s'!MQ$2&lt;&gt;"",'Waterspanningsscenario''s'!MQ$2,"")</f>
        <v/>
      </c>
    </row>
    <row r="360" spans="2:2" x14ac:dyDescent="0.25">
      <c r="B360" t="str">
        <f>IF('Waterspanningsscenario''s'!MR$2&lt;&gt;"",'Waterspanningsscenario''s'!MR$2,"")</f>
        <v/>
      </c>
    </row>
    <row r="361" spans="2:2" x14ac:dyDescent="0.25">
      <c r="B361" t="str">
        <f>IF('Waterspanningsscenario''s'!MS$2&lt;&gt;"",'Waterspanningsscenario''s'!MS$2,"")</f>
        <v/>
      </c>
    </row>
    <row r="362" spans="2:2" x14ac:dyDescent="0.25">
      <c r="B362" t="str">
        <f>IF('Waterspanningsscenario''s'!MT$2&lt;&gt;"",'Waterspanningsscenario''s'!MT$2,"")</f>
        <v/>
      </c>
    </row>
    <row r="363" spans="2:2" x14ac:dyDescent="0.25">
      <c r="B363" t="str">
        <f>IF('Waterspanningsscenario''s'!MU$2&lt;&gt;"",'Waterspanningsscenario''s'!MU$2,"")</f>
        <v/>
      </c>
    </row>
    <row r="364" spans="2:2" x14ac:dyDescent="0.25">
      <c r="B364" t="str">
        <f>IF('Waterspanningsscenario''s'!MV$2&lt;&gt;"",'Waterspanningsscenario''s'!MV$2,"")</f>
        <v/>
      </c>
    </row>
    <row r="365" spans="2:2" x14ac:dyDescent="0.25">
      <c r="B365" t="str">
        <f>IF('Waterspanningsscenario''s'!MW$2&lt;&gt;"",'Waterspanningsscenario''s'!MW$2,"")</f>
        <v/>
      </c>
    </row>
    <row r="366" spans="2:2" x14ac:dyDescent="0.25">
      <c r="B366" t="str">
        <f>IF('Waterspanningsscenario''s'!MX$2&lt;&gt;"",'Waterspanningsscenario''s'!MX$2,"")</f>
        <v/>
      </c>
    </row>
    <row r="367" spans="2:2" x14ac:dyDescent="0.25">
      <c r="B367" t="str">
        <f>IF('Waterspanningsscenario''s'!MY$2&lt;&gt;"",'Waterspanningsscenario''s'!MY$2,"")</f>
        <v/>
      </c>
    </row>
    <row r="368" spans="2:2" x14ac:dyDescent="0.25">
      <c r="B368" t="str">
        <f>IF('Waterspanningsscenario''s'!MZ$2&lt;&gt;"",'Waterspanningsscenario''s'!MZ$2,"")</f>
        <v/>
      </c>
    </row>
    <row r="369" spans="2:2" x14ac:dyDescent="0.25">
      <c r="B369" t="str">
        <f>IF('Waterspanningsscenario''s'!NA$2&lt;&gt;"",'Waterspanningsscenario''s'!NA$2,"")</f>
        <v/>
      </c>
    </row>
    <row r="370" spans="2:2" x14ac:dyDescent="0.25">
      <c r="B370" t="str">
        <f>IF('Waterspanningsscenario''s'!NB$2&lt;&gt;"",'Waterspanningsscenario''s'!NB$2,"")</f>
        <v/>
      </c>
    </row>
    <row r="371" spans="2:2" x14ac:dyDescent="0.25">
      <c r="B371" t="str">
        <f>IF('Waterspanningsscenario''s'!NC$2&lt;&gt;"",'Waterspanningsscenario''s'!NC$2,"")</f>
        <v/>
      </c>
    </row>
    <row r="372" spans="2:2" x14ac:dyDescent="0.25">
      <c r="B372" t="str">
        <f>IF('Waterspanningsscenario''s'!ND$2&lt;&gt;"",'Waterspanningsscenario''s'!ND$2,"")</f>
        <v/>
      </c>
    </row>
    <row r="373" spans="2:2" x14ac:dyDescent="0.25">
      <c r="B373" t="str">
        <f>IF('Waterspanningsscenario''s'!NE$2&lt;&gt;"",'Waterspanningsscenario''s'!NE$2,"")</f>
        <v/>
      </c>
    </row>
    <row r="374" spans="2:2" x14ac:dyDescent="0.25">
      <c r="B374" t="str">
        <f>IF('Waterspanningsscenario''s'!NF$2&lt;&gt;"",'Waterspanningsscenario''s'!NF$2,"")</f>
        <v/>
      </c>
    </row>
    <row r="375" spans="2:2" x14ac:dyDescent="0.25">
      <c r="B375" t="str">
        <f>IF('Waterspanningsscenario''s'!NG$2&lt;&gt;"",'Waterspanningsscenario''s'!NG$2,"")</f>
        <v/>
      </c>
    </row>
    <row r="376" spans="2:2" x14ac:dyDescent="0.25">
      <c r="B376" t="str">
        <f>IF('Waterspanningsscenario''s'!NH$2&lt;&gt;"",'Waterspanningsscenario''s'!NH$2,"")</f>
        <v/>
      </c>
    </row>
    <row r="377" spans="2:2" x14ac:dyDescent="0.25">
      <c r="B377" t="str">
        <f>IF('Waterspanningsscenario''s'!NI$2&lt;&gt;"",'Waterspanningsscenario''s'!NI$2,"")</f>
        <v/>
      </c>
    </row>
    <row r="378" spans="2:2" x14ac:dyDescent="0.25">
      <c r="B378" t="str">
        <f>IF('Waterspanningsscenario''s'!NJ$2&lt;&gt;"",'Waterspanningsscenario''s'!NJ$2,"")</f>
        <v/>
      </c>
    </row>
    <row r="379" spans="2:2" x14ac:dyDescent="0.25">
      <c r="B379" t="str">
        <f>IF('Waterspanningsscenario''s'!NK$2&lt;&gt;"",'Waterspanningsscenario''s'!NK$2,"")</f>
        <v/>
      </c>
    </row>
    <row r="380" spans="2:2" x14ac:dyDescent="0.25">
      <c r="B380" t="str">
        <f>IF('Waterspanningsscenario''s'!NL$2&lt;&gt;"",'Waterspanningsscenario''s'!NL$2,"")</f>
        <v/>
      </c>
    </row>
    <row r="381" spans="2:2" x14ac:dyDescent="0.25">
      <c r="B381" t="str">
        <f>IF('Waterspanningsscenario''s'!NM$2&lt;&gt;"",'Waterspanningsscenario''s'!NM$2,"")</f>
        <v/>
      </c>
    </row>
    <row r="382" spans="2:2" x14ac:dyDescent="0.25">
      <c r="B382" t="str">
        <f>IF('Waterspanningsscenario''s'!NN$2&lt;&gt;"",'Waterspanningsscenario''s'!NN$2,"")</f>
        <v/>
      </c>
    </row>
    <row r="383" spans="2:2" x14ac:dyDescent="0.25">
      <c r="B383" t="str">
        <f>IF('Waterspanningsscenario''s'!NO$2&lt;&gt;"",'Waterspanningsscenario''s'!NO$2,"")</f>
        <v/>
      </c>
    </row>
    <row r="384" spans="2:2" x14ac:dyDescent="0.25">
      <c r="B384" t="str">
        <f>IF('Waterspanningsscenario''s'!NP$2&lt;&gt;"",'Waterspanningsscenario''s'!NP$2,"")</f>
        <v/>
      </c>
    </row>
    <row r="385" spans="2:2" x14ac:dyDescent="0.25">
      <c r="B385" t="str">
        <f>IF('Waterspanningsscenario''s'!NQ$2&lt;&gt;"",'Waterspanningsscenario''s'!NQ$2,"")</f>
        <v/>
      </c>
    </row>
    <row r="386" spans="2:2" x14ac:dyDescent="0.25">
      <c r="B386" t="str">
        <f>IF('Waterspanningsscenario''s'!NR$2&lt;&gt;"",'Waterspanningsscenario''s'!NR$2,"")</f>
        <v/>
      </c>
    </row>
    <row r="387" spans="2:2" x14ac:dyDescent="0.25">
      <c r="B387" t="str">
        <f>IF('Waterspanningsscenario''s'!NS$2&lt;&gt;"",'Waterspanningsscenario''s'!NS$2,"")</f>
        <v/>
      </c>
    </row>
    <row r="388" spans="2:2" x14ac:dyDescent="0.25">
      <c r="B388" t="str">
        <f>IF('Waterspanningsscenario''s'!NT$2&lt;&gt;"",'Waterspanningsscenario''s'!NT$2,"")</f>
        <v/>
      </c>
    </row>
    <row r="389" spans="2:2" x14ac:dyDescent="0.25">
      <c r="B389" t="str">
        <f>IF('Waterspanningsscenario''s'!NU$2&lt;&gt;"",'Waterspanningsscenario''s'!NU$2,"")</f>
        <v/>
      </c>
    </row>
    <row r="390" spans="2:2" x14ac:dyDescent="0.25">
      <c r="B390" t="str">
        <f>IF('Waterspanningsscenario''s'!NV$2&lt;&gt;"",'Waterspanningsscenario''s'!NV$2,"")</f>
        <v/>
      </c>
    </row>
    <row r="391" spans="2:2" x14ac:dyDescent="0.25">
      <c r="B391" t="str">
        <f>IF('Waterspanningsscenario''s'!NW$2&lt;&gt;"",'Waterspanningsscenario''s'!NW$2,"")</f>
        <v/>
      </c>
    </row>
    <row r="392" spans="2:2" x14ac:dyDescent="0.25">
      <c r="B392" t="str">
        <f>IF('Waterspanningsscenario''s'!NX$2&lt;&gt;"",'Waterspanningsscenario''s'!NX$2,"")</f>
        <v/>
      </c>
    </row>
    <row r="393" spans="2:2" x14ac:dyDescent="0.25">
      <c r="B393" t="str">
        <f>IF('Waterspanningsscenario''s'!NY$2&lt;&gt;"",'Waterspanningsscenario''s'!NY$2,"")</f>
        <v/>
      </c>
    </row>
    <row r="394" spans="2:2" x14ac:dyDescent="0.25">
      <c r="B394" t="str">
        <f>IF('Waterspanningsscenario''s'!NZ$2&lt;&gt;"",'Waterspanningsscenario''s'!NZ$2,"")</f>
        <v/>
      </c>
    </row>
    <row r="395" spans="2:2" x14ac:dyDescent="0.25">
      <c r="B395" t="str">
        <f>IF('Waterspanningsscenario''s'!OA$2&lt;&gt;"",'Waterspanningsscenario''s'!OA$2,"")</f>
        <v/>
      </c>
    </row>
    <row r="396" spans="2:2" x14ac:dyDescent="0.25">
      <c r="B396" t="str">
        <f>IF('Waterspanningsscenario''s'!OB$2&lt;&gt;"",'Waterspanningsscenario''s'!OB$2,"")</f>
        <v/>
      </c>
    </row>
    <row r="397" spans="2:2" x14ac:dyDescent="0.25">
      <c r="B397" t="str">
        <f>IF('Waterspanningsscenario''s'!OC$2&lt;&gt;"",'Waterspanningsscenario''s'!OC$2,"")</f>
        <v/>
      </c>
    </row>
    <row r="398" spans="2:2" x14ac:dyDescent="0.25">
      <c r="B398" t="str">
        <f>IF('Waterspanningsscenario''s'!OD$2&lt;&gt;"",'Waterspanningsscenario''s'!OD$2,"")</f>
        <v/>
      </c>
    </row>
    <row r="399" spans="2:2" x14ac:dyDescent="0.25">
      <c r="B399" t="str">
        <f>IF('Waterspanningsscenario''s'!OE$2&lt;&gt;"",'Waterspanningsscenario''s'!OE$2,"")</f>
        <v/>
      </c>
    </row>
    <row r="400" spans="2:2" x14ac:dyDescent="0.25">
      <c r="B400" t="str">
        <f>IF('Waterspanningsscenario''s'!OF$2&lt;&gt;"",'Waterspanningsscenario''s'!OF$2,"")</f>
        <v/>
      </c>
    </row>
    <row r="401" spans="2:2" x14ac:dyDescent="0.25">
      <c r="B401" t="str">
        <f>IF('Waterspanningsscenario''s'!OG$2&lt;&gt;"",'Waterspanningsscenario''s'!OG$2,"")</f>
        <v/>
      </c>
    </row>
    <row r="402" spans="2:2" x14ac:dyDescent="0.25">
      <c r="B402" t="str">
        <f>IF('Waterspanningsscenario''s'!OH$2&lt;&gt;"",'Waterspanningsscenario''s'!OH$2,"")</f>
        <v/>
      </c>
    </row>
    <row r="403" spans="2:2" x14ac:dyDescent="0.25">
      <c r="B403" t="str">
        <f>IF('Waterspanningsscenario''s'!OI$2&lt;&gt;"",'Waterspanningsscenario''s'!OI$2,"")</f>
        <v/>
      </c>
    </row>
    <row r="404" spans="2:2" x14ac:dyDescent="0.25">
      <c r="B404" t="str">
        <f>IF('Waterspanningsscenario''s'!OJ$2&lt;&gt;"",'Waterspanningsscenario''s'!OJ$2,"")</f>
        <v/>
      </c>
    </row>
    <row r="405" spans="2:2" x14ac:dyDescent="0.25">
      <c r="B405" t="str">
        <f>IF('Waterspanningsscenario''s'!OK$2&lt;&gt;"",'Waterspanningsscenario''s'!OK$2,"")</f>
        <v/>
      </c>
    </row>
    <row r="406" spans="2:2" x14ac:dyDescent="0.25">
      <c r="B406" t="str">
        <f>IF('Waterspanningsscenario''s'!OL$2&lt;&gt;"",'Waterspanningsscenario''s'!OL$2,"")</f>
        <v/>
      </c>
    </row>
    <row r="407" spans="2:2" x14ac:dyDescent="0.25">
      <c r="B407" t="str">
        <f>IF('Waterspanningsscenario''s'!OM$2&lt;&gt;"",'Waterspanningsscenario''s'!OM$2,"")</f>
        <v/>
      </c>
    </row>
    <row r="408" spans="2:2" x14ac:dyDescent="0.25">
      <c r="B408" t="str">
        <f>IF('Waterspanningsscenario''s'!ON$2&lt;&gt;"",'Waterspanningsscenario''s'!ON$2,"")</f>
        <v/>
      </c>
    </row>
    <row r="409" spans="2:2" x14ac:dyDescent="0.25">
      <c r="B409" t="str">
        <f>IF('Waterspanningsscenario''s'!OO$2&lt;&gt;"",'Waterspanningsscenario''s'!OO$2,"")</f>
        <v/>
      </c>
    </row>
    <row r="410" spans="2:2" x14ac:dyDescent="0.25">
      <c r="B410" t="str">
        <f>IF('Waterspanningsscenario''s'!OP$2&lt;&gt;"",'Waterspanningsscenario''s'!OP$2,"")</f>
        <v/>
      </c>
    </row>
    <row r="411" spans="2:2" x14ac:dyDescent="0.25">
      <c r="B411" t="str">
        <f>IF('Waterspanningsscenario''s'!OQ$2&lt;&gt;"",'Waterspanningsscenario''s'!OQ$2,"")</f>
        <v/>
      </c>
    </row>
    <row r="412" spans="2:2" x14ac:dyDescent="0.25">
      <c r="B412" t="str">
        <f>IF('Waterspanningsscenario''s'!OR$2&lt;&gt;"",'Waterspanningsscenario''s'!OR$2,"")</f>
        <v/>
      </c>
    </row>
    <row r="413" spans="2:2" x14ac:dyDescent="0.25">
      <c r="B413" t="str">
        <f>IF('Waterspanningsscenario''s'!OS$2&lt;&gt;"",'Waterspanningsscenario''s'!OS$2,"")</f>
        <v/>
      </c>
    </row>
    <row r="414" spans="2:2" x14ac:dyDescent="0.25">
      <c r="B414" t="str">
        <f>IF('Waterspanningsscenario''s'!OT$2&lt;&gt;"",'Waterspanningsscenario''s'!OT$2,"")</f>
        <v/>
      </c>
    </row>
    <row r="415" spans="2:2" x14ac:dyDescent="0.25">
      <c r="B415" t="str">
        <f>IF('Waterspanningsscenario''s'!OU$2&lt;&gt;"",'Waterspanningsscenario''s'!OU$2,"")</f>
        <v/>
      </c>
    </row>
    <row r="416" spans="2:2" x14ac:dyDescent="0.25">
      <c r="B416" t="str">
        <f>IF('Waterspanningsscenario''s'!OV$2&lt;&gt;"",'Waterspanningsscenario''s'!OV$2,"")</f>
        <v/>
      </c>
    </row>
    <row r="417" spans="2:2" x14ac:dyDescent="0.25">
      <c r="B417" t="str">
        <f>IF('Waterspanningsscenario''s'!OW$2&lt;&gt;"",'Waterspanningsscenario''s'!OW$2,"")</f>
        <v/>
      </c>
    </row>
    <row r="418" spans="2:2" x14ac:dyDescent="0.25">
      <c r="B418" t="str">
        <f>IF('Waterspanningsscenario''s'!OX$2&lt;&gt;"",'Waterspanningsscenario''s'!OX$2,"")</f>
        <v/>
      </c>
    </row>
    <row r="419" spans="2:2" x14ac:dyDescent="0.25">
      <c r="B419" t="str">
        <f>IF('Waterspanningsscenario''s'!OY$2&lt;&gt;"",'Waterspanningsscenario''s'!OY$2,"")</f>
        <v/>
      </c>
    </row>
    <row r="420" spans="2:2" x14ac:dyDescent="0.25">
      <c r="B420" t="str">
        <f>IF('Waterspanningsscenario''s'!OZ$2&lt;&gt;"",'Waterspanningsscenario''s'!OZ$2,"")</f>
        <v/>
      </c>
    </row>
    <row r="421" spans="2:2" x14ac:dyDescent="0.25">
      <c r="B421" t="str">
        <f>IF('Waterspanningsscenario''s'!PA$2&lt;&gt;"",'Waterspanningsscenario''s'!PA$2,"")</f>
        <v/>
      </c>
    </row>
    <row r="422" spans="2:2" x14ac:dyDescent="0.25">
      <c r="B422" t="str">
        <f>IF('Waterspanningsscenario''s'!PB$2&lt;&gt;"",'Waterspanningsscenario''s'!PB$2,"")</f>
        <v/>
      </c>
    </row>
    <row r="423" spans="2:2" x14ac:dyDescent="0.25">
      <c r="B423" t="str">
        <f>IF('Waterspanningsscenario''s'!PC$2&lt;&gt;"",'Waterspanningsscenario''s'!PC$2,"")</f>
        <v/>
      </c>
    </row>
    <row r="424" spans="2:2" x14ac:dyDescent="0.25">
      <c r="B424" t="str">
        <f>IF('Waterspanningsscenario''s'!PD$2&lt;&gt;"",'Waterspanningsscenario''s'!PD$2,"")</f>
        <v/>
      </c>
    </row>
    <row r="425" spans="2:2" x14ac:dyDescent="0.25">
      <c r="B425" t="str">
        <f>IF('Waterspanningsscenario''s'!PE$2&lt;&gt;"",'Waterspanningsscenario''s'!PE$2,"")</f>
        <v/>
      </c>
    </row>
    <row r="426" spans="2:2" x14ac:dyDescent="0.25">
      <c r="B426" t="str">
        <f>IF('Waterspanningsscenario''s'!PF$2&lt;&gt;"",'Waterspanningsscenario''s'!PF$2,"")</f>
        <v/>
      </c>
    </row>
    <row r="427" spans="2:2" x14ac:dyDescent="0.25">
      <c r="B427" t="str">
        <f>IF('Waterspanningsscenario''s'!PG$2&lt;&gt;"",'Waterspanningsscenario''s'!PG$2,"")</f>
        <v/>
      </c>
    </row>
    <row r="428" spans="2:2" x14ac:dyDescent="0.25">
      <c r="B428" t="str">
        <f>IF('Waterspanningsscenario''s'!PH$2&lt;&gt;"",'Waterspanningsscenario''s'!PH$2,"")</f>
        <v/>
      </c>
    </row>
    <row r="429" spans="2:2" x14ac:dyDescent="0.25">
      <c r="B429" t="str">
        <f>IF('Waterspanningsscenario''s'!PI$2&lt;&gt;"",'Waterspanningsscenario''s'!PI$2,"")</f>
        <v/>
      </c>
    </row>
    <row r="430" spans="2:2" x14ac:dyDescent="0.25">
      <c r="B430" t="str">
        <f>IF('Waterspanningsscenario''s'!PJ$2&lt;&gt;"",'Waterspanningsscenario''s'!PJ$2,"")</f>
        <v/>
      </c>
    </row>
    <row r="431" spans="2:2" x14ac:dyDescent="0.25">
      <c r="B431" t="str">
        <f>IF('Waterspanningsscenario''s'!PK$2&lt;&gt;"",'Waterspanningsscenario''s'!PK$2,"")</f>
        <v/>
      </c>
    </row>
    <row r="432" spans="2:2" x14ac:dyDescent="0.25">
      <c r="B432" t="str">
        <f>IF('Waterspanningsscenario''s'!PL$2&lt;&gt;"",'Waterspanningsscenario''s'!PL$2,"")</f>
        <v/>
      </c>
    </row>
    <row r="433" spans="2:2" x14ac:dyDescent="0.25">
      <c r="B433" t="str">
        <f>IF('Waterspanningsscenario''s'!PM$2&lt;&gt;"",'Waterspanningsscenario''s'!PM$2,"")</f>
        <v/>
      </c>
    </row>
    <row r="434" spans="2:2" x14ac:dyDescent="0.25">
      <c r="B434" t="str">
        <f>IF('Waterspanningsscenario''s'!PN$2&lt;&gt;"",'Waterspanningsscenario''s'!PN$2,"")</f>
        <v/>
      </c>
    </row>
    <row r="435" spans="2:2" x14ac:dyDescent="0.25">
      <c r="B435" t="str">
        <f>IF('Waterspanningsscenario''s'!PO$2&lt;&gt;"",'Waterspanningsscenario''s'!PO$2,"")</f>
        <v/>
      </c>
    </row>
    <row r="436" spans="2:2" x14ac:dyDescent="0.25">
      <c r="B436" t="str">
        <f>IF('Waterspanningsscenario''s'!PP$2&lt;&gt;"",'Waterspanningsscenario''s'!PP$2,"")</f>
        <v/>
      </c>
    </row>
    <row r="437" spans="2:2" x14ac:dyDescent="0.25">
      <c r="B437" t="str">
        <f>IF('Waterspanningsscenario''s'!PQ$2&lt;&gt;"",'Waterspanningsscenario''s'!PQ$2,"")</f>
        <v/>
      </c>
    </row>
    <row r="438" spans="2:2" x14ac:dyDescent="0.25">
      <c r="B438" t="str">
        <f>IF('Waterspanningsscenario''s'!PR$2&lt;&gt;"",'Waterspanningsscenario''s'!PR$2,"")</f>
        <v/>
      </c>
    </row>
    <row r="439" spans="2:2" x14ac:dyDescent="0.25">
      <c r="B439" t="str">
        <f>IF('Waterspanningsscenario''s'!PS$2&lt;&gt;"",'Waterspanningsscenario''s'!PS$2,"")</f>
        <v/>
      </c>
    </row>
    <row r="440" spans="2:2" x14ac:dyDescent="0.25">
      <c r="B440" t="str">
        <f>IF('Waterspanningsscenario''s'!PT$2&lt;&gt;"",'Waterspanningsscenario''s'!PT$2,"")</f>
        <v/>
      </c>
    </row>
    <row r="441" spans="2:2" x14ac:dyDescent="0.25">
      <c r="B441" t="str">
        <f>IF('Waterspanningsscenario''s'!PU$2&lt;&gt;"",'Waterspanningsscenario''s'!PU$2,"")</f>
        <v/>
      </c>
    </row>
    <row r="442" spans="2:2" x14ac:dyDescent="0.25">
      <c r="B442" t="str">
        <f>IF('Waterspanningsscenario''s'!PV$2&lt;&gt;"",'Waterspanningsscenario''s'!PV$2,"")</f>
        <v/>
      </c>
    </row>
    <row r="443" spans="2:2" x14ac:dyDescent="0.25">
      <c r="B443" t="str">
        <f>IF('Waterspanningsscenario''s'!PW$2&lt;&gt;"",'Waterspanningsscenario''s'!PW$2,"")</f>
        <v/>
      </c>
    </row>
    <row r="444" spans="2:2" x14ac:dyDescent="0.25">
      <c r="B444" t="str">
        <f>IF('Waterspanningsscenario''s'!PX$2&lt;&gt;"",'Waterspanningsscenario''s'!PX$2,"")</f>
        <v/>
      </c>
    </row>
    <row r="445" spans="2:2" x14ac:dyDescent="0.25">
      <c r="B445" t="str">
        <f>IF('Waterspanningsscenario''s'!PY$2&lt;&gt;"",'Waterspanningsscenario''s'!PY$2,"")</f>
        <v/>
      </c>
    </row>
    <row r="446" spans="2:2" x14ac:dyDescent="0.25">
      <c r="B446" t="str">
        <f>IF('Waterspanningsscenario''s'!PZ$2&lt;&gt;"",'Waterspanningsscenario''s'!PZ$2,"")</f>
        <v/>
      </c>
    </row>
    <row r="447" spans="2:2" x14ac:dyDescent="0.25">
      <c r="B447" t="str">
        <f>IF('Waterspanningsscenario''s'!QA$2&lt;&gt;"",'Waterspanningsscenario''s'!QA$2,"")</f>
        <v/>
      </c>
    </row>
    <row r="448" spans="2:2" x14ac:dyDescent="0.25">
      <c r="B448" t="str">
        <f>IF('Waterspanningsscenario''s'!QB$2&lt;&gt;"",'Waterspanningsscenario''s'!QB$2,"")</f>
        <v/>
      </c>
    </row>
    <row r="449" spans="2:2" x14ac:dyDescent="0.25">
      <c r="B449" t="str">
        <f>IF('Waterspanningsscenario''s'!QC$2&lt;&gt;"",'Waterspanningsscenario''s'!QC$2,"")</f>
        <v/>
      </c>
    </row>
    <row r="450" spans="2:2" x14ac:dyDescent="0.25">
      <c r="B450" t="str">
        <f>IF('Waterspanningsscenario''s'!QD$2&lt;&gt;"",'Waterspanningsscenario''s'!QD$2,"")</f>
        <v/>
      </c>
    </row>
    <row r="451" spans="2:2" x14ac:dyDescent="0.25">
      <c r="B451" t="str">
        <f>IF('Waterspanningsscenario''s'!QE$2&lt;&gt;"",'Waterspanningsscenario''s'!QE$2,"")</f>
        <v/>
      </c>
    </row>
    <row r="452" spans="2:2" x14ac:dyDescent="0.25">
      <c r="B452" t="str">
        <f>IF('Waterspanningsscenario''s'!QF$2&lt;&gt;"",'Waterspanningsscenario''s'!QF$2,"")</f>
        <v/>
      </c>
    </row>
    <row r="453" spans="2:2" x14ac:dyDescent="0.25">
      <c r="B453" t="str">
        <f>IF('Waterspanningsscenario''s'!QG$2&lt;&gt;"",'Waterspanningsscenario''s'!QG$2,"")</f>
        <v/>
      </c>
    </row>
    <row r="454" spans="2:2" x14ac:dyDescent="0.25">
      <c r="B454" t="str">
        <f>IF('Waterspanningsscenario''s'!QH$2&lt;&gt;"",'Waterspanningsscenario''s'!QH$2,"")</f>
        <v/>
      </c>
    </row>
    <row r="455" spans="2:2" x14ac:dyDescent="0.25">
      <c r="B455" t="str">
        <f>IF('Waterspanningsscenario''s'!QI$2&lt;&gt;"",'Waterspanningsscenario''s'!QI$2,"")</f>
        <v/>
      </c>
    </row>
    <row r="456" spans="2:2" x14ac:dyDescent="0.25">
      <c r="B456" t="str">
        <f>IF('Waterspanningsscenario''s'!QJ$2&lt;&gt;"",'Waterspanningsscenario''s'!QJ$2,"")</f>
        <v/>
      </c>
    </row>
    <row r="457" spans="2:2" x14ac:dyDescent="0.25">
      <c r="B457" t="str">
        <f>IF('Waterspanningsscenario''s'!QK$2&lt;&gt;"",'Waterspanningsscenario''s'!QK$2,"")</f>
        <v/>
      </c>
    </row>
    <row r="458" spans="2:2" x14ac:dyDescent="0.25">
      <c r="B458" t="str">
        <f>IF('Waterspanningsscenario''s'!QL$2&lt;&gt;"",'Waterspanningsscenario''s'!QL$2,"")</f>
        <v/>
      </c>
    </row>
    <row r="459" spans="2:2" x14ac:dyDescent="0.25">
      <c r="B459" t="str">
        <f>IF('Waterspanningsscenario''s'!QM$2&lt;&gt;"",'Waterspanningsscenario''s'!QM$2,"")</f>
        <v/>
      </c>
    </row>
    <row r="460" spans="2:2" x14ac:dyDescent="0.25">
      <c r="B460" t="str">
        <f>IF('Waterspanningsscenario''s'!QN$2&lt;&gt;"",'Waterspanningsscenario''s'!QN$2,"")</f>
        <v/>
      </c>
    </row>
    <row r="461" spans="2:2" x14ac:dyDescent="0.25">
      <c r="B461" t="str">
        <f>IF('Waterspanningsscenario''s'!QO$2&lt;&gt;"",'Waterspanningsscenario''s'!QO$2,"")</f>
        <v/>
      </c>
    </row>
    <row r="462" spans="2:2" x14ac:dyDescent="0.25">
      <c r="B462" t="str">
        <f>IF('Waterspanningsscenario''s'!QP$2&lt;&gt;"",'Waterspanningsscenario''s'!QP$2,"")</f>
        <v/>
      </c>
    </row>
    <row r="463" spans="2:2" x14ac:dyDescent="0.25">
      <c r="B463" t="str">
        <f>IF('Waterspanningsscenario''s'!QQ$2&lt;&gt;"",'Waterspanningsscenario''s'!QQ$2,"")</f>
        <v/>
      </c>
    </row>
    <row r="464" spans="2:2" x14ac:dyDescent="0.25">
      <c r="B464" t="str">
        <f>IF('Waterspanningsscenario''s'!QR$2&lt;&gt;"",'Waterspanningsscenario''s'!QR$2,"")</f>
        <v/>
      </c>
    </row>
    <row r="465" spans="2:2" x14ac:dyDescent="0.25">
      <c r="B465" t="str">
        <f>IF('Waterspanningsscenario''s'!QS$2&lt;&gt;"",'Waterspanningsscenario''s'!QS$2,"")</f>
        <v/>
      </c>
    </row>
    <row r="466" spans="2:2" x14ac:dyDescent="0.25">
      <c r="B466" t="str">
        <f>IF('Waterspanningsscenario''s'!QT$2&lt;&gt;"",'Waterspanningsscenario''s'!QT$2,"")</f>
        <v/>
      </c>
    </row>
    <row r="467" spans="2:2" x14ac:dyDescent="0.25">
      <c r="B467" t="str">
        <f>IF('Waterspanningsscenario''s'!QU$2&lt;&gt;"",'Waterspanningsscenario''s'!QU$2,"")</f>
        <v/>
      </c>
    </row>
    <row r="468" spans="2:2" x14ac:dyDescent="0.25">
      <c r="B468" t="str">
        <f>IF('Waterspanningsscenario''s'!QV$2&lt;&gt;"",'Waterspanningsscenario''s'!QV$2,"")</f>
        <v/>
      </c>
    </row>
    <row r="469" spans="2:2" x14ac:dyDescent="0.25">
      <c r="B469" t="str">
        <f>IF('Waterspanningsscenario''s'!QW$2&lt;&gt;"",'Waterspanningsscenario''s'!QW$2,"")</f>
        <v/>
      </c>
    </row>
    <row r="470" spans="2:2" x14ac:dyDescent="0.25">
      <c r="B470" t="str">
        <f>IF('Waterspanningsscenario''s'!QX$2&lt;&gt;"",'Waterspanningsscenario''s'!QX$2,"")</f>
        <v/>
      </c>
    </row>
    <row r="471" spans="2:2" x14ac:dyDescent="0.25">
      <c r="B471" t="str">
        <f>IF('Waterspanningsscenario''s'!QY$2&lt;&gt;"",'Waterspanningsscenario''s'!QY$2,"")</f>
        <v/>
      </c>
    </row>
    <row r="472" spans="2:2" x14ac:dyDescent="0.25">
      <c r="B472" t="str">
        <f>IF('Waterspanningsscenario''s'!QZ$2&lt;&gt;"",'Waterspanningsscenario''s'!QZ$2,"")</f>
        <v/>
      </c>
    </row>
    <row r="473" spans="2:2" x14ac:dyDescent="0.25">
      <c r="B473" t="str">
        <f>IF('Waterspanningsscenario''s'!RA$2&lt;&gt;"",'Waterspanningsscenario''s'!RA$2,"")</f>
        <v/>
      </c>
    </row>
    <row r="474" spans="2:2" x14ac:dyDescent="0.25">
      <c r="B474" t="str">
        <f>IF('Waterspanningsscenario''s'!RB$2&lt;&gt;"",'Waterspanningsscenario''s'!RB$2,"")</f>
        <v/>
      </c>
    </row>
    <row r="475" spans="2:2" x14ac:dyDescent="0.25">
      <c r="B475" t="str">
        <f>IF('Waterspanningsscenario''s'!RC$2&lt;&gt;"",'Waterspanningsscenario''s'!RC$2,"")</f>
        <v/>
      </c>
    </row>
    <row r="476" spans="2:2" x14ac:dyDescent="0.25">
      <c r="B476" t="str">
        <f>IF('Waterspanningsscenario''s'!RD$2&lt;&gt;"",'Waterspanningsscenario''s'!RD$2,"")</f>
        <v/>
      </c>
    </row>
    <row r="477" spans="2:2" x14ac:dyDescent="0.25">
      <c r="B477" t="str">
        <f>IF('Waterspanningsscenario''s'!RE$2&lt;&gt;"",'Waterspanningsscenario''s'!RE$2,"")</f>
        <v/>
      </c>
    </row>
    <row r="478" spans="2:2" x14ac:dyDescent="0.25">
      <c r="B478" t="str">
        <f>IF('Waterspanningsscenario''s'!RF$2&lt;&gt;"",'Waterspanningsscenario''s'!RF$2,"")</f>
        <v/>
      </c>
    </row>
    <row r="479" spans="2:2" x14ac:dyDescent="0.25">
      <c r="B479" t="str">
        <f>IF('Waterspanningsscenario''s'!RG$2&lt;&gt;"",'Waterspanningsscenario''s'!RG$2,"")</f>
        <v/>
      </c>
    </row>
    <row r="480" spans="2:2" x14ac:dyDescent="0.25">
      <c r="B480" t="str">
        <f>IF('Waterspanningsscenario''s'!RH$2&lt;&gt;"",'Waterspanningsscenario''s'!RH$2,"")</f>
        <v/>
      </c>
    </row>
    <row r="481" spans="2:2" x14ac:dyDescent="0.25">
      <c r="B481" t="str">
        <f>IF('Waterspanningsscenario''s'!RI$2&lt;&gt;"",'Waterspanningsscenario''s'!RI$2,"")</f>
        <v/>
      </c>
    </row>
    <row r="482" spans="2:2" x14ac:dyDescent="0.25">
      <c r="B482" t="str">
        <f>IF('Waterspanningsscenario''s'!RJ$2&lt;&gt;"",'Waterspanningsscenario''s'!RJ$2,"")</f>
        <v/>
      </c>
    </row>
    <row r="483" spans="2:2" x14ac:dyDescent="0.25">
      <c r="B483" t="str">
        <f>IF('Waterspanningsscenario''s'!RK$2&lt;&gt;"",'Waterspanningsscenario''s'!RK$2,"")</f>
        <v/>
      </c>
    </row>
    <row r="484" spans="2:2" x14ac:dyDescent="0.25">
      <c r="B484" t="str">
        <f>IF('Waterspanningsscenario''s'!RL$2&lt;&gt;"",'Waterspanningsscenario''s'!RL$2,"")</f>
        <v/>
      </c>
    </row>
    <row r="485" spans="2:2" x14ac:dyDescent="0.25">
      <c r="B485" t="str">
        <f>IF('Waterspanningsscenario''s'!RM$2&lt;&gt;"",'Waterspanningsscenario''s'!RM$2,"")</f>
        <v/>
      </c>
    </row>
    <row r="486" spans="2:2" x14ac:dyDescent="0.25">
      <c r="B486" t="str">
        <f>IF('Waterspanningsscenario''s'!RN$2&lt;&gt;"",'Waterspanningsscenario''s'!RN$2,"")</f>
        <v/>
      </c>
    </row>
    <row r="487" spans="2:2" x14ac:dyDescent="0.25">
      <c r="B487" t="str">
        <f>IF('Waterspanningsscenario''s'!RO$2&lt;&gt;"",'Waterspanningsscenario''s'!RO$2,"")</f>
        <v/>
      </c>
    </row>
    <row r="488" spans="2:2" x14ac:dyDescent="0.25">
      <c r="B488" t="str">
        <f>IF('Waterspanningsscenario''s'!RP$2&lt;&gt;"",'Waterspanningsscenario''s'!RP$2,"")</f>
        <v/>
      </c>
    </row>
    <row r="489" spans="2:2" x14ac:dyDescent="0.25">
      <c r="B489" t="str">
        <f>IF('Waterspanningsscenario''s'!RQ$2&lt;&gt;"",'Waterspanningsscenario''s'!RQ$2,"")</f>
        <v/>
      </c>
    </row>
    <row r="490" spans="2:2" x14ac:dyDescent="0.25">
      <c r="B490" t="str">
        <f>IF('Waterspanningsscenario''s'!RR$2&lt;&gt;"",'Waterspanningsscenario''s'!RR$2,"")</f>
        <v/>
      </c>
    </row>
    <row r="491" spans="2:2" x14ac:dyDescent="0.25">
      <c r="B491" t="str">
        <f>IF('Waterspanningsscenario''s'!RS$2&lt;&gt;"",'Waterspanningsscenario''s'!RS$2,"")</f>
        <v/>
      </c>
    </row>
    <row r="492" spans="2:2" x14ac:dyDescent="0.25">
      <c r="B492" t="str">
        <f>IF('Waterspanningsscenario''s'!RT$2&lt;&gt;"",'Waterspanningsscenario''s'!RT$2,"")</f>
        <v/>
      </c>
    </row>
    <row r="493" spans="2:2" x14ac:dyDescent="0.25">
      <c r="B493" t="str">
        <f>IF('Waterspanningsscenario''s'!RU$2&lt;&gt;"",'Waterspanningsscenario''s'!RU$2,"")</f>
        <v/>
      </c>
    </row>
    <row r="494" spans="2:2" x14ac:dyDescent="0.25">
      <c r="B494" t="str">
        <f>IF('Waterspanningsscenario''s'!RV$2&lt;&gt;"",'Waterspanningsscenario''s'!RV$2,"")</f>
        <v/>
      </c>
    </row>
    <row r="495" spans="2:2" x14ac:dyDescent="0.25">
      <c r="B495" t="str">
        <f>IF('Waterspanningsscenario''s'!RW$2&lt;&gt;"",'Waterspanningsscenario''s'!RW$2,"")</f>
        <v/>
      </c>
    </row>
    <row r="496" spans="2:2" x14ac:dyDescent="0.25">
      <c r="B496" t="str">
        <f>IF('Waterspanningsscenario''s'!RX$2&lt;&gt;"",'Waterspanningsscenario''s'!RX$2,"")</f>
        <v/>
      </c>
    </row>
    <row r="497" spans="2:2" x14ac:dyDescent="0.25">
      <c r="B497" t="str">
        <f>IF('Waterspanningsscenario''s'!RY$2&lt;&gt;"",'Waterspanningsscenario''s'!RY$2,"")</f>
        <v/>
      </c>
    </row>
    <row r="498" spans="2:2" x14ac:dyDescent="0.25">
      <c r="B498" t="str">
        <f>IF('Waterspanningsscenario''s'!RZ$2&lt;&gt;"",'Waterspanningsscenario''s'!RZ$2,"")</f>
        <v/>
      </c>
    </row>
    <row r="499" spans="2:2" x14ac:dyDescent="0.25">
      <c r="B499" t="str">
        <f>IF('Waterspanningsscenario''s'!SA$2&lt;&gt;"",'Waterspanningsscenario''s'!SA$2,"")</f>
        <v/>
      </c>
    </row>
    <row r="500" spans="2:2" x14ac:dyDescent="0.25">
      <c r="B500" t="str">
        <f>IF('Waterspanningsscenario''s'!SB$2&lt;&gt;"",'Waterspanningsscenario''s'!SB$2,"")</f>
        <v/>
      </c>
    </row>
    <row r="501" spans="2:2" x14ac:dyDescent="0.25">
      <c r="B501" t="str">
        <f>IF('Waterspanningsscenario''s'!SC$2&lt;&gt;"",'Waterspanningsscenario''s'!SC$2,"")</f>
        <v/>
      </c>
    </row>
    <row r="502" spans="2:2" x14ac:dyDescent="0.25">
      <c r="B502" t="str">
        <f>IF('Waterspanningsscenario''s'!SD$2&lt;&gt;"",'Waterspanningsscenario''s'!SD$2,"")</f>
        <v/>
      </c>
    </row>
    <row r="503" spans="2:2" x14ac:dyDescent="0.25">
      <c r="B503" t="str">
        <f>IF('Waterspanningsscenario''s'!SE$2&lt;&gt;"",'Waterspanningsscenario''s'!SE$2,"")</f>
        <v/>
      </c>
    </row>
    <row r="504" spans="2:2" x14ac:dyDescent="0.25">
      <c r="B504" t="str">
        <f>IF('Waterspanningsscenario''s'!SF$2&lt;&gt;"",'Waterspanningsscenario''s'!SF$2,"")</f>
        <v/>
      </c>
    </row>
    <row r="505" spans="2:2" x14ac:dyDescent="0.25">
      <c r="B505" t="str">
        <f>IF('Waterspanningsscenario''s'!SG$2&lt;&gt;"",'Waterspanningsscenario''s'!SG$2,"")</f>
        <v/>
      </c>
    </row>
    <row r="506" spans="2:2" x14ac:dyDescent="0.25">
      <c r="B506" t="str">
        <f>IF('Waterspanningsscenario''s'!SH$2&lt;&gt;"",'Waterspanningsscenario''s'!SH$2,"")</f>
        <v/>
      </c>
    </row>
    <row r="507" spans="2:2" x14ac:dyDescent="0.25">
      <c r="B507" t="str">
        <f>IF('Waterspanningsscenario''s'!SI$2&lt;&gt;"",'Waterspanningsscenario''s'!SI$2,"")</f>
        <v/>
      </c>
    </row>
    <row r="508" spans="2:2" x14ac:dyDescent="0.25">
      <c r="B508" t="str">
        <f>IF('Waterspanningsscenario''s'!SJ$2&lt;&gt;"",'Waterspanningsscenario''s'!SJ$2,"")</f>
        <v/>
      </c>
    </row>
    <row r="509" spans="2:2" x14ac:dyDescent="0.25">
      <c r="B509" t="str">
        <f>IF('Waterspanningsscenario''s'!SK$2&lt;&gt;"",'Waterspanningsscenario''s'!SK$2,"")</f>
        <v/>
      </c>
    </row>
    <row r="510" spans="2:2" x14ac:dyDescent="0.25">
      <c r="B510" t="str">
        <f>IF('Waterspanningsscenario''s'!SL$2&lt;&gt;"",'Waterspanningsscenario''s'!SL$2,"")</f>
        <v/>
      </c>
    </row>
    <row r="511" spans="2:2" x14ac:dyDescent="0.25">
      <c r="B511" t="str">
        <f>IF('Waterspanningsscenario''s'!SM$2&lt;&gt;"",'Waterspanningsscenario''s'!SM$2,"")</f>
        <v/>
      </c>
    </row>
    <row r="512" spans="2:2" x14ac:dyDescent="0.25">
      <c r="B512" t="str">
        <f>IF('Waterspanningsscenario''s'!SN$2&lt;&gt;"",'Waterspanningsscenario''s'!SN$2,"")</f>
        <v/>
      </c>
    </row>
    <row r="513" spans="2:2" x14ac:dyDescent="0.25">
      <c r="B513" t="str">
        <f>IF('Waterspanningsscenario''s'!SO$2&lt;&gt;"",'Waterspanningsscenario''s'!SO$2,"")</f>
        <v/>
      </c>
    </row>
    <row r="514" spans="2:2" x14ac:dyDescent="0.25">
      <c r="B514" t="str">
        <f>IF('Waterspanningsscenario''s'!SP$2&lt;&gt;"",'Waterspanningsscenario''s'!SP$2,"")</f>
        <v/>
      </c>
    </row>
    <row r="515" spans="2:2" x14ac:dyDescent="0.25">
      <c r="B515" t="str">
        <f>IF('Waterspanningsscenario''s'!SQ$2&lt;&gt;"",'Waterspanningsscenario''s'!SQ$2,"")</f>
        <v/>
      </c>
    </row>
    <row r="516" spans="2:2" x14ac:dyDescent="0.25">
      <c r="B516" t="str">
        <f>IF('Waterspanningsscenario''s'!SR$2&lt;&gt;"",'Waterspanningsscenario''s'!SR$2,"")</f>
        <v/>
      </c>
    </row>
    <row r="517" spans="2:2" x14ac:dyDescent="0.25">
      <c r="B517" t="str">
        <f>IF('Waterspanningsscenario''s'!SS$2&lt;&gt;"",'Waterspanningsscenario''s'!SS$2,"")</f>
        <v/>
      </c>
    </row>
    <row r="518" spans="2:2" x14ac:dyDescent="0.25">
      <c r="B518" t="str">
        <f>IF('Waterspanningsscenario''s'!ST$2&lt;&gt;"",'Waterspanningsscenario''s'!ST$2,"")</f>
        <v/>
      </c>
    </row>
    <row r="519" spans="2:2" x14ac:dyDescent="0.25">
      <c r="B519" t="str">
        <f>IF('Waterspanningsscenario''s'!SU$2&lt;&gt;"",'Waterspanningsscenario''s'!SU$2,"")</f>
        <v/>
      </c>
    </row>
    <row r="520" spans="2:2" x14ac:dyDescent="0.25">
      <c r="B520" t="str">
        <f>IF('Waterspanningsscenario''s'!SV$2&lt;&gt;"",'Waterspanningsscenario''s'!SV$2,"")</f>
        <v/>
      </c>
    </row>
    <row r="521" spans="2:2" x14ac:dyDescent="0.25">
      <c r="B521" t="str">
        <f>IF('Waterspanningsscenario''s'!SW$2&lt;&gt;"",'Waterspanningsscenario''s'!SW$2,"")</f>
        <v/>
      </c>
    </row>
    <row r="522" spans="2:2" x14ac:dyDescent="0.25">
      <c r="B522" t="str">
        <f>IF('Waterspanningsscenario''s'!SX$2&lt;&gt;"",'Waterspanningsscenario''s'!SX$2,"")</f>
        <v/>
      </c>
    </row>
    <row r="523" spans="2:2" x14ac:dyDescent="0.25">
      <c r="B523" t="str">
        <f>IF('Waterspanningsscenario''s'!SY$2&lt;&gt;"",'Waterspanningsscenario''s'!SY$2,"")</f>
        <v/>
      </c>
    </row>
    <row r="524" spans="2:2" x14ac:dyDescent="0.25">
      <c r="B524" t="str">
        <f>IF('Waterspanningsscenario''s'!SZ$2&lt;&gt;"",'Waterspanningsscenario''s'!SZ$2,"")</f>
        <v/>
      </c>
    </row>
    <row r="525" spans="2:2" x14ac:dyDescent="0.25">
      <c r="B525" t="str">
        <f>IF('Waterspanningsscenario''s'!TA$2&lt;&gt;"",'Waterspanningsscenario''s'!TA$2,"")</f>
        <v/>
      </c>
    </row>
    <row r="526" spans="2:2" x14ac:dyDescent="0.25">
      <c r="B526" t="str">
        <f>IF('Waterspanningsscenario''s'!TB$2&lt;&gt;"",'Waterspanningsscenario''s'!TB$2,"")</f>
        <v/>
      </c>
    </row>
    <row r="527" spans="2:2" x14ac:dyDescent="0.25">
      <c r="B527" t="str">
        <f>IF('Waterspanningsscenario''s'!TC$2&lt;&gt;"",'Waterspanningsscenario''s'!TC$2,"")</f>
        <v/>
      </c>
    </row>
    <row r="528" spans="2:2" x14ac:dyDescent="0.25">
      <c r="B528" t="str">
        <f>IF('Waterspanningsscenario''s'!TD$2&lt;&gt;"",'Waterspanningsscenario''s'!TD$2,"")</f>
        <v/>
      </c>
    </row>
    <row r="529" spans="2:2" x14ac:dyDescent="0.25">
      <c r="B529" t="str">
        <f>IF('Waterspanningsscenario''s'!TE$2&lt;&gt;"",'Waterspanningsscenario''s'!TE$2,"")</f>
        <v/>
      </c>
    </row>
    <row r="530" spans="2:2" x14ac:dyDescent="0.25">
      <c r="B530" t="str">
        <f>IF('Waterspanningsscenario''s'!TF$2&lt;&gt;"",'Waterspanningsscenario''s'!TF$2,"")</f>
        <v/>
      </c>
    </row>
    <row r="531" spans="2:2" x14ac:dyDescent="0.25">
      <c r="B531" t="str">
        <f>IF('Waterspanningsscenario''s'!TG$2&lt;&gt;"",'Waterspanningsscenario''s'!TG$2,"")</f>
        <v/>
      </c>
    </row>
    <row r="532" spans="2:2" x14ac:dyDescent="0.25">
      <c r="B532" t="str">
        <f>IF('Waterspanningsscenario''s'!TH$2&lt;&gt;"",'Waterspanningsscenario''s'!TH$2,"")</f>
        <v/>
      </c>
    </row>
    <row r="533" spans="2:2" x14ac:dyDescent="0.25">
      <c r="B533" t="str">
        <f>IF('Waterspanningsscenario''s'!TI$2&lt;&gt;"",'Waterspanningsscenario''s'!TI$2,"")</f>
        <v/>
      </c>
    </row>
    <row r="534" spans="2:2" x14ac:dyDescent="0.25">
      <c r="B534" t="str">
        <f>IF('Waterspanningsscenario''s'!TJ$2&lt;&gt;"",'Waterspanningsscenario''s'!TJ$2,"")</f>
        <v/>
      </c>
    </row>
    <row r="535" spans="2:2" x14ac:dyDescent="0.25">
      <c r="B535" t="str">
        <f>IF('Waterspanningsscenario''s'!TK$2&lt;&gt;"",'Waterspanningsscenario''s'!TK$2,"")</f>
        <v/>
      </c>
    </row>
    <row r="536" spans="2:2" x14ac:dyDescent="0.25">
      <c r="B536" t="str">
        <f>IF('Waterspanningsscenario''s'!TL$2&lt;&gt;"",'Waterspanningsscenario''s'!TL$2,"")</f>
        <v/>
      </c>
    </row>
    <row r="537" spans="2:2" x14ac:dyDescent="0.25">
      <c r="B537" t="str">
        <f>IF('Waterspanningsscenario''s'!TM$2&lt;&gt;"",'Waterspanningsscenario''s'!TM$2,"")</f>
        <v/>
      </c>
    </row>
    <row r="538" spans="2:2" x14ac:dyDescent="0.25">
      <c r="B538" t="str">
        <f>IF('Waterspanningsscenario''s'!TN$2&lt;&gt;"",'Waterspanningsscenario''s'!TN$2,"")</f>
        <v/>
      </c>
    </row>
    <row r="539" spans="2:2" x14ac:dyDescent="0.25">
      <c r="B539" t="str">
        <f>IF('Waterspanningsscenario''s'!TO$2&lt;&gt;"",'Waterspanningsscenario''s'!TO$2,"")</f>
        <v/>
      </c>
    </row>
    <row r="540" spans="2:2" x14ac:dyDescent="0.25">
      <c r="B540" t="str">
        <f>IF('Waterspanningsscenario''s'!TP$2&lt;&gt;"",'Waterspanningsscenario''s'!TP$2,"")</f>
        <v/>
      </c>
    </row>
    <row r="541" spans="2:2" x14ac:dyDescent="0.25">
      <c r="B541" t="str">
        <f>IF('Waterspanningsscenario''s'!TQ$2&lt;&gt;"",'Waterspanningsscenario''s'!TQ$2,"")</f>
        <v/>
      </c>
    </row>
    <row r="542" spans="2:2" x14ac:dyDescent="0.25">
      <c r="B542" t="str">
        <f>IF('Waterspanningsscenario''s'!TR$2&lt;&gt;"",'Waterspanningsscenario''s'!TR$2,"")</f>
        <v/>
      </c>
    </row>
    <row r="543" spans="2:2" x14ac:dyDescent="0.25">
      <c r="B543" t="str">
        <f>IF('Waterspanningsscenario''s'!TS$2&lt;&gt;"",'Waterspanningsscenario''s'!TS$2,"")</f>
        <v/>
      </c>
    </row>
    <row r="544" spans="2:2" x14ac:dyDescent="0.25">
      <c r="B544" t="str">
        <f>IF('Waterspanningsscenario''s'!TT$2&lt;&gt;"",'Waterspanningsscenario''s'!TT$2,"")</f>
        <v/>
      </c>
    </row>
    <row r="545" spans="2:2" x14ac:dyDescent="0.25">
      <c r="B545" t="str">
        <f>IF('Waterspanningsscenario''s'!TU$2&lt;&gt;"",'Waterspanningsscenario''s'!TU$2,"")</f>
        <v/>
      </c>
    </row>
    <row r="546" spans="2:2" x14ac:dyDescent="0.25">
      <c r="B546" t="str">
        <f>IF('Waterspanningsscenario''s'!TV$2&lt;&gt;"",'Waterspanningsscenario''s'!TV$2,"")</f>
        <v/>
      </c>
    </row>
    <row r="547" spans="2:2" x14ac:dyDescent="0.25">
      <c r="B547" t="str">
        <f>IF('Waterspanningsscenario''s'!TW$2&lt;&gt;"",'Waterspanningsscenario''s'!TW$2,"")</f>
        <v/>
      </c>
    </row>
    <row r="548" spans="2:2" x14ac:dyDescent="0.25">
      <c r="B548" t="str">
        <f>IF('Waterspanningsscenario''s'!TX$2&lt;&gt;"",'Waterspanningsscenario''s'!TX$2,"")</f>
        <v/>
      </c>
    </row>
    <row r="549" spans="2:2" x14ac:dyDescent="0.25">
      <c r="B549" t="str">
        <f>IF('Waterspanningsscenario''s'!TY$2&lt;&gt;"",'Waterspanningsscenario''s'!TY$2,"")</f>
        <v/>
      </c>
    </row>
    <row r="550" spans="2:2" x14ac:dyDescent="0.25">
      <c r="B550" t="str">
        <f>IF('Waterspanningsscenario''s'!TZ$2&lt;&gt;"",'Waterspanningsscenario''s'!TZ$2,"")</f>
        <v/>
      </c>
    </row>
    <row r="551" spans="2:2" x14ac:dyDescent="0.25">
      <c r="B551" t="str">
        <f>IF('Waterspanningsscenario''s'!UA$2&lt;&gt;"",'Waterspanningsscenario''s'!UA$2,"")</f>
        <v/>
      </c>
    </row>
    <row r="552" spans="2:2" x14ac:dyDescent="0.25">
      <c r="B552" t="str">
        <f>IF('Waterspanningsscenario''s'!UB$2&lt;&gt;"",'Waterspanningsscenario''s'!UB$2,"")</f>
        <v/>
      </c>
    </row>
    <row r="553" spans="2:2" x14ac:dyDescent="0.25">
      <c r="B553" t="str">
        <f>IF('Waterspanningsscenario''s'!UC$2&lt;&gt;"",'Waterspanningsscenario''s'!UC$2,"")</f>
        <v/>
      </c>
    </row>
    <row r="554" spans="2:2" x14ac:dyDescent="0.25">
      <c r="B554" t="str">
        <f>IF('Waterspanningsscenario''s'!UD$2&lt;&gt;"",'Waterspanningsscenario''s'!UD$2,"")</f>
        <v/>
      </c>
    </row>
    <row r="555" spans="2:2" x14ac:dyDescent="0.25">
      <c r="B555" t="str">
        <f>IF('Waterspanningsscenario''s'!UE$2&lt;&gt;"",'Waterspanningsscenario''s'!UE$2,"")</f>
        <v/>
      </c>
    </row>
    <row r="556" spans="2:2" x14ac:dyDescent="0.25">
      <c r="B556" t="str">
        <f>IF('Waterspanningsscenario''s'!UF$2&lt;&gt;"",'Waterspanningsscenario''s'!UF$2,"")</f>
        <v/>
      </c>
    </row>
    <row r="557" spans="2:2" x14ac:dyDescent="0.25">
      <c r="B557" t="str">
        <f>IF('Waterspanningsscenario''s'!UG$2&lt;&gt;"",'Waterspanningsscenario''s'!UG$2,"")</f>
        <v/>
      </c>
    </row>
    <row r="558" spans="2:2" x14ac:dyDescent="0.25">
      <c r="B558" t="str">
        <f>IF('Waterspanningsscenario''s'!UH$2&lt;&gt;"",'Waterspanningsscenario''s'!UH$2,"")</f>
        <v/>
      </c>
    </row>
    <row r="559" spans="2:2" x14ac:dyDescent="0.25">
      <c r="B559" t="str">
        <f>IF('Waterspanningsscenario''s'!UI$2&lt;&gt;"",'Waterspanningsscenario''s'!UI$2,"")</f>
        <v/>
      </c>
    </row>
    <row r="560" spans="2:2" x14ac:dyDescent="0.25">
      <c r="B560" t="str">
        <f>IF('Waterspanningsscenario''s'!UJ$2&lt;&gt;"",'Waterspanningsscenario''s'!UJ$2,"")</f>
        <v/>
      </c>
    </row>
    <row r="561" spans="2:2" x14ac:dyDescent="0.25">
      <c r="B561" t="str">
        <f>IF('Waterspanningsscenario''s'!UK$2&lt;&gt;"",'Waterspanningsscenario''s'!UK$2,"")</f>
        <v/>
      </c>
    </row>
    <row r="562" spans="2:2" x14ac:dyDescent="0.25">
      <c r="B562" t="str">
        <f>IF('Waterspanningsscenario''s'!UL$2&lt;&gt;"",'Waterspanningsscenario''s'!UL$2,"")</f>
        <v/>
      </c>
    </row>
    <row r="563" spans="2:2" x14ac:dyDescent="0.25">
      <c r="B563" t="str">
        <f>IF('Waterspanningsscenario''s'!UM$2&lt;&gt;"",'Waterspanningsscenario''s'!UM$2,"")</f>
        <v/>
      </c>
    </row>
    <row r="564" spans="2:2" x14ac:dyDescent="0.25">
      <c r="B564" t="str">
        <f>IF('Waterspanningsscenario''s'!UN$2&lt;&gt;"",'Waterspanningsscenario''s'!UN$2,"")</f>
        <v/>
      </c>
    </row>
    <row r="565" spans="2:2" x14ac:dyDescent="0.25">
      <c r="B565" t="str">
        <f>IF('Waterspanningsscenario''s'!UO$2&lt;&gt;"",'Waterspanningsscenario''s'!UO$2,"")</f>
        <v/>
      </c>
    </row>
    <row r="566" spans="2:2" x14ac:dyDescent="0.25">
      <c r="B566" t="str">
        <f>IF('Waterspanningsscenario''s'!UP$2&lt;&gt;"",'Waterspanningsscenario''s'!UP$2,"")</f>
        <v/>
      </c>
    </row>
    <row r="567" spans="2:2" x14ac:dyDescent="0.25">
      <c r="B567" t="str">
        <f>IF('Waterspanningsscenario''s'!UQ$2&lt;&gt;"",'Waterspanningsscenario''s'!UQ$2,"")</f>
        <v/>
      </c>
    </row>
    <row r="568" spans="2:2" x14ac:dyDescent="0.25">
      <c r="B568" t="str">
        <f>IF('Waterspanningsscenario''s'!UR$2&lt;&gt;"",'Waterspanningsscenario''s'!UR$2,"")</f>
        <v/>
      </c>
    </row>
    <row r="569" spans="2:2" x14ac:dyDescent="0.25">
      <c r="B569" t="str">
        <f>IF('Waterspanningsscenario''s'!US$2&lt;&gt;"",'Waterspanningsscenario''s'!US$2,"")</f>
        <v/>
      </c>
    </row>
    <row r="570" spans="2:2" x14ac:dyDescent="0.25">
      <c r="B570" t="str">
        <f>IF('Waterspanningsscenario''s'!UT$2&lt;&gt;"",'Waterspanningsscenario''s'!UT$2,"")</f>
        <v/>
      </c>
    </row>
    <row r="571" spans="2:2" x14ac:dyDescent="0.25">
      <c r="B571" t="str">
        <f>IF('Waterspanningsscenario''s'!UU$2&lt;&gt;"",'Waterspanningsscenario''s'!UU$2,"")</f>
        <v/>
      </c>
    </row>
    <row r="572" spans="2:2" x14ac:dyDescent="0.25">
      <c r="B572" t="str">
        <f>IF('Waterspanningsscenario''s'!UV$2&lt;&gt;"",'Waterspanningsscenario''s'!UV$2,"")</f>
        <v/>
      </c>
    </row>
    <row r="573" spans="2:2" x14ac:dyDescent="0.25">
      <c r="B573" t="str">
        <f>IF('Waterspanningsscenario''s'!UW$2&lt;&gt;"",'Waterspanningsscenario''s'!UW$2,"")</f>
        <v/>
      </c>
    </row>
    <row r="574" spans="2:2" x14ac:dyDescent="0.25">
      <c r="B574" t="str">
        <f>IF('Waterspanningsscenario''s'!UX$2&lt;&gt;"",'Waterspanningsscenario''s'!UX$2,"")</f>
        <v/>
      </c>
    </row>
    <row r="575" spans="2:2" x14ac:dyDescent="0.25">
      <c r="B575" t="str">
        <f>IF('Waterspanningsscenario''s'!UY$2&lt;&gt;"",'Waterspanningsscenario''s'!UY$2,"")</f>
        <v/>
      </c>
    </row>
    <row r="576" spans="2:2" x14ac:dyDescent="0.25">
      <c r="B576" t="str">
        <f>IF('Waterspanningsscenario''s'!UZ$2&lt;&gt;"",'Waterspanningsscenario''s'!UZ$2,"")</f>
        <v/>
      </c>
    </row>
    <row r="577" spans="2:2" x14ac:dyDescent="0.25">
      <c r="B577" t="str">
        <f>IF('Waterspanningsscenario''s'!VA$2&lt;&gt;"",'Waterspanningsscenario''s'!VA$2,"")</f>
        <v/>
      </c>
    </row>
    <row r="578" spans="2:2" x14ac:dyDescent="0.25">
      <c r="B578" t="str">
        <f>IF('Waterspanningsscenario''s'!VB$2&lt;&gt;"",'Waterspanningsscenario''s'!VB$2,"")</f>
        <v/>
      </c>
    </row>
    <row r="579" spans="2:2" x14ac:dyDescent="0.25">
      <c r="B579" t="str">
        <f>IF('Waterspanningsscenario''s'!VC$2&lt;&gt;"",'Waterspanningsscenario''s'!VC$2,"")</f>
        <v/>
      </c>
    </row>
    <row r="580" spans="2:2" x14ac:dyDescent="0.25">
      <c r="B580" t="str">
        <f>IF('Waterspanningsscenario''s'!VD$2&lt;&gt;"",'Waterspanningsscenario''s'!VD$2,"")</f>
        <v/>
      </c>
    </row>
    <row r="581" spans="2:2" x14ac:dyDescent="0.25">
      <c r="B581" t="str">
        <f>IF('Waterspanningsscenario''s'!VE$2&lt;&gt;"",'Waterspanningsscenario''s'!VE$2,"")</f>
        <v/>
      </c>
    </row>
    <row r="582" spans="2:2" x14ac:dyDescent="0.25">
      <c r="B582" t="str">
        <f>IF('Waterspanningsscenario''s'!VF$2&lt;&gt;"",'Waterspanningsscenario''s'!VF$2,"")</f>
        <v/>
      </c>
    </row>
    <row r="583" spans="2:2" x14ac:dyDescent="0.25">
      <c r="B583" t="str">
        <f>IF('Waterspanningsscenario''s'!VG$2&lt;&gt;"",'Waterspanningsscenario''s'!VG$2,"")</f>
        <v/>
      </c>
    </row>
    <row r="584" spans="2:2" x14ac:dyDescent="0.25">
      <c r="B584" t="str">
        <f>IF('Waterspanningsscenario''s'!VH$2&lt;&gt;"",'Waterspanningsscenario''s'!VH$2,"")</f>
        <v/>
      </c>
    </row>
    <row r="585" spans="2:2" x14ac:dyDescent="0.25">
      <c r="B585" t="str">
        <f>IF('Waterspanningsscenario''s'!VI$2&lt;&gt;"",'Waterspanningsscenario''s'!VI$2,"")</f>
        <v/>
      </c>
    </row>
    <row r="586" spans="2:2" x14ac:dyDescent="0.25">
      <c r="B586" t="str">
        <f>IF('Waterspanningsscenario''s'!VJ$2&lt;&gt;"",'Waterspanningsscenario''s'!VJ$2,"")</f>
        <v/>
      </c>
    </row>
    <row r="587" spans="2:2" x14ac:dyDescent="0.25">
      <c r="B587" t="str">
        <f>IF('Waterspanningsscenario''s'!VK$2&lt;&gt;"",'Waterspanningsscenario''s'!VK$2,"")</f>
        <v/>
      </c>
    </row>
    <row r="588" spans="2:2" x14ac:dyDescent="0.25">
      <c r="B588" t="str">
        <f>IF('Waterspanningsscenario''s'!VL$2&lt;&gt;"",'Waterspanningsscenario''s'!VL$2,"")</f>
        <v/>
      </c>
    </row>
    <row r="589" spans="2:2" x14ac:dyDescent="0.25">
      <c r="B589" t="str">
        <f>IF('Waterspanningsscenario''s'!VM$2&lt;&gt;"",'Waterspanningsscenario''s'!VM$2,"")</f>
        <v/>
      </c>
    </row>
    <row r="590" spans="2:2" x14ac:dyDescent="0.25">
      <c r="B590" t="str">
        <f>IF('Waterspanningsscenario''s'!VN$2&lt;&gt;"",'Waterspanningsscenario''s'!VN$2,"")</f>
        <v/>
      </c>
    </row>
    <row r="591" spans="2:2" x14ac:dyDescent="0.25">
      <c r="B591" t="str">
        <f>IF('Waterspanningsscenario''s'!VO$2&lt;&gt;"",'Waterspanningsscenario''s'!VO$2,"")</f>
        <v/>
      </c>
    </row>
    <row r="592" spans="2:2" x14ac:dyDescent="0.25">
      <c r="B592" t="str">
        <f>IF('Waterspanningsscenario''s'!VP$2&lt;&gt;"",'Waterspanningsscenario''s'!VP$2,"")</f>
        <v/>
      </c>
    </row>
    <row r="593" spans="2:2" x14ac:dyDescent="0.25">
      <c r="B593" t="str">
        <f>IF('Waterspanningsscenario''s'!VQ$2&lt;&gt;"",'Waterspanningsscenario''s'!VQ$2,"")</f>
        <v/>
      </c>
    </row>
    <row r="594" spans="2:2" x14ac:dyDescent="0.25">
      <c r="B594" t="str">
        <f>IF('Waterspanningsscenario''s'!VR$2&lt;&gt;"",'Waterspanningsscenario''s'!VR$2,"")</f>
        <v/>
      </c>
    </row>
    <row r="595" spans="2:2" x14ac:dyDescent="0.25">
      <c r="B595" t="str">
        <f>IF('Waterspanningsscenario''s'!VS$2&lt;&gt;"",'Waterspanningsscenario''s'!VS$2,"")</f>
        <v/>
      </c>
    </row>
    <row r="596" spans="2:2" x14ac:dyDescent="0.25">
      <c r="B596" t="str">
        <f>IF('Waterspanningsscenario''s'!VT$2&lt;&gt;"",'Waterspanningsscenario''s'!VT$2,"")</f>
        <v/>
      </c>
    </row>
    <row r="597" spans="2:2" x14ac:dyDescent="0.25">
      <c r="B597" t="str">
        <f>IF('Waterspanningsscenario''s'!VU$2&lt;&gt;"",'Waterspanningsscenario''s'!VU$2,"")</f>
        <v/>
      </c>
    </row>
    <row r="598" spans="2:2" x14ac:dyDescent="0.25">
      <c r="B598" t="str">
        <f>IF('Waterspanningsscenario''s'!VV$2&lt;&gt;"",'Waterspanningsscenario''s'!VV$2,"")</f>
        <v/>
      </c>
    </row>
    <row r="599" spans="2:2" x14ac:dyDescent="0.25">
      <c r="B599" t="str">
        <f>IF('Waterspanningsscenario''s'!VW$2&lt;&gt;"",'Waterspanningsscenario''s'!VW$2,"")</f>
        <v/>
      </c>
    </row>
    <row r="600" spans="2:2" x14ac:dyDescent="0.25">
      <c r="B600" t="str">
        <f>IF('Waterspanningsscenario''s'!VX$2&lt;&gt;"",'Waterspanningsscenario''s'!VX$2,"")</f>
        <v/>
      </c>
    </row>
    <row r="601" spans="2:2" x14ac:dyDescent="0.25">
      <c r="B601" t="str">
        <f>IF('Waterspanningsscenario''s'!VY$2&lt;&gt;"",'Waterspanningsscenario''s'!VY$2,"")</f>
        <v/>
      </c>
    </row>
    <row r="602" spans="2:2" x14ac:dyDescent="0.25">
      <c r="B602" t="str">
        <f>IF('Waterspanningsscenario''s'!VZ$2&lt;&gt;"",'Waterspanningsscenario''s'!VZ$2,"")</f>
        <v/>
      </c>
    </row>
    <row r="603" spans="2:2" x14ac:dyDescent="0.25">
      <c r="B603" t="str">
        <f>IF('Waterspanningsscenario''s'!WA$2&lt;&gt;"",'Waterspanningsscenario''s'!WA$2,"")</f>
        <v/>
      </c>
    </row>
    <row r="604" spans="2:2" x14ac:dyDescent="0.25">
      <c r="B604" t="str">
        <f>IF('Waterspanningsscenario''s'!WB$2&lt;&gt;"",'Waterspanningsscenario''s'!WB$2,"")</f>
        <v/>
      </c>
    </row>
    <row r="605" spans="2:2" x14ac:dyDescent="0.25">
      <c r="B605" t="str">
        <f>IF('Waterspanningsscenario''s'!WC$2&lt;&gt;"",'Waterspanningsscenario''s'!WC$2,"")</f>
        <v/>
      </c>
    </row>
    <row r="606" spans="2:2" x14ac:dyDescent="0.25">
      <c r="B606" t="str">
        <f>IF('Waterspanningsscenario''s'!WD$2&lt;&gt;"",'Waterspanningsscenario''s'!WD$2,"")</f>
        <v/>
      </c>
    </row>
    <row r="607" spans="2:2" x14ac:dyDescent="0.25">
      <c r="B607" t="str">
        <f>IF('Waterspanningsscenario''s'!WE$2&lt;&gt;"",'Waterspanningsscenario''s'!WE$2,"")</f>
        <v/>
      </c>
    </row>
    <row r="608" spans="2:2" x14ac:dyDescent="0.25">
      <c r="B608" t="str">
        <f>IF('Waterspanningsscenario''s'!WF$2&lt;&gt;"",'Waterspanningsscenario''s'!WF$2,"")</f>
        <v/>
      </c>
    </row>
    <row r="609" spans="2:2" x14ac:dyDescent="0.25">
      <c r="B609" t="str">
        <f>IF('Waterspanningsscenario''s'!WG$2&lt;&gt;"",'Waterspanningsscenario''s'!WG$2,"")</f>
        <v/>
      </c>
    </row>
    <row r="610" spans="2:2" x14ac:dyDescent="0.25">
      <c r="B610" t="str">
        <f>IF('Waterspanningsscenario''s'!WH$2&lt;&gt;"",'Waterspanningsscenario''s'!WH$2,"")</f>
        <v/>
      </c>
    </row>
    <row r="611" spans="2:2" x14ac:dyDescent="0.25">
      <c r="B611" t="str">
        <f>IF('Waterspanningsscenario''s'!WI$2&lt;&gt;"",'Waterspanningsscenario''s'!WI$2,"")</f>
        <v/>
      </c>
    </row>
    <row r="612" spans="2:2" x14ac:dyDescent="0.25">
      <c r="B612" t="str">
        <f>IF('Waterspanningsscenario''s'!WJ$2&lt;&gt;"",'Waterspanningsscenario''s'!WJ$2,"")</f>
        <v/>
      </c>
    </row>
    <row r="613" spans="2:2" x14ac:dyDescent="0.25">
      <c r="B613" t="str">
        <f>IF('Waterspanningsscenario''s'!WK$2&lt;&gt;"",'Waterspanningsscenario''s'!WK$2,"")</f>
        <v/>
      </c>
    </row>
    <row r="614" spans="2:2" x14ac:dyDescent="0.25">
      <c r="B614" t="str">
        <f>IF('Waterspanningsscenario''s'!WL$2&lt;&gt;"",'Waterspanningsscenario''s'!WL$2,"")</f>
        <v/>
      </c>
    </row>
    <row r="615" spans="2:2" x14ac:dyDescent="0.25">
      <c r="B615" t="str">
        <f>IF('Waterspanningsscenario''s'!WM$2&lt;&gt;"",'Waterspanningsscenario''s'!WM$2,"")</f>
        <v/>
      </c>
    </row>
    <row r="616" spans="2:2" x14ac:dyDescent="0.25">
      <c r="B616" t="str">
        <f>IF('Waterspanningsscenario''s'!WN$2&lt;&gt;"",'Waterspanningsscenario''s'!WN$2,"")</f>
        <v/>
      </c>
    </row>
    <row r="617" spans="2:2" x14ac:dyDescent="0.25">
      <c r="B617" t="str">
        <f>IF('Waterspanningsscenario''s'!WO$2&lt;&gt;"",'Waterspanningsscenario''s'!WO$2,"")</f>
        <v/>
      </c>
    </row>
    <row r="618" spans="2:2" x14ac:dyDescent="0.25">
      <c r="B618" t="str">
        <f>IF('Waterspanningsscenario''s'!WP$2&lt;&gt;"",'Waterspanningsscenario''s'!WP$2,"")</f>
        <v/>
      </c>
    </row>
    <row r="619" spans="2:2" x14ac:dyDescent="0.25">
      <c r="B619" t="str">
        <f>IF('Waterspanningsscenario''s'!WQ$2&lt;&gt;"",'Waterspanningsscenario''s'!WQ$2,"")</f>
        <v/>
      </c>
    </row>
    <row r="620" spans="2:2" x14ac:dyDescent="0.25">
      <c r="B620" t="str">
        <f>IF('Waterspanningsscenario''s'!WR$2&lt;&gt;"",'Waterspanningsscenario''s'!WR$2,"")</f>
        <v/>
      </c>
    </row>
    <row r="621" spans="2:2" x14ac:dyDescent="0.25">
      <c r="B621" t="str">
        <f>IF('Waterspanningsscenario''s'!WS$2&lt;&gt;"",'Waterspanningsscenario''s'!WS$2,"")</f>
        <v/>
      </c>
    </row>
    <row r="622" spans="2:2" x14ac:dyDescent="0.25">
      <c r="B622" t="str">
        <f>IF('Waterspanningsscenario''s'!WT$2&lt;&gt;"",'Waterspanningsscenario''s'!WT$2,"")</f>
        <v/>
      </c>
    </row>
    <row r="623" spans="2:2" x14ac:dyDescent="0.25">
      <c r="B623" t="str">
        <f>IF('Waterspanningsscenario''s'!WU$2&lt;&gt;"",'Waterspanningsscenario''s'!WU$2,"")</f>
        <v/>
      </c>
    </row>
    <row r="624" spans="2:2" x14ac:dyDescent="0.25">
      <c r="B624" t="str">
        <f>IF('Waterspanningsscenario''s'!WV$2&lt;&gt;"",'Waterspanningsscenario''s'!WV$2,"")</f>
        <v/>
      </c>
    </row>
    <row r="625" spans="2:2" x14ac:dyDescent="0.25">
      <c r="B625" t="str">
        <f>IF('Waterspanningsscenario''s'!WW$2&lt;&gt;"",'Waterspanningsscenario''s'!WW$2,"")</f>
        <v/>
      </c>
    </row>
    <row r="626" spans="2:2" x14ac:dyDescent="0.25">
      <c r="B626" t="str">
        <f>IF('Waterspanningsscenario''s'!WX$2&lt;&gt;"",'Waterspanningsscenario''s'!WX$2,"")</f>
        <v/>
      </c>
    </row>
    <row r="627" spans="2:2" x14ac:dyDescent="0.25">
      <c r="B627" t="str">
        <f>IF('Waterspanningsscenario''s'!WY$2&lt;&gt;"",'Waterspanningsscenario''s'!WY$2,"")</f>
        <v/>
      </c>
    </row>
    <row r="628" spans="2:2" x14ac:dyDescent="0.25">
      <c r="B628" t="str">
        <f>IF('Waterspanningsscenario''s'!WZ$2&lt;&gt;"",'Waterspanningsscenario''s'!WZ$2,"")</f>
        <v/>
      </c>
    </row>
    <row r="629" spans="2:2" x14ac:dyDescent="0.25">
      <c r="B629" t="str">
        <f>IF('Waterspanningsscenario''s'!XA$2&lt;&gt;"",'Waterspanningsscenario''s'!XA$2,"")</f>
        <v/>
      </c>
    </row>
    <row r="630" spans="2:2" x14ac:dyDescent="0.25">
      <c r="B630" t="str">
        <f>IF('Waterspanningsscenario''s'!XB$2&lt;&gt;"",'Waterspanningsscenario''s'!XB$2,"")</f>
        <v/>
      </c>
    </row>
    <row r="631" spans="2:2" x14ac:dyDescent="0.25">
      <c r="B631" t="str">
        <f>IF('Waterspanningsscenario''s'!XC$2&lt;&gt;"",'Waterspanningsscenario''s'!XC$2,"")</f>
        <v/>
      </c>
    </row>
    <row r="632" spans="2:2" x14ac:dyDescent="0.25">
      <c r="B632" t="str">
        <f>IF('Waterspanningsscenario''s'!XD$2&lt;&gt;"",'Waterspanningsscenario''s'!XD$2,"")</f>
        <v/>
      </c>
    </row>
    <row r="633" spans="2:2" x14ac:dyDescent="0.25">
      <c r="B633" t="str">
        <f>IF('Waterspanningsscenario''s'!XE$2&lt;&gt;"",'Waterspanningsscenario''s'!XE$2,"")</f>
        <v/>
      </c>
    </row>
    <row r="634" spans="2:2" x14ac:dyDescent="0.25">
      <c r="B634" t="str">
        <f>IF('Waterspanningsscenario''s'!XF$2&lt;&gt;"",'Waterspanningsscenario''s'!XF$2,"")</f>
        <v/>
      </c>
    </row>
    <row r="635" spans="2:2" x14ac:dyDescent="0.25">
      <c r="B635" t="str">
        <f>IF('Waterspanningsscenario''s'!XG$2&lt;&gt;"",'Waterspanningsscenario''s'!XG$2,"")</f>
        <v/>
      </c>
    </row>
    <row r="636" spans="2:2" x14ac:dyDescent="0.25">
      <c r="B636" t="str">
        <f>IF('Waterspanningsscenario''s'!XH$2&lt;&gt;"",'Waterspanningsscenario''s'!XH$2,"")</f>
        <v/>
      </c>
    </row>
    <row r="637" spans="2:2" x14ac:dyDescent="0.25">
      <c r="B637" t="str">
        <f>IF('Waterspanningsscenario''s'!XI$2&lt;&gt;"",'Waterspanningsscenario''s'!XI$2,"")</f>
        <v/>
      </c>
    </row>
    <row r="638" spans="2:2" x14ac:dyDescent="0.25">
      <c r="B638" t="str">
        <f>IF('Waterspanningsscenario''s'!XJ$2&lt;&gt;"",'Waterspanningsscenario''s'!XJ$2,"")</f>
        <v/>
      </c>
    </row>
    <row r="639" spans="2:2" x14ac:dyDescent="0.25">
      <c r="B639" t="str">
        <f>IF('Waterspanningsscenario''s'!XK$2&lt;&gt;"",'Waterspanningsscenario''s'!XK$2,"")</f>
        <v/>
      </c>
    </row>
    <row r="640" spans="2:2" x14ac:dyDescent="0.25">
      <c r="B640" t="str">
        <f>IF('Waterspanningsscenario''s'!XL$2&lt;&gt;"",'Waterspanningsscenario''s'!XL$2,"")</f>
        <v/>
      </c>
    </row>
    <row r="641" spans="2:2" x14ac:dyDescent="0.25">
      <c r="B641" t="str">
        <f>IF('Waterspanningsscenario''s'!XM$2&lt;&gt;"",'Waterspanningsscenario''s'!XM$2,"")</f>
        <v/>
      </c>
    </row>
    <row r="642" spans="2:2" x14ac:dyDescent="0.25">
      <c r="B642" t="str">
        <f>IF('Waterspanningsscenario''s'!XN$2&lt;&gt;"",'Waterspanningsscenario''s'!XN$2,"")</f>
        <v/>
      </c>
    </row>
    <row r="643" spans="2:2" x14ac:dyDescent="0.25">
      <c r="B643" t="str">
        <f>IF('Waterspanningsscenario''s'!XO$2&lt;&gt;"",'Waterspanningsscenario''s'!XO$2,"")</f>
        <v/>
      </c>
    </row>
    <row r="644" spans="2:2" x14ac:dyDescent="0.25">
      <c r="B644" t="str">
        <f>IF('Waterspanningsscenario''s'!XP$2&lt;&gt;"",'Waterspanningsscenario''s'!XP$2,"")</f>
        <v/>
      </c>
    </row>
    <row r="645" spans="2:2" x14ac:dyDescent="0.25">
      <c r="B645" t="str">
        <f>IF('Waterspanningsscenario''s'!XQ$2&lt;&gt;"",'Waterspanningsscenario''s'!XQ$2,"")</f>
        <v/>
      </c>
    </row>
    <row r="646" spans="2:2" x14ac:dyDescent="0.25">
      <c r="B646" t="str">
        <f>IF('Waterspanningsscenario''s'!XR$2&lt;&gt;"",'Waterspanningsscenario''s'!XR$2,"")</f>
        <v/>
      </c>
    </row>
    <row r="647" spans="2:2" x14ac:dyDescent="0.25">
      <c r="B647" t="str">
        <f>IF('Waterspanningsscenario''s'!XS$2&lt;&gt;"",'Waterspanningsscenario''s'!XS$2,"")</f>
        <v/>
      </c>
    </row>
    <row r="648" spans="2:2" x14ac:dyDescent="0.25">
      <c r="B648" t="str">
        <f>IF('Waterspanningsscenario''s'!XT$2&lt;&gt;"",'Waterspanningsscenario''s'!XT$2,"")</f>
        <v/>
      </c>
    </row>
    <row r="649" spans="2:2" x14ac:dyDescent="0.25">
      <c r="B649" t="str">
        <f>IF('Waterspanningsscenario''s'!XU$2&lt;&gt;"",'Waterspanningsscenario''s'!XU$2,"")</f>
        <v/>
      </c>
    </row>
    <row r="650" spans="2:2" x14ac:dyDescent="0.25">
      <c r="B650" t="str">
        <f>IF('Waterspanningsscenario''s'!XV$2&lt;&gt;"",'Waterspanningsscenario''s'!XV$2,"")</f>
        <v/>
      </c>
    </row>
    <row r="651" spans="2:2" x14ac:dyDescent="0.25">
      <c r="B651" t="str">
        <f>IF('Waterspanningsscenario''s'!XW$2&lt;&gt;"",'Waterspanningsscenario''s'!XW$2,"")</f>
        <v/>
      </c>
    </row>
    <row r="652" spans="2:2" x14ac:dyDescent="0.25">
      <c r="B652" t="str">
        <f>IF('Waterspanningsscenario''s'!XX$2&lt;&gt;"",'Waterspanningsscenario''s'!XX$2,"")</f>
        <v/>
      </c>
    </row>
    <row r="653" spans="2:2" x14ac:dyDescent="0.25">
      <c r="B653" t="str">
        <f>IF('Waterspanningsscenario''s'!XY$2&lt;&gt;"",'Waterspanningsscenario''s'!XY$2,"")</f>
        <v/>
      </c>
    </row>
    <row r="654" spans="2:2" x14ac:dyDescent="0.25">
      <c r="B654" t="str">
        <f>IF('Waterspanningsscenario''s'!XZ$2&lt;&gt;"",'Waterspanningsscenario''s'!XZ$2,"")</f>
        <v/>
      </c>
    </row>
    <row r="655" spans="2:2" x14ac:dyDescent="0.25">
      <c r="B655" t="str">
        <f>IF('Waterspanningsscenario''s'!YA$2&lt;&gt;"",'Waterspanningsscenario''s'!YA$2,"")</f>
        <v/>
      </c>
    </row>
    <row r="656" spans="2:2" x14ac:dyDescent="0.25">
      <c r="B656" t="str">
        <f>IF('Waterspanningsscenario''s'!YB$2&lt;&gt;"",'Waterspanningsscenario''s'!YB$2,"")</f>
        <v/>
      </c>
    </row>
    <row r="657" spans="2:2" x14ac:dyDescent="0.25">
      <c r="B657" t="str">
        <f>IF('Waterspanningsscenario''s'!YC$2&lt;&gt;"",'Waterspanningsscenario''s'!YC$2,"")</f>
        <v/>
      </c>
    </row>
    <row r="658" spans="2:2" x14ac:dyDescent="0.25">
      <c r="B658" t="str">
        <f>IF('Waterspanningsscenario''s'!YD$2&lt;&gt;"",'Waterspanningsscenario''s'!YD$2,"")</f>
        <v/>
      </c>
    </row>
    <row r="659" spans="2:2" x14ac:dyDescent="0.25">
      <c r="B659" t="str">
        <f>IF('Waterspanningsscenario''s'!YE$2&lt;&gt;"",'Waterspanningsscenario''s'!YE$2,"")</f>
        <v/>
      </c>
    </row>
    <row r="660" spans="2:2" x14ac:dyDescent="0.25">
      <c r="B660" t="str">
        <f>IF('Waterspanningsscenario''s'!YF$2&lt;&gt;"",'Waterspanningsscenario''s'!YF$2,"")</f>
        <v/>
      </c>
    </row>
    <row r="661" spans="2:2" x14ac:dyDescent="0.25">
      <c r="B661" t="str">
        <f>IF('Waterspanningsscenario''s'!YG$2&lt;&gt;"",'Waterspanningsscenario''s'!YG$2,"")</f>
        <v/>
      </c>
    </row>
    <row r="662" spans="2:2" x14ac:dyDescent="0.25">
      <c r="B662" t="str">
        <f>IF('Waterspanningsscenario''s'!YH$2&lt;&gt;"",'Waterspanningsscenario''s'!YH$2,"")</f>
        <v/>
      </c>
    </row>
    <row r="663" spans="2:2" x14ac:dyDescent="0.25">
      <c r="B663" t="str">
        <f>IF('Waterspanningsscenario''s'!YI$2&lt;&gt;"",'Waterspanningsscenario''s'!YI$2,"")</f>
        <v/>
      </c>
    </row>
    <row r="664" spans="2:2" x14ac:dyDescent="0.25">
      <c r="B664" t="str">
        <f>IF('Waterspanningsscenario''s'!YJ$2&lt;&gt;"",'Waterspanningsscenario''s'!YJ$2,"")</f>
        <v/>
      </c>
    </row>
    <row r="665" spans="2:2" x14ac:dyDescent="0.25">
      <c r="B665" t="str">
        <f>IF('Waterspanningsscenario''s'!YK$2&lt;&gt;"",'Waterspanningsscenario''s'!YK$2,"")</f>
        <v/>
      </c>
    </row>
    <row r="666" spans="2:2" x14ac:dyDescent="0.25">
      <c r="B666" t="str">
        <f>IF('Waterspanningsscenario''s'!YL$2&lt;&gt;"",'Waterspanningsscenario''s'!YL$2,"")</f>
        <v/>
      </c>
    </row>
    <row r="667" spans="2:2" x14ac:dyDescent="0.25">
      <c r="B667" t="str">
        <f>IF('Waterspanningsscenario''s'!YM$2&lt;&gt;"",'Waterspanningsscenario''s'!YM$2,"")</f>
        <v/>
      </c>
    </row>
    <row r="668" spans="2:2" x14ac:dyDescent="0.25">
      <c r="B668" t="str">
        <f>IF('Waterspanningsscenario''s'!YN$2&lt;&gt;"",'Waterspanningsscenario''s'!YN$2,"")</f>
        <v/>
      </c>
    </row>
    <row r="669" spans="2:2" x14ac:dyDescent="0.25">
      <c r="B669" t="str">
        <f>IF('Waterspanningsscenario''s'!YO$2&lt;&gt;"",'Waterspanningsscenario''s'!YO$2,"")</f>
        <v/>
      </c>
    </row>
    <row r="670" spans="2:2" x14ac:dyDescent="0.25">
      <c r="B670" t="str">
        <f>IF('Waterspanningsscenario''s'!YP$2&lt;&gt;"",'Waterspanningsscenario''s'!YP$2,"")</f>
        <v/>
      </c>
    </row>
    <row r="671" spans="2:2" x14ac:dyDescent="0.25">
      <c r="B671" t="str">
        <f>IF('Waterspanningsscenario''s'!YQ$2&lt;&gt;"",'Waterspanningsscenario''s'!YQ$2,"")</f>
        <v/>
      </c>
    </row>
    <row r="672" spans="2:2" x14ac:dyDescent="0.25">
      <c r="B672" t="str">
        <f>IF('Waterspanningsscenario''s'!YR$2&lt;&gt;"",'Waterspanningsscenario''s'!YR$2,"")</f>
        <v/>
      </c>
    </row>
    <row r="673" spans="2:2" x14ac:dyDescent="0.25">
      <c r="B673" t="str">
        <f>IF('Waterspanningsscenario''s'!YS$2&lt;&gt;"",'Waterspanningsscenario''s'!YS$2,"")</f>
        <v/>
      </c>
    </row>
    <row r="674" spans="2:2" x14ac:dyDescent="0.25">
      <c r="B674" t="str">
        <f>IF('Waterspanningsscenario''s'!YT$2&lt;&gt;"",'Waterspanningsscenario''s'!YT$2,"")</f>
        <v/>
      </c>
    </row>
    <row r="675" spans="2:2" x14ac:dyDescent="0.25">
      <c r="B675" t="str">
        <f>IF('Waterspanningsscenario''s'!YU$2&lt;&gt;"",'Waterspanningsscenario''s'!YU$2,"")</f>
        <v/>
      </c>
    </row>
    <row r="676" spans="2:2" x14ac:dyDescent="0.25">
      <c r="B676" t="str">
        <f>IF('Waterspanningsscenario''s'!YV$2&lt;&gt;"",'Waterspanningsscenario''s'!YV$2,"")</f>
        <v/>
      </c>
    </row>
    <row r="677" spans="2:2" x14ac:dyDescent="0.25">
      <c r="B677" t="str">
        <f>IF('Waterspanningsscenario''s'!YW$2&lt;&gt;"",'Waterspanningsscenario''s'!YW$2,"")</f>
        <v/>
      </c>
    </row>
    <row r="678" spans="2:2" x14ac:dyDescent="0.25">
      <c r="B678" t="str">
        <f>IF('Waterspanningsscenario''s'!YX$2&lt;&gt;"",'Waterspanningsscenario''s'!YX$2,"")</f>
        <v/>
      </c>
    </row>
    <row r="679" spans="2:2" x14ac:dyDescent="0.25">
      <c r="B679" t="str">
        <f>IF('Waterspanningsscenario''s'!YY$2&lt;&gt;"",'Waterspanningsscenario''s'!YY$2,"")</f>
        <v/>
      </c>
    </row>
    <row r="680" spans="2:2" x14ac:dyDescent="0.25">
      <c r="B680" t="str">
        <f>IF('Waterspanningsscenario''s'!YZ$2&lt;&gt;"",'Waterspanningsscenario''s'!YZ$2,"")</f>
        <v/>
      </c>
    </row>
    <row r="681" spans="2:2" x14ac:dyDescent="0.25">
      <c r="B681" t="str">
        <f>IF('Waterspanningsscenario''s'!ZA$2&lt;&gt;"",'Waterspanningsscenario''s'!ZA$2,"")</f>
        <v/>
      </c>
    </row>
    <row r="682" spans="2:2" x14ac:dyDescent="0.25">
      <c r="B682" t="str">
        <f>IF('Waterspanningsscenario''s'!ZB$2&lt;&gt;"",'Waterspanningsscenario''s'!ZB$2,"")</f>
        <v/>
      </c>
    </row>
    <row r="683" spans="2:2" x14ac:dyDescent="0.25">
      <c r="B683" t="str">
        <f>IF('Waterspanningsscenario''s'!ZC$2&lt;&gt;"",'Waterspanningsscenario''s'!ZC$2,"")</f>
        <v/>
      </c>
    </row>
    <row r="684" spans="2:2" x14ac:dyDescent="0.25">
      <c r="B684" t="str">
        <f>IF('Waterspanningsscenario''s'!ZD$2&lt;&gt;"",'Waterspanningsscenario''s'!ZD$2,"")</f>
        <v/>
      </c>
    </row>
    <row r="685" spans="2:2" x14ac:dyDescent="0.25">
      <c r="B685" t="str">
        <f>IF('Waterspanningsscenario''s'!ZE$2&lt;&gt;"",'Waterspanningsscenario''s'!ZE$2,"")</f>
        <v/>
      </c>
    </row>
    <row r="686" spans="2:2" x14ac:dyDescent="0.25">
      <c r="B686" t="str">
        <f>IF('Waterspanningsscenario''s'!ZF$2&lt;&gt;"",'Waterspanningsscenario''s'!ZF$2,"")</f>
        <v/>
      </c>
    </row>
    <row r="687" spans="2:2" x14ac:dyDescent="0.25">
      <c r="B687" t="str">
        <f>IF('Waterspanningsscenario''s'!ZG$2&lt;&gt;"",'Waterspanningsscenario''s'!ZG$2,"")</f>
        <v/>
      </c>
    </row>
    <row r="688" spans="2:2" x14ac:dyDescent="0.25">
      <c r="B688" t="str">
        <f>IF('Waterspanningsscenario''s'!ZH$2&lt;&gt;"",'Waterspanningsscenario''s'!ZH$2,"")</f>
        <v/>
      </c>
    </row>
    <row r="689" spans="2:2" x14ac:dyDescent="0.25">
      <c r="B689" t="str">
        <f>IF('Waterspanningsscenario''s'!ZI$2&lt;&gt;"",'Waterspanningsscenario''s'!ZI$2,"")</f>
        <v/>
      </c>
    </row>
    <row r="690" spans="2:2" x14ac:dyDescent="0.25">
      <c r="B690" t="str">
        <f>IF('Waterspanningsscenario''s'!ZJ$2&lt;&gt;"",'Waterspanningsscenario''s'!ZJ$2,"")</f>
        <v/>
      </c>
    </row>
    <row r="691" spans="2:2" x14ac:dyDescent="0.25">
      <c r="B691" t="str">
        <f>IF('Waterspanningsscenario''s'!ZK$2&lt;&gt;"",'Waterspanningsscenario''s'!ZK$2,"")</f>
        <v/>
      </c>
    </row>
    <row r="692" spans="2:2" x14ac:dyDescent="0.25">
      <c r="B692" t="str">
        <f>IF('Waterspanningsscenario''s'!ZL$2&lt;&gt;"",'Waterspanningsscenario''s'!ZL$2,"")</f>
        <v/>
      </c>
    </row>
    <row r="693" spans="2:2" x14ac:dyDescent="0.25">
      <c r="B693" t="str">
        <f>IF('Waterspanningsscenario''s'!ZM$2&lt;&gt;"",'Waterspanningsscenario''s'!ZM$2,"")</f>
        <v/>
      </c>
    </row>
    <row r="694" spans="2:2" x14ac:dyDescent="0.25">
      <c r="B694" t="str">
        <f>IF('Waterspanningsscenario''s'!ZN$2&lt;&gt;"",'Waterspanningsscenario''s'!ZN$2,"")</f>
        <v/>
      </c>
    </row>
    <row r="695" spans="2:2" x14ac:dyDescent="0.25">
      <c r="B695" t="str">
        <f>IF('Waterspanningsscenario''s'!ZO$2&lt;&gt;"",'Waterspanningsscenario''s'!ZO$2,"")</f>
        <v/>
      </c>
    </row>
    <row r="696" spans="2:2" x14ac:dyDescent="0.25">
      <c r="B696" t="str">
        <f>IF('Waterspanningsscenario''s'!ZP$2&lt;&gt;"",'Waterspanningsscenario''s'!ZP$2,"")</f>
        <v/>
      </c>
    </row>
    <row r="697" spans="2:2" x14ac:dyDescent="0.25">
      <c r="B697" t="str">
        <f>IF('Waterspanningsscenario''s'!ZQ$2&lt;&gt;"",'Waterspanningsscenario''s'!ZQ$2,"")</f>
        <v/>
      </c>
    </row>
    <row r="698" spans="2:2" x14ac:dyDescent="0.25">
      <c r="B698" t="str">
        <f>IF('Waterspanningsscenario''s'!ZR$2&lt;&gt;"",'Waterspanningsscenario''s'!ZR$2,"")</f>
        <v/>
      </c>
    </row>
    <row r="699" spans="2:2" x14ac:dyDescent="0.25">
      <c r="B699" t="str">
        <f>IF('Waterspanningsscenario''s'!ZS$2&lt;&gt;"",'Waterspanningsscenario''s'!ZS$2,"")</f>
        <v/>
      </c>
    </row>
    <row r="700" spans="2:2" x14ac:dyDescent="0.25">
      <c r="B700" t="str">
        <f>IF('Waterspanningsscenario''s'!ZT$2&lt;&gt;"",'Waterspanningsscenario''s'!ZT$2,"")</f>
        <v/>
      </c>
    </row>
    <row r="701" spans="2:2" x14ac:dyDescent="0.25">
      <c r="B701" t="str">
        <f>IF('Waterspanningsscenario''s'!ZU$2&lt;&gt;"",'Waterspanningsscenario''s'!ZU$2,"")</f>
        <v/>
      </c>
    </row>
    <row r="702" spans="2:2" x14ac:dyDescent="0.25">
      <c r="B702" t="str">
        <f>IF('Waterspanningsscenario''s'!ZV$2&lt;&gt;"",'Waterspanningsscenario''s'!ZV$2,"")</f>
        <v/>
      </c>
    </row>
    <row r="703" spans="2:2" x14ac:dyDescent="0.25">
      <c r="B703" t="str">
        <f>IF('Waterspanningsscenario''s'!ZW$2&lt;&gt;"",'Waterspanningsscenario''s'!ZW$2,"")</f>
        <v/>
      </c>
    </row>
    <row r="704" spans="2:2" x14ac:dyDescent="0.25">
      <c r="B704" t="str">
        <f>IF('Waterspanningsscenario''s'!ZX$2&lt;&gt;"",'Waterspanningsscenario''s'!ZX$2,"")</f>
        <v/>
      </c>
    </row>
    <row r="705" spans="2:2" x14ac:dyDescent="0.25">
      <c r="B705" t="str">
        <f>IF('Waterspanningsscenario''s'!ZY$2&lt;&gt;"",'Waterspanningsscenario''s'!ZY$2,"")</f>
        <v/>
      </c>
    </row>
    <row r="706" spans="2:2" x14ac:dyDescent="0.25">
      <c r="B706" t="str">
        <f>IF('Waterspanningsscenario''s'!ZZ$2&lt;&gt;"",'Waterspanningsscenario''s'!ZZ$2,"")</f>
        <v/>
      </c>
    </row>
    <row r="707" spans="2:2" x14ac:dyDescent="0.25">
      <c r="B707" t="str">
        <f>IF('Waterspanningsscenario''s'!AAA$2&lt;&gt;"",'Waterspanningsscenario''s'!AAA$2,"")</f>
        <v/>
      </c>
    </row>
    <row r="708" spans="2:2" x14ac:dyDescent="0.25">
      <c r="B708" t="str">
        <f>IF('Waterspanningsscenario''s'!AAB$2&lt;&gt;"",'Waterspanningsscenario''s'!AAB$2,"")</f>
        <v/>
      </c>
    </row>
    <row r="709" spans="2:2" x14ac:dyDescent="0.25">
      <c r="B709" t="str">
        <f>IF('Waterspanningsscenario''s'!AAC$2&lt;&gt;"",'Waterspanningsscenario''s'!AAC$2,"")</f>
        <v/>
      </c>
    </row>
    <row r="710" spans="2:2" x14ac:dyDescent="0.25">
      <c r="B710" t="str">
        <f>IF('Waterspanningsscenario''s'!AAD$2&lt;&gt;"",'Waterspanningsscenario''s'!AAD$2,"")</f>
        <v/>
      </c>
    </row>
    <row r="711" spans="2:2" x14ac:dyDescent="0.25">
      <c r="B711" t="str">
        <f>IF('Waterspanningsscenario''s'!AAE$2&lt;&gt;"",'Waterspanningsscenario''s'!AAE$2,"")</f>
        <v/>
      </c>
    </row>
    <row r="712" spans="2:2" x14ac:dyDescent="0.25">
      <c r="B712" t="str">
        <f>IF('Waterspanningsscenario''s'!AAF$2&lt;&gt;"",'Waterspanningsscenario''s'!AAF$2,"")</f>
        <v/>
      </c>
    </row>
    <row r="713" spans="2:2" x14ac:dyDescent="0.25">
      <c r="B713" t="str">
        <f>IF('Waterspanningsscenario''s'!AAG$2&lt;&gt;"",'Waterspanningsscenario''s'!AAG$2,"")</f>
        <v/>
      </c>
    </row>
    <row r="714" spans="2:2" x14ac:dyDescent="0.25">
      <c r="B714" t="str">
        <f>IF('Waterspanningsscenario''s'!AAH$2&lt;&gt;"",'Waterspanningsscenario''s'!AAH$2,"")</f>
        <v/>
      </c>
    </row>
    <row r="715" spans="2:2" x14ac:dyDescent="0.25">
      <c r="B715" t="str">
        <f>IF('Waterspanningsscenario''s'!AAI$2&lt;&gt;"",'Waterspanningsscenario''s'!AAI$2,"")</f>
        <v/>
      </c>
    </row>
    <row r="716" spans="2:2" x14ac:dyDescent="0.25">
      <c r="B716" t="str">
        <f>IF('Waterspanningsscenario''s'!AAJ$2&lt;&gt;"",'Waterspanningsscenario''s'!AAJ$2,"")</f>
        <v/>
      </c>
    </row>
    <row r="717" spans="2:2" x14ac:dyDescent="0.25">
      <c r="B717" t="str">
        <f>IF('Waterspanningsscenario''s'!AAK$2&lt;&gt;"",'Waterspanningsscenario''s'!AAK$2,"")</f>
        <v/>
      </c>
    </row>
    <row r="718" spans="2:2" x14ac:dyDescent="0.25">
      <c r="B718" t="str">
        <f>IF('Waterspanningsscenario''s'!AAL$2&lt;&gt;"",'Waterspanningsscenario''s'!AAL$2,"")</f>
        <v/>
      </c>
    </row>
    <row r="719" spans="2:2" x14ac:dyDescent="0.25">
      <c r="B719" t="str">
        <f>IF('Waterspanningsscenario''s'!AAM$2&lt;&gt;"",'Waterspanningsscenario''s'!AAM$2,"")</f>
        <v/>
      </c>
    </row>
    <row r="720" spans="2:2" x14ac:dyDescent="0.25">
      <c r="B720" t="str">
        <f>IF('Waterspanningsscenario''s'!AAN$2&lt;&gt;"",'Waterspanningsscenario''s'!AAN$2,"")</f>
        <v/>
      </c>
    </row>
    <row r="721" spans="2:2" x14ac:dyDescent="0.25">
      <c r="B721" t="str">
        <f>IF('Waterspanningsscenario''s'!AAO$2&lt;&gt;"",'Waterspanningsscenario''s'!AAO$2,"")</f>
        <v/>
      </c>
    </row>
    <row r="722" spans="2:2" x14ac:dyDescent="0.25">
      <c r="B722" t="str">
        <f>IF('Waterspanningsscenario''s'!AAP$2&lt;&gt;"",'Waterspanningsscenario''s'!AAP$2,"")</f>
        <v/>
      </c>
    </row>
    <row r="723" spans="2:2" x14ac:dyDescent="0.25">
      <c r="B723" t="str">
        <f>IF('Waterspanningsscenario''s'!AAQ$2&lt;&gt;"",'Waterspanningsscenario''s'!AAQ$2,"")</f>
        <v/>
      </c>
    </row>
    <row r="724" spans="2:2" x14ac:dyDescent="0.25">
      <c r="B724" t="str">
        <f>IF('Waterspanningsscenario''s'!AAR$2&lt;&gt;"",'Waterspanningsscenario''s'!AAR$2,"")</f>
        <v/>
      </c>
    </row>
    <row r="725" spans="2:2" x14ac:dyDescent="0.25">
      <c r="B725" t="str">
        <f>IF('Waterspanningsscenario''s'!AAS$2&lt;&gt;"",'Waterspanningsscenario''s'!AAS$2,"")</f>
        <v/>
      </c>
    </row>
    <row r="726" spans="2:2" x14ac:dyDescent="0.25">
      <c r="B726" t="str">
        <f>IF('Waterspanningsscenario''s'!AAT$2&lt;&gt;"",'Waterspanningsscenario''s'!AAT$2,"")</f>
        <v/>
      </c>
    </row>
    <row r="727" spans="2:2" x14ac:dyDescent="0.25">
      <c r="B727" t="str">
        <f>IF('Waterspanningsscenario''s'!AAU$2&lt;&gt;"",'Waterspanningsscenario''s'!AAU$2,"")</f>
        <v/>
      </c>
    </row>
    <row r="728" spans="2:2" x14ac:dyDescent="0.25">
      <c r="B728" t="str">
        <f>IF('Waterspanningsscenario''s'!AAV$2&lt;&gt;"",'Waterspanningsscenario''s'!AAV$2,"")</f>
        <v/>
      </c>
    </row>
    <row r="729" spans="2:2" x14ac:dyDescent="0.25">
      <c r="B729" t="str">
        <f>IF('Waterspanningsscenario''s'!AAW$2&lt;&gt;"",'Waterspanningsscenario''s'!AAW$2,"")</f>
        <v/>
      </c>
    </row>
    <row r="730" spans="2:2" x14ac:dyDescent="0.25">
      <c r="B730" t="str">
        <f>IF('Waterspanningsscenario''s'!AAX$2&lt;&gt;"",'Waterspanningsscenario''s'!AAX$2,"")</f>
        <v/>
      </c>
    </row>
    <row r="731" spans="2:2" x14ac:dyDescent="0.25">
      <c r="B731" t="str">
        <f>IF('Waterspanningsscenario''s'!AAY$2&lt;&gt;"",'Waterspanningsscenario''s'!AAY$2,"")</f>
        <v/>
      </c>
    </row>
    <row r="732" spans="2:2" x14ac:dyDescent="0.25">
      <c r="B732" t="str">
        <f>IF('Waterspanningsscenario''s'!AAZ$2&lt;&gt;"",'Waterspanningsscenario''s'!AAZ$2,"")</f>
        <v/>
      </c>
    </row>
    <row r="733" spans="2:2" x14ac:dyDescent="0.25">
      <c r="B733" t="str">
        <f>IF('Waterspanningsscenario''s'!ABA$2&lt;&gt;"",'Waterspanningsscenario''s'!ABA$2,"")</f>
        <v/>
      </c>
    </row>
    <row r="734" spans="2:2" x14ac:dyDescent="0.25">
      <c r="B734" t="str">
        <f>IF('Waterspanningsscenario''s'!ABB$2&lt;&gt;"",'Waterspanningsscenario''s'!ABB$2,"")</f>
        <v/>
      </c>
    </row>
    <row r="735" spans="2:2" x14ac:dyDescent="0.25">
      <c r="B735" t="str">
        <f>IF('Waterspanningsscenario''s'!ABC$2&lt;&gt;"",'Waterspanningsscenario''s'!ABC$2,"")</f>
        <v/>
      </c>
    </row>
    <row r="736" spans="2:2" x14ac:dyDescent="0.25">
      <c r="B736" t="str">
        <f>IF('Waterspanningsscenario''s'!ABD$2&lt;&gt;"",'Waterspanningsscenario''s'!ABD$2,"")</f>
        <v/>
      </c>
    </row>
    <row r="737" spans="2:2" x14ac:dyDescent="0.25">
      <c r="B737" t="str">
        <f>IF('Waterspanningsscenario''s'!ABE$2&lt;&gt;"",'Waterspanningsscenario''s'!ABE$2,"")</f>
        <v/>
      </c>
    </row>
    <row r="738" spans="2:2" x14ac:dyDescent="0.25">
      <c r="B738" t="str">
        <f>IF('Waterspanningsscenario''s'!ABF$2&lt;&gt;"",'Waterspanningsscenario''s'!ABF$2,"")</f>
        <v/>
      </c>
    </row>
    <row r="739" spans="2:2" x14ac:dyDescent="0.25">
      <c r="B739" t="str">
        <f>IF('Waterspanningsscenario''s'!ABG$2&lt;&gt;"",'Waterspanningsscenario''s'!ABG$2,"")</f>
        <v/>
      </c>
    </row>
    <row r="740" spans="2:2" x14ac:dyDescent="0.25">
      <c r="B740" t="str">
        <f>IF('Waterspanningsscenario''s'!ABH$2&lt;&gt;"",'Waterspanningsscenario''s'!ABH$2,"")</f>
        <v/>
      </c>
    </row>
    <row r="741" spans="2:2" x14ac:dyDescent="0.25">
      <c r="B741" t="str">
        <f>IF('Waterspanningsscenario''s'!ABI$2&lt;&gt;"",'Waterspanningsscenario''s'!ABI$2,"")</f>
        <v/>
      </c>
    </row>
    <row r="742" spans="2:2" x14ac:dyDescent="0.25">
      <c r="B742" t="str">
        <f>IF('Waterspanningsscenario''s'!ABJ$2&lt;&gt;"",'Waterspanningsscenario''s'!ABJ$2,"")</f>
        <v/>
      </c>
    </row>
    <row r="743" spans="2:2" x14ac:dyDescent="0.25">
      <c r="B743" t="str">
        <f>IF('Waterspanningsscenario''s'!ABK$2&lt;&gt;"",'Waterspanningsscenario''s'!ABK$2,"")</f>
        <v/>
      </c>
    </row>
    <row r="744" spans="2:2" x14ac:dyDescent="0.25">
      <c r="B744" t="str">
        <f>IF('Waterspanningsscenario''s'!ABL$2&lt;&gt;"",'Waterspanningsscenario''s'!ABL$2,"")</f>
        <v/>
      </c>
    </row>
    <row r="745" spans="2:2" x14ac:dyDescent="0.25">
      <c r="B745" t="str">
        <f>IF('Waterspanningsscenario''s'!ABM$2&lt;&gt;"",'Waterspanningsscenario''s'!ABM$2,"")</f>
        <v/>
      </c>
    </row>
    <row r="746" spans="2:2" x14ac:dyDescent="0.25">
      <c r="B746" t="str">
        <f>IF('Waterspanningsscenario''s'!ABN$2&lt;&gt;"",'Waterspanningsscenario''s'!ABN$2,"")</f>
        <v/>
      </c>
    </row>
    <row r="747" spans="2:2" x14ac:dyDescent="0.25">
      <c r="B747" t="str">
        <f>IF('Waterspanningsscenario''s'!ABO$2&lt;&gt;"",'Waterspanningsscenario''s'!ABO$2,"")</f>
        <v/>
      </c>
    </row>
    <row r="748" spans="2:2" x14ac:dyDescent="0.25">
      <c r="B748" t="str">
        <f>IF('Waterspanningsscenario''s'!ABP$2&lt;&gt;"",'Waterspanningsscenario''s'!ABP$2,"")</f>
        <v/>
      </c>
    </row>
    <row r="749" spans="2:2" x14ac:dyDescent="0.25">
      <c r="B749" t="str">
        <f>IF('Waterspanningsscenario''s'!ABQ$2&lt;&gt;"",'Waterspanningsscenario''s'!ABQ$2,"")</f>
        <v/>
      </c>
    </row>
    <row r="750" spans="2:2" x14ac:dyDescent="0.25">
      <c r="B750" t="str">
        <f>IF('Waterspanningsscenario''s'!ABR$2&lt;&gt;"",'Waterspanningsscenario''s'!ABR$2,"")</f>
        <v/>
      </c>
    </row>
    <row r="751" spans="2:2" x14ac:dyDescent="0.25">
      <c r="B751" t="str">
        <f>IF('Waterspanningsscenario''s'!ABS$2&lt;&gt;"",'Waterspanningsscenario''s'!ABS$2,"")</f>
        <v/>
      </c>
    </row>
    <row r="752" spans="2:2" x14ac:dyDescent="0.25">
      <c r="B752" t="str">
        <f>IF('Waterspanningsscenario''s'!ABT$2&lt;&gt;"",'Waterspanningsscenario''s'!ABT$2,"")</f>
        <v/>
      </c>
    </row>
    <row r="753" spans="2:2" x14ac:dyDescent="0.25">
      <c r="B753" t="str">
        <f>IF('Waterspanningsscenario''s'!ABU$2&lt;&gt;"",'Waterspanningsscenario''s'!ABU$2,"")</f>
        <v/>
      </c>
    </row>
    <row r="754" spans="2:2" x14ac:dyDescent="0.25">
      <c r="B754" t="str">
        <f>IF('Waterspanningsscenario''s'!ABV$2&lt;&gt;"",'Waterspanningsscenario''s'!ABV$2,"")</f>
        <v/>
      </c>
    </row>
    <row r="755" spans="2:2" x14ac:dyDescent="0.25">
      <c r="B755" t="str">
        <f>IF('Waterspanningsscenario''s'!ABW$2&lt;&gt;"",'Waterspanningsscenario''s'!ABW$2,"")</f>
        <v/>
      </c>
    </row>
    <row r="756" spans="2:2" x14ac:dyDescent="0.25">
      <c r="B756" t="str">
        <f>IF('Waterspanningsscenario''s'!ABX$2&lt;&gt;"",'Waterspanningsscenario''s'!ABX$2,"")</f>
        <v/>
      </c>
    </row>
    <row r="757" spans="2:2" x14ac:dyDescent="0.25">
      <c r="B757" t="str">
        <f>IF('Waterspanningsscenario''s'!ABY$2&lt;&gt;"",'Waterspanningsscenario''s'!ABY$2,"")</f>
        <v/>
      </c>
    </row>
    <row r="758" spans="2:2" x14ac:dyDescent="0.25">
      <c r="B758" t="str">
        <f>IF('Waterspanningsscenario''s'!ABZ$2&lt;&gt;"",'Waterspanningsscenario''s'!ABZ$2,"")</f>
        <v/>
      </c>
    </row>
    <row r="759" spans="2:2" x14ac:dyDescent="0.25">
      <c r="B759" t="str">
        <f>IF('Waterspanningsscenario''s'!ACA$2&lt;&gt;"",'Waterspanningsscenario''s'!ACA$2,"")</f>
        <v/>
      </c>
    </row>
    <row r="760" spans="2:2" x14ac:dyDescent="0.25">
      <c r="B760" t="str">
        <f>IF('Waterspanningsscenario''s'!ACB$2&lt;&gt;"",'Waterspanningsscenario''s'!ACB$2,"")</f>
        <v/>
      </c>
    </row>
    <row r="761" spans="2:2" x14ac:dyDescent="0.25">
      <c r="B761" t="str">
        <f>IF('Waterspanningsscenario''s'!ACC$2&lt;&gt;"",'Waterspanningsscenario''s'!ACC$2,"")</f>
        <v/>
      </c>
    </row>
    <row r="762" spans="2:2" x14ac:dyDescent="0.25">
      <c r="B762" t="str">
        <f>IF('Waterspanningsscenario''s'!ACD$2&lt;&gt;"",'Waterspanningsscenario''s'!ACD$2,"")</f>
        <v/>
      </c>
    </row>
    <row r="763" spans="2:2" x14ac:dyDescent="0.25">
      <c r="B763" t="str">
        <f>IF('Waterspanningsscenario''s'!ACE$2&lt;&gt;"",'Waterspanningsscenario''s'!ACE$2,"")</f>
        <v/>
      </c>
    </row>
    <row r="764" spans="2:2" x14ac:dyDescent="0.25">
      <c r="B764" t="str">
        <f>IF('Waterspanningsscenario''s'!ACF$2&lt;&gt;"",'Waterspanningsscenario''s'!ACF$2,"")</f>
        <v/>
      </c>
    </row>
    <row r="765" spans="2:2" x14ac:dyDescent="0.25">
      <c r="B765" t="str">
        <f>IF('Waterspanningsscenario''s'!ACG$2&lt;&gt;"",'Waterspanningsscenario''s'!ACG$2,"")</f>
        <v/>
      </c>
    </row>
    <row r="766" spans="2:2" x14ac:dyDescent="0.25">
      <c r="B766" t="str">
        <f>IF('Waterspanningsscenario''s'!ACH$2&lt;&gt;"",'Waterspanningsscenario''s'!ACH$2,"")</f>
        <v/>
      </c>
    </row>
    <row r="767" spans="2:2" x14ac:dyDescent="0.25">
      <c r="B767" t="str">
        <f>IF('Waterspanningsscenario''s'!ACI$2&lt;&gt;"",'Waterspanningsscenario''s'!ACI$2,"")</f>
        <v/>
      </c>
    </row>
    <row r="768" spans="2:2" x14ac:dyDescent="0.25">
      <c r="B768" t="str">
        <f>IF('Waterspanningsscenario''s'!ACJ$2&lt;&gt;"",'Waterspanningsscenario''s'!ACJ$2,"")</f>
        <v/>
      </c>
    </row>
    <row r="769" spans="2:2" x14ac:dyDescent="0.25">
      <c r="B769" t="str">
        <f>IF('Waterspanningsscenario''s'!ACK$2&lt;&gt;"",'Waterspanningsscenario''s'!ACK$2,"")</f>
        <v/>
      </c>
    </row>
    <row r="770" spans="2:2" x14ac:dyDescent="0.25">
      <c r="B770" t="str">
        <f>IF('Waterspanningsscenario''s'!ACL$2&lt;&gt;"",'Waterspanningsscenario''s'!ACL$2,"")</f>
        <v/>
      </c>
    </row>
    <row r="771" spans="2:2" x14ac:dyDescent="0.25">
      <c r="B771" t="str">
        <f>IF('Waterspanningsscenario''s'!ACM$2&lt;&gt;"",'Waterspanningsscenario''s'!ACM$2,"")</f>
        <v/>
      </c>
    </row>
    <row r="772" spans="2:2" x14ac:dyDescent="0.25">
      <c r="B772" t="str">
        <f>IF('Waterspanningsscenario''s'!ACN$2&lt;&gt;"",'Waterspanningsscenario''s'!ACN$2,"")</f>
        <v/>
      </c>
    </row>
    <row r="773" spans="2:2" x14ac:dyDescent="0.25">
      <c r="B773" t="str">
        <f>IF('Waterspanningsscenario''s'!ACO$2&lt;&gt;"",'Waterspanningsscenario''s'!ACO$2,"")</f>
        <v/>
      </c>
    </row>
    <row r="774" spans="2:2" x14ac:dyDescent="0.25">
      <c r="B774" t="str">
        <f>IF('Waterspanningsscenario''s'!ACP$2&lt;&gt;"",'Waterspanningsscenario''s'!ACP$2,"")</f>
        <v/>
      </c>
    </row>
    <row r="775" spans="2:2" x14ac:dyDescent="0.25">
      <c r="B775" t="str">
        <f>IF('Waterspanningsscenario''s'!ACQ$2&lt;&gt;"",'Waterspanningsscenario''s'!ACQ$2,"")</f>
        <v/>
      </c>
    </row>
    <row r="776" spans="2:2" x14ac:dyDescent="0.25">
      <c r="B776" t="str">
        <f>IF('Waterspanningsscenario''s'!ACR$2&lt;&gt;"",'Waterspanningsscenario''s'!ACR$2,"")</f>
        <v/>
      </c>
    </row>
    <row r="777" spans="2:2" x14ac:dyDescent="0.25">
      <c r="B777" t="str">
        <f>IF('Waterspanningsscenario''s'!ACS$2&lt;&gt;"",'Waterspanningsscenario''s'!ACS$2,"")</f>
        <v/>
      </c>
    </row>
    <row r="778" spans="2:2" x14ac:dyDescent="0.25">
      <c r="B778" t="str">
        <f>IF('Waterspanningsscenario''s'!ACT$2&lt;&gt;"",'Waterspanningsscenario''s'!ACT$2,"")</f>
        <v/>
      </c>
    </row>
    <row r="779" spans="2:2" x14ac:dyDescent="0.25">
      <c r="B779" t="str">
        <f>IF('Waterspanningsscenario''s'!ACU$2&lt;&gt;"",'Waterspanningsscenario''s'!ACU$2,"")</f>
        <v/>
      </c>
    </row>
    <row r="780" spans="2:2" x14ac:dyDescent="0.25">
      <c r="B780" t="str">
        <f>IF('Waterspanningsscenario''s'!ACV$2&lt;&gt;"",'Waterspanningsscenario''s'!ACV$2,"")</f>
        <v/>
      </c>
    </row>
    <row r="781" spans="2:2" x14ac:dyDescent="0.25">
      <c r="B781" t="str">
        <f>IF('Waterspanningsscenario''s'!ACW$2&lt;&gt;"",'Waterspanningsscenario''s'!ACW$2,"")</f>
        <v/>
      </c>
    </row>
    <row r="782" spans="2:2" x14ac:dyDescent="0.25">
      <c r="B782" t="str">
        <f>IF('Waterspanningsscenario''s'!ACX$2&lt;&gt;"",'Waterspanningsscenario''s'!ACX$2,"")</f>
        <v/>
      </c>
    </row>
    <row r="783" spans="2:2" x14ac:dyDescent="0.25">
      <c r="B783" t="str">
        <f>IF('Waterspanningsscenario''s'!ACY$2&lt;&gt;"",'Waterspanningsscenario''s'!ACY$2,"")</f>
        <v/>
      </c>
    </row>
    <row r="784" spans="2:2" x14ac:dyDescent="0.25">
      <c r="B784" t="str">
        <f>IF('Waterspanningsscenario''s'!ACZ$2&lt;&gt;"",'Waterspanningsscenario''s'!ACZ$2,"")</f>
        <v/>
      </c>
    </row>
    <row r="785" spans="2:2" x14ac:dyDescent="0.25">
      <c r="B785" t="str">
        <f>IF('Waterspanningsscenario''s'!ADA$2&lt;&gt;"",'Waterspanningsscenario''s'!ADA$2,"")</f>
        <v/>
      </c>
    </row>
    <row r="786" spans="2:2" x14ac:dyDescent="0.25">
      <c r="B786" t="str">
        <f>IF('Waterspanningsscenario''s'!ADB$2&lt;&gt;"",'Waterspanningsscenario''s'!ADB$2,"")</f>
        <v/>
      </c>
    </row>
    <row r="787" spans="2:2" x14ac:dyDescent="0.25">
      <c r="B787" t="str">
        <f>IF('Waterspanningsscenario''s'!ADC$2&lt;&gt;"",'Waterspanningsscenario''s'!ADC$2,"")</f>
        <v/>
      </c>
    </row>
    <row r="788" spans="2:2" x14ac:dyDescent="0.25">
      <c r="B788" t="str">
        <f>IF('Waterspanningsscenario''s'!ADD$2&lt;&gt;"",'Waterspanningsscenario''s'!ADD$2,"")</f>
        <v/>
      </c>
    </row>
    <row r="789" spans="2:2" x14ac:dyDescent="0.25">
      <c r="B789" t="str">
        <f>IF('Waterspanningsscenario''s'!ADE$2&lt;&gt;"",'Waterspanningsscenario''s'!ADE$2,"")</f>
        <v/>
      </c>
    </row>
    <row r="790" spans="2:2" x14ac:dyDescent="0.25">
      <c r="B790" t="str">
        <f>IF('Waterspanningsscenario''s'!ADF$2&lt;&gt;"",'Waterspanningsscenario''s'!ADF$2,"")</f>
        <v/>
      </c>
    </row>
    <row r="791" spans="2:2" x14ac:dyDescent="0.25">
      <c r="B791" t="str">
        <f>IF('Waterspanningsscenario''s'!ADG$2&lt;&gt;"",'Waterspanningsscenario''s'!ADG$2,"")</f>
        <v/>
      </c>
    </row>
    <row r="792" spans="2:2" x14ac:dyDescent="0.25">
      <c r="B792" t="str">
        <f>IF('Waterspanningsscenario''s'!ADH$2&lt;&gt;"",'Waterspanningsscenario''s'!ADH$2,"")</f>
        <v/>
      </c>
    </row>
    <row r="793" spans="2:2" x14ac:dyDescent="0.25">
      <c r="B793" t="str">
        <f>IF('Waterspanningsscenario''s'!ADI$2&lt;&gt;"",'Waterspanningsscenario''s'!ADI$2,"")</f>
        <v/>
      </c>
    </row>
    <row r="794" spans="2:2" x14ac:dyDescent="0.25">
      <c r="B794" t="str">
        <f>IF('Waterspanningsscenario''s'!ADJ$2&lt;&gt;"",'Waterspanningsscenario''s'!ADJ$2,"")</f>
        <v/>
      </c>
    </row>
    <row r="795" spans="2:2" x14ac:dyDescent="0.25">
      <c r="B795" t="str">
        <f>IF('Waterspanningsscenario''s'!ADK$2&lt;&gt;"",'Waterspanningsscenario''s'!ADK$2,"")</f>
        <v/>
      </c>
    </row>
    <row r="796" spans="2:2" x14ac:dyDescent="0.25">
      <c r="B796" t="str">
        <f>IF('Waterspanningsscenario''s'!ADL$2&lt;&gt;"",'Waterspanningsscenario''s'!ADL$2,"")</f>
        <v/>
      </c>
    </row>
    <row r="797" spans="2:2" x14ac:dyDescent="0.25">
      <c r="B797" t="str">
        <f>IF('Waterspanningsscenario''s'!ADM$2&lt;&gt;"",'Waterspanningsscenario''s'!ADM$2,"")</f>
        <v/>
      </c>
    </row>
    <row r="798" spans="2:2" x14ac:dyDescent="0.25">
      <c r="B798" t="str">
        <f>IF('Waterspanningsscenario''s'!ADN$2&lt;&gt;"",'Waterspanningsscenario''s'!ADN$2,"")</f>
        <v/>
      </c>
    </row>
    <row r="799" spans="2:2" x14ac:dyDescent="0.25">
      <c r="B799" t="str">
        <f>IF('Waterspanningsscenario''s'!ADO$2&lt;&gt;"",'Waterspanningsscenario''s'!ADO$2,"")</f>
        <v/>
      </c>
    </row>
    <row r="800" spans="2:2" x14ac:dyDescent="0.25">
      <c r="B800" t="str">
        <f>IF('Waterspanningsscenario''s'!ADP$2&lt;&gt;"",'Waterspanningsscenario''s'!ADP$2,"")</f>
        <v/>
      </c>
    </row>
    <row r="801" spans="2:2" x14ac:dyDescent="0.25">
      <c r="B801" t="str">
        <f>IF('Waterspanningsscenario''s'!ADQ$2&lt;&gt;"",'Waterspanningsscenario''s'!ADQ$2,"")</f>
        <v/>
      </c>
    </row>
    <row r="802" spans="2:2" x14ac:dyDescent="0.25">
      <c r="B802" t="str">
        <f>IF('Waterspanningsscenario''s'!ADR$2&lt;&gt;"",'Waterspanningsscenario''s'!ADR$2,"")</f>
        <v/>
      </c>
    </row>
    <row r="803" spans="2:2" x14ac:dyDescent="0.25">
      <c r="B803" t="str">
        <f>IF('Waterspanningsscenario''s'!ADS$2&lt;&gt;"",'Waterspanningsscenario''s'!ADS$2,"")</f>
        <v/>
      </c>
    </row>
    <row r="804" spans="2:2" x14ac:dyDescent="0.25">
      <c r="B804" t="str">
        <f>IF('Waterspanningsscenario''s'!ADT$2&lt;&gt;"",'Waterspanningsscenario''s'!ADT$2,"")</f>
        <v/>
      </c>
    </row>
    <row r="805" spans="2:2" x14ac:dyDescent="0.25">
      <c r="B805" t="str">
        <f>IF('Waterspanningsscenario''s'!ADU$2&lt;&gt;"",'Waterspanningsscenario''s'!ADU$2,"")</f>
        <v/>
      </c>
    </row>
    <row r="806" spans="2:2" x14ac:dyDescent="0.25">
      <c r="B806" t="str">
        <f>IF('Waterspanningsscenario''s'!ADV$2&lt;&gt;"",'Waterspanningsscenario''s'!ADV$2,"")</f>
        <v/>
      </c>
    </row>
    <row r="807" spans="2:2" x14ac:dyDescent="0.25">
      <c r="B807" t="str">
        <f>IF('Waterspanningsscenario''s'!ADW$2&lt;&gt;"",'Waterspanningsscenario''s'!ADW$2,"")</f>
        <v/>
      </c>
    </row>
    <row r="808" spans="2:2" x14ac:dyDescent="0.25">
      <c r="B808" t="str">
        <f>IF('Waterspanningsscenario''s'!ADX$2&lt;&gt;"",'Waterspanningsscenario''s'!ADX$2,"")</f>
        <v/>
      </c>
    </row>
    <row r="809" spans="2:2" x14ac:dyDescent="0.25">
      <c r="B809" t="str">
        <f>IF('Waterspanningsscenario''s'!ADY$2&lt;&gt;"",'Waterspanningsscenario''s'!ADY$2,"")</f>
        <v/>
      </c>
    </row>
    <row r="810" spans="2:2" x14ac:dyDescent="0.25">
      <c r="B810" t="str">
        <f>IF('Waterspanningsscenario''s'!ADZ$2&lt;&gt;"",'Waterspanningsscenario''s'!ADZ$2,"")</f>
        <v/>
      </c>
    </row>
    <row r="811" spans="2:2" x14ac:dyDescent="0.25">
      <c r="B811" t="str">
        <f>IF('Waterspanningsscenario''s'!AEA$2&lt;&gt;"",'Waterspanningsscenario''s'!AEA$2,"")</f>
        <v/>
      </c>
    </row>
    <row r="812" spans="2:2" x14ac:dyDescent="0.25">
      <c r="B812" t="str">
        <f>IF('Waterspanningsscenario''s'!AEB$2&lt;&gt;"",'Waterspanningsscenario''s'!AEB$2,"")</f>
        <v/>
      </c>
    </row>
    <row r="813" spans="2:2" x14ac:dyDescent="0.25">
      <c r="B813" t="str">
        <f>IF('Waterspanningsscenario''s'!AEC$2&lt;&gt;"",'Waterspanningsscenario''s'!AEC$2,"")</f>
        <v/>
      </c>
    </row>
    <row r="814" spans="2:2" x14ac:dyDescent="0.25">
      <c r="B814" t="str">
        <f>IF('Waterspanningsscenario''s'!AED$2&lt;&gt;"",'Waterspanningsscenario''s'!AED$2,"")</f>
        <v/>
      </c>
    </row>
    <row r="815" spans="2:2" x14ac:dyDescent="0.25">
      <c r="B815" t="str">
        <f>IF('Waterspanningsscenario''s'!AEE$2&lt;&gt;"",'Waterspanningsscenario''s'!AEE$2,"")</f>
        <v/>
      </c>
    </row>
    <row r="816" spans="2:2" x14ac:dyDescent="0.25">
      <c r="B816" t="str">
        <f>IF('Waterspanningsscenario''s'!AEF$2&lt;&gt;"",'Waterspanningsscenario''s'!AEF$2,"")</f>
        <v/>
      </c>
    </row>
    <row r="817" spans="2:2" x14ac:dyDescent="0.25">
      <c r="B817" t="str">
        <f>IF('Waterspanningsscenario''s'!AEG$2&lt;&gt;"",'Waterspanningsscenario''s'!AEG$2,"")</f>
        <v/>
      </c>
    </row>
    <row r="818" spans="2:2" x14ac:dyDescent="0.25">
      <c r="B818" t="str">
        <f>IF('Waterspanningsscenario''s'!AEH$2&lt;&gt;"",'Waterspanningsscenario''s'!AEH$2,"")</f>
        <v/>
      </c>
    </row>
    <row r="819" spans="2:2" x14ac:dyDescent="0.25">
      <c r="B819" t="str">
        <f>IF('Waterspanningsscenario''s'!AEI$2&lt;&gt;"",'Waterspanningsscenario''s'!AEI$2,"")</f>
        <v/>
      </c>
    </row>
    <row r="820" spans="2:2" x14ac:dyDescent="0.25">
      <c r="B820" t="str">
        <f>IF('Waterspanningsscenario''s'!AEJ$2&lt;&gt;"",'Waterspanningsscenario''s'!AEJ$2,"")</f>
        <v/>
      </c>
    </row>
    <row r="821" spans="2:2" x14ac:dyDescent="0.25">
      <c r="B821" t="str">
        <f>IF('Waterspanningsscenario''s'!AEK$2&lt;&gt;"",'Waterspanningsscenario''s'!AEK$2,"")</f>
        <v/>
      </c>
    </row>
    <row r="822" spans="2:2" x14ac:dyDescent="0.25">
      <c r="B822" t="str">
        <f>IF('Waterspanningsscenario''s'!AEL$2&lt;&gt;"",'Waterspanningsscenario''s'!AEL$2,"")</f>
        <v/>
      </c>
    </row>
    <row r="823" spans="2:2" x14ac:dyDescent="0.25">
      <c r="B823" t="str">
        <f>IF('Waterspanningsscenario''s'!AEM$2&lt;&gt;"",'Waterspanningsscenario''s'!AEM$2,"")</f>
        <v/>
      </c>
    </row>
    <row r="824" spans="2:2" x14ac:dyDescent="0.25">
      <c r="B824" t="str">
        <f>IF('Waterspanningsscenario''s'!AEN$2&lt;&gt;"",'Waterspanningsscenario''s'!AEN$2,"")</f>
        <v/>
      </c>
    </row>
    <row r="825" spans="2:2" x14ac:dyDescent="0.25">
      <c r="B825" t="str">
        <f>IF('Waterspanningsscenario''s'!AEO$2&lt;&gt;"",'Waterspanningsscenario''s'!AEO$2,"")</f>
        <v/>
      </c>
    </row>
    <row r="826" spans="2:2" x14ac:dyDescent="0.25">
      <c r="B826" t="str">
        <f>IF('Waterspanningsscenario''s'!AEP$2&lt;&gt;"",'Waterspanningsscenario''s'!AEP$2,"")</f>
        <v/>
      </c>
    </row>
    <row r="827" spans="2:2" x14ac:dyDescent="0.25">
      <c r="B827" t="str">
        <f>IF('Waterspanningsscenario''s'!AEQ$2&lt;&gt;"",'Waterspanningsscenario''s'!AEQ$2,"")</f>
        <v/>
      </c>
    </row>
    <row r="828" spans="2:2" x14ac:dyDescent="0.25">
      <c r="B828" t="str">
        <f>IF('Waterspanningsscenario''s'!AER$2&lt;&gt;"",'Waterspanningsscenario''s'!AER$2,"")</f>
        <v/>
      </c>
    </row>
    <row r="829" spans="2:2" x14ac:dyDescent="0.25">
      <c r="B829" t="str">
        <f>IF('Waterspanningsscenario''s'!AES$2&lt;&gt;"",'Waterspanningsscenario''s'!AES$2,"")</f>
        <v/>
      </c>
    </row>
    <row r="830" spans="2:2" x14ac:dyDescent="0.25">
      <c r="B830" t="str">
        <f>IF('Waterspanningsscenario''s'!AET$2&lt;&gt;"",'Waterspanningsscenario''s'!AET$2,"")</f>
        <v/>
      </c>
    </row>
    <row r="831" spans="2:2" x14ac:dyDescent="0.25">
      <c r="B831" t="str">
        <f>IF('Waterspanningsscenario''s'!AEU$2&lt;&gt;"",'Waterspanningsscenario''s'!AEU$2,"")</f>
        <v/>
      </c>
    </row>
    <row r="832" spans="2:2" x14ac:dyDescent="0.25">
      <c r="B832" t="str">
        <f>IF('Waterspanningsscenario''s'!AEV$2&lt;&gt;"",'Waterspanningsscenario''s'!AEV$2,"")</f>
        <v/>
      </c>
    </row>
    <row r="833" spans="2:2" x14ac:dyDescent="0.25">
      <c r="B833" t="str">
        <f>IF('Waterspanningsscenario''s'!AEW$2&lt;&gt;"",'Waterspanningsscenario''s'!AEW$2,"")</f>
        <v/>
      </c>
    </row>
    <row r="834" spans="2:2" x14ac:dyDescent="0.25">
      <c r="B834" t="str">
        <f>IF('Waterspanningsscenario''s'!AEX$2&lt;&gt;"",'Waterspanningsscenario''s'!AEX$2,"")</f>
        <v/>
      </c>
    </row>
    <row r="835" spans="2:2" x14ac:dyDescent="0.25">
      <c r="B835" t="str">
        <f>IF('Waterspanningsscenario''s'!AEY$2&lt;&gt;"",'Waterspanningsscenario''s'!AEY$2,"")</f>
        <v/>
      </c>
    </row>
    <row r="836" spans="2:2" x14ac:dyDescent="0.25">
      <c r="B836" t="str">
        <f>IF('Waterspanningsscenario''s'!AEZ$2&lt;&gt;"",'Waterspanningsscenario''s'!AEZ$2,"")</f>
        <v/>
      </c>
    </row>
    <row r="837" spans="2:2" x14ac:dyDescent="0.25">
      <c r="B837" t="str">
        <f>IF('Waterspanningsscenario''s'!AFA$2&lt;&gt;"",'Waterspanningsscenario''s'!AFA$2,"")</f>
        <v/>
      </c>
    </row>
    <row r="838" spans="2:2" x14ac:dyDescent="0.25">
      <c r="B838" t="str">
        <f>IF('Waterspanningsscenario''s'!AFB$2&lt;&gt;"",'Waterspanningsscenario''s'!AFB$2,"")</f>
        <v/>
      </c>
    </row>
    <row r="839" spans="2:2" x14ac:dyDescent="0.25">
      <c r="B839" t="str">
        <f>IF('Waterspanningsscenario''s'!AFC$2&lt;&gt;"",'Waterspanningsscenario''s'!AFC$2,"")</f>
        <v/>
      </c>
    </row>
    <row r="840" spans="2:2" x14ac:dyDescent="0.25">
      <c r="B840" t="str">
        <f>IF('Waterspanningsscenario''s'!AFD$2&lt;&gt;"",'Waterspanningsscenario''s'!AFD$2,"")</f>
        <v/>
      </c>
    </row>
    <row r="841" spans="2:2" x14ac:dyDescent="0.25">
      <c r="B841" t="str">
        <f>IF('Waterspanningsscenario''s'!AFE$2&lt;&gt;"",'Waterspanningsscenario''s'!AFE$2,"")</f>
        <v/>
      </c>
    </row>
    <row r="842" spans="2:2" x14ac:dyDescent="0.25">
      <c r="B842" t="str">
        <f>IF('Waterspanningsscenario''s'!AFF$2&lt;&gt;"",'Waterspanningsscenario''s'!AFF$2,"")</f>
        <v/>
      </c>
    </row>
    <row r="843" spans="2:2" x14ac:dyDescent="0.25">
      <c r="B843" t="str">
        <f>IF('Waterspanningsscenario''s'!AFG$2&lt;&gt;"",'Waterspanningsscenario''s'!AFG$2,"")</f>
        <v/>
      </c>
    </row>
    <row r="844" spans="2:2" x14ac:dyDescent="0.25">
      <c r="B844" t="str">
        <f>IF('Waterspanningsscenario''s'!AFH$2&lt;&gt;"",'Waterspanningsscenario''s'!AFH$2,"")</f>
        <v/>
      </c>
    </row>
    <row r="845" spans="2:2" x14ac:dyDescent="0.25">
      <c r="B845" t="str">
        <f>IF('Waterspanningsscenario''s'!AFI$2&lt;&gt;"",'Waterspanningsscenario''s'!AFI$2,"")</f>
        <v/>
      </c>
    </row>
    <row r="846" spans="2:2" x14ac:dyDescent="0.25">
      <c r="B846" t="str">
        <f>IF('Waterspanningsscenario''s'!AFJ$2&lt;&gt;"",'Waterspanningsscenario''s'!AFJ$2,"")</f>
        <v/>
      </c>
    </row>
    <row r="847" spans="2:2" x14ac:dyDescent="0.25">
      <c r="B847" t="str">
        <f>IF('Waterspanningsscenario''s'!AFK$2&lt;&gt;"",'Waterspanningsscenario''s'!AFK$2,"")</f>
        <v/>
      </c>
    </row>
    <row r="848" spans="2:2" x14ac:dyDescent="0.25">
      <c r="B848" t="str">
        <f>IF('Waterspanningsscenario''s'!AFL$2&lt;&gt;"",'Waterspanningsscenario''s'!AFL$2,"")</f>
        <v/>
      </c>
    </row>
    <row r="849" spans="2:2" x14ac:dyDescent="0.25">
      <c r="B849" t="str">
        <f>IF('Waterspanningsscenario''s'!AFM$2&lt;&gt;"",'Waterspanningsscenario''s'!AFM$2,"")</f>
        <v/>
      </c>
    </row>
    <row r="850" spans="2:2" x14ac:dyDescent="0.25">
      <c r="B850" t="str">
        <f>IF('Waterspanningsscenario''s'!AFN$2&lt;&gt;"",'Waterspanningsscenario''s'!AFN$2,"")</f>
        <v/>
      </c>
    </row>
    <row r="851" spans="2:2" x14ac:dyDescent="0.25">
      <c r="B851" t="str">
        <f>IF('Waterspanningsscenario''s'!AFO$2&lt;&gt;"",'Waterspanningsscenario''s'!AFO$2,"")</f>
        <v/>
      </c>
    </row>
    <row r="852" spans="2:2" x14ac:dyDescent="0.25">
      <c r="B852" t="str">
        <f>IF('Waterspanningsscenario''s'!AFP$2&lt;&gt;"",'Waterspanningsscenario''s'!AFP$2,"")</f>
        <v/>
      </c>
    </row>
    <row r="853" spans="2:2" x14ac:dyDescent="0.25">
      <c r="B853" t="str">
        <f>IF('Waterspanningsscenario''s'!AFQ$2&lt;&gt;"",'Waterspanningsscenario''s'!AFQ$2,"")</f>
        <v/>
      </c>
    </row>
    <row r="854" spans="2:2" x14ac:dyDescent="0.25">
      <c r="B854" t="str">
        <f>IF('Waterspanningsscenario''s'!AFR$2&lt;&gt;"",'Waterspanningsscenario''s'!AFR$2,"")</f>
        <v/>
      </c>
    </row>
    <row r="855" spans="2:2" x14ac:dyDescent="0.25">
      <c r="B855" t="str">
        <f>IF('Waterspanningsscenario''s'!AFS$2&lt;&gt;"",'Waterspanningsscenario''s'!AFS$2,"")</f>
        <v/>
      </c>
    </row>
    <row r="856" spans="2:2" x14ac:dyDescent="0.25">
      <c r="B856" t="str">
        <f>IF('Waterspanningsscenario''s'!AFT$2&lt;&gt;"",'Waterspanningsscenario''s'!AFT$2,"")</f>
        <v/>
      </c>
    </row>
    <row r="857" spans="2:2" x14ac:dyDescent="0.25">
      <c r="B857" t="str">
        <f>IF('Waterspanningsscenario''s'!AFU$2&lt;&gt;"",'Waterspanningsscenario''s'!AFU$2,"")</f>
        <v/>
      </c>
    </row>
    <row r="858" spans="2:2" x14ac:dyDescent="0.25">
      <c r="B858" t="str">
        <f>IF('Waterspanningsscenario''s'!AFV$2&lt;&gt;"",'Waterspanningsscenario''s'!AFV$2,"")</f>
        <v/>
      </c>
    </row>
    <row r="859" spans="2:2" x14ac:dyDescent="0.25">
      <c r="B859" t="str">
        <f>IF('Waterspanningsscenario''s'!AFW$2&lt;&gt;"",'Waterspanningsscenario''s'!AFW$2,"")</f>
        <v/>
      </c>
    </row>
    <row r="860" spans="2:2" x14ac:dyDescent="0.25">
      <c r="B860" t="str">
        <f>IF('Waterspanningsscenario''s'!AFX$2&lt;&gt;"",'Waterspanningsscenario''s'!AFX$2,"")</f>
        <v/>
      </c>
    </row>
    <row r="861" spans="2:2" x14ac:dyDescent="0.25">
      <c r="B861" t="str">
        <f>IF('Waterspanningsscenario''s'!AFY$2&lt;&gt;"",'Waterspanningsscenario''s'!AFY$2,"")</f>
        <v/>
      </c>
    </row>
    <row r="862" spans="2:2" x14ac:dyDescent="0.25">
      <c r="B862" t="str">
        <f>IF('Waterspanningsscenario''s'!AFZ$2&lt;&gt;"",'Waterspanningsscenario''s'!AFZ$2,"")</f>
        <v/>
      </c>
    </row>
    <row r="863" spans="2:2" x14ac:dyDescent="0.25">
      <c r="B863" t="str">
        <f>IF('Waterspanningsscenario''s'!AGA$2&lt;&gt;"",'Waterspanningsscenario''s'!AGA$2,"")</f>
        <v/>
      </c>
    </row>
    <row r="864" spans="2:2" x14ac:dyDescent="0.25">
      <c r="B864" t="str">
        <f>IF('Waterspanningsscenario''s'!AGB$2&lt;&gt;"",'Waterspanningsscenario''s'!AGB$2,"")</f>
        <v/>
      </c>
    </row>
    <row r="865" spans="2:2" x14ac:dyDescent="0.25">
      <c r="B865" t="str">
        <f>IF('Waterspanningsscenario''s'!AGC$2&lt;&gt;"",'Waterspanningsscenario''s'!AGC$2,"")</f>
        <v/>
      </c>
    </row>
    <row r="866" spans="2:2" x14ac:dyDescent="0.25">
      <c r="B866" t="str">
        <f>IF('Waterspanningsscenario''s'!AGD$2&lt;&gt;"",'Waterspanningsscenario''s'!AGD$2,"")</f>
        <v/>
      </c>
    </row>
    <row r="867" spans="2:2" x14ac:dyDescent="0.25">
      <c r="B867" t="str">
        <f>IF('Waterspanningsscenario''s'!AGE$2&lt;&gt;"",'Waterspanningsscenario''s'!AGE$2,"")</f>
        <v/>
      </c>
    </row>
    <row r="868" spans="2:2" x14ac:dyDescent="0.25">
      <c r="B868" t="str">
        <f>IF('Waterspanningsscenario''s'!AGF$2&lt;&gt;"",'Waterspanningsscenario''s'!AGF$2,"")</f>
        <v/>
      </c>
    </row>
    <row r="869" spans="2:2" x14ac:dyDescent="0.25">
      <c r="B869" t="str">
        <f>IF('Waterspanningsscenario''s'!AGG$2&lt;&gt;"",'Waterspanningsscenario''s'!AGG$2,"")</f>
        <v/>
      </c>
    </row>
    <row r="870" spans="2:2" x14ac:dyDescent="0.25">
      <c r="B870" t="str">
        <f>IF('Waterspanningsscenario''s'!AGH$2&lt;&gt;"",'Waterspanningsscenario''s'!AGH$2,"")</f>
        <v/>
      </c>
    </row>
    <row r="871" spans="2:2" x14ac:dyDescent="0.25">
      <c r="B871" t="str">
        <f>IF('Waterspanningsscenario''s'!AGI$2&lt;&gt;"",'Waterspanningsscenario''s'!AGI$2,"")</f>
        <v/>
      </c>
    </row>
    <row r="872" spans="2:2" x14ac:dyDescent="0.25">
      <c r="B872" t="str">
        <f>IF('Waterspanningsscenario''s'!AGJ$2&lt;&gt;"",'Waterspanningsscenario''s'!AGJ$2,"")</f>
        <v/>
      </c>
    </row>
    <row r="873" spans="2:2" x14ac:dyDescent="0.25">
      <c r="B873" t="str">
        <f>IF('Waterspanningsscenario''s'!AGK$2&lt;&gt;"",'Waterspanningsscenario''s'!AGK$2,"")</f>
        <v/>
      </c>
    </row>
    <row r="874" spans="2:2" x14ac:dyDescent="0.25">
      <c r="B874" t="str">
        <f>IF('Waterspanningsscenario''s'!AGL$2&lt;&gt;"",'Waterspanningsscenario''s'!AGL$2,"")</f>
        <v/>
      </c>
    </row>
    <row r="875" spans="2:2" x14ac:dyDescent="0.25">
      <c r="B875" t="str">
        <f>IF('Waterspanningsscenario''s'!AGM$2&lt;&gt;"",'Waterspanningsscenario''s'!AGM$2,"")</f>
        <v/>
      </c>
    </row>
    <row r="876" spans="2:2" x14ac:dyDescent="0.25">
      <c r="B876" t="str">
        <f>IF('Waterspanningsscenario''s'!AGN$2&lt;&gt;"",'Waterspanningsscenario''s'!AGN$2,"")</f>
        <v/>
      </c>
    </row>
    <row r="877" spans="2:2" x14ac:dyDescent="0.25">
      <c r="B877" t="str">
        <f>IF('Waterspanningsscenario''s'!AGO$2&lt;&gt;"",'Waterspanningsscenario''s'!AGO$2,"")</f>
        <v/>
      </c>
    </row>
    <row r="878" spans="2:2" x14ac:dyDescent="0.25">
      <c r="B878" t="str">
        <f>IF('Waterspanningsscenario''s'!AGP$2&lt;&gt;"",'Waterspanningsscenario''s'!AGP$2,"")</f>
        <v/>
      </c>
    </row>
    <row r="879" spans="2:2" x14ac:dyDescent="0.25">
      <c r="B879" t="str">
        <f>IF('Waterspanningsscenario''s'!AGQ$2&lt;&gt;"",'Waterspanningsscenario''s'!AGQ$2,"")</f>
        <v/>
      </c>
    </row>
    <row r="880" spans="2:2" x14ac:dyDescent="0.25">
      <c r="B880" t="str">
        <f>IF('Waterspanningsscenario''s'!AGR$2&lt;&gt;"",'Waterspanningsscenario''s'!AGR$2,"")</f>
        <v/>
      </c>
    </row>
    <row r="881" spans="2:2" x14ac:dyDescent="0.25">
      <c r="B881" t="str">
        <f>IF('Waterspanningsscenario''s'!AGS$2&lt;&gt;"",'Waterspanningsscenario''s'!AGS$2,"")</f>
        <v/>
      </c>
    </row>
    <row r="882" spans="2:2" x14ac:dyDescent="0.25">
      <c r="B882" t="str">
        <f>IF('Waterspanningsscenario''s'!AGT$2&lt;&gt;"",'Waterspanningsscenario''s'!AGT$2,"")</f>
        <v/>
      </c>
    </row>
    <row r="883" spans="2:2" x14ac:dyDescent="0.25">
      <c r="B883" t="str">
        <f>IF('Waterspanningsscenario''s'!AGU$2&lt;&gt;"",'Waterspanningsscenario''s'!AGU$2,"")</f>
        <v/>
      </c>
    </row>
    <row r="884" spans="2:2" x14ac:dyDescent="0.25">
      <c r="B884" t="str">
        <f>IF('Waterspanningsscenario''s'!AGV$2&lt;&gt;"",'Waterspanningsscenario''s'!AGV$2,"")</f>
        <v/>
      </c>
    </row>
    <row r="885" spans="2:2" x14ac:dyDescent="0.25">
      <c r="B885" t="str">
        <f>IF('Waterspanningsscenario''s'!AGW$2&lt;&gt;"",'Waterspanningsscenario''s'!AGW$2,"")</f>
        <v/>
      </c>
    </row>
    <row r="886" spans="2:2" x14ac:dyDescent="0.25">
      <c r="B886" t="str">
        <f>IF('Waterspanningsscenario''s'!AGX$2&lt;&gt;"",'Waterspanningsscenario''s'!AGX$2,"")</f>
        <v/>
      </c>
    </row>
    <row r="887" spans="2:2" x14ac:dyDescent="0.25">
      <c r="B887" t="str">
        <f>IF('Waterspanningsscenario''s'!AGY$2&lt;&gt;"",'Waterspanningsscenario''s'!AGY$2,"")</f>
        <v/>
      </c>
    </row>
    <row r="888" spans="2:2" x14ac:dyDescent="0.25">
      <c r="B888" t="str">
        <f>IF('Waterspanningsscenario''s'!AGZ$2&lt;&gt;"",'Waterspanningsscenario''s'!AGZ$2,"")</f>
        <v/>
      </c>
    </row>
    <row r="889" spans="2:2" x14ac:dyDescent="0.25">
      <c r="B889" t="str">
        <f>IF('Waterspanningsscenario''s'!AHA$2&lt;&gt;"",'Waterspanningsscenario''s'!AHA$2,"")</f>
        <v/>
      </c>
    </row>
    <row r="890" spans="2:2" x14ac:dyDescent="0.25">
      <c r="B890" t="str">
        <f>IF('Waterspanningsscenario''s'!AHB$2&lt;&gt;"",'Waterspanningsscenario''s'!AHB$2,"")</f>
        <v/>
      </c>
    </row>
    <row r="891" spans="2:2" x14ac:dyDescent="0.25">
      <c r="B891" t="str">
        <f>IF('Waterspanningsscenario''s'!AHC$2&lt;&gt;"",'Waterspanningsscenario''s'!AHC$2,"")</f>
        <v/>
      </c>
    </row>
    <row r="892" spans="2:2" x14ac:dyDescent="0.25">
      <c r="B892" t="str">
        <f>IF('Waterspanningsscenario''s'!AHD$2&lt;&gt;"",'Waterspanningsscenario''s'!AHD$2,"")</f>
        <v/>
      </c>
    </row>
    <row r="893" spans="2:2" x14ac:dyDescent="0.25">
      <c r="B893" t="str">
        <f>IF('Waterspanningsscenario''s'!AHE$2&lt;&gt;"",'Waterspanningsscenario''s'!AHE$2,"")</f>
        <v/>
      </c>
    </row>
    <row r="894" spans="2:2" x14ac:dyDescent="0.25">
      <c r="B894" t="str">
        <f>IF('Waterspanningsscenario''s'!AHF$2&lt;&gt;"",'Waterspanningsscenario''s'!AHF$2,"")</f>
        <v/>
      </c>
    </row>
    <row r="895" spans="2:2" x14ac:dyDescent="0.25">
      <c r="B895" t="str">
        <f>IF('Waterspanningsscenario''s'!AHG$2&lt;&gt;"",'Waterspanningsscenario''s'!AHG$2,"")</f>
        <v/>
      </c>
    </row>
    <row r="896" spans="2:2" x14ac:dyDescent="0.25">
      <c r="B896" t="str">
        <f>IF('Waterspanningsscenario''s'!AHH$2&lt;&gt;"",'Waterspanningsscenario''s'!AHH$2,"")</f>
        <v/>
      </c>
    </row>
    <row r="897" spans="2:2" x14ac:dyDescent="0.25">
      <c r="B897" t="str">
        <f>IF('Waterspanningsscenario''s'!AHI$2&lt;&gt;"",'Waterspanningsscenario''s'!AHI$2,"")</f>
        <v/>
      </c>
    </row>
    <row r="898" spans="2:2" x14ac:dyDescent="0.25">
      <c r="B898" t="str">
        <f>IF('Waterspanningsscenario''s'!AHJ$2&lt;&gt;"",'Waterspanningsscenario''s'!AHJ$2,"")</f>
        <v/>
      </c>
    </row>
    <row r="899" spans="2:2" x14ac:dyDescent="0.25">
      <c r="B899" t="str">
        <f>IF('Waterspanningsscenario''s'!AHK$2&lt;&gt;"",'Waterspanningsscenario''s'!AHK$2,"")</f>
        <v/>
      </c>
    </row>
    <row r="900" spans="2:2" x14ac:dyDescent="0.25">
      <c r="B900" t="str">
        <f>IF('Waterspanningsscenario''s'!AHL$2&lt;&gt;"",'Waterspanningsscenario''s'!AHL$2,"")</f>
        <v/>
      </c>
    </row>
    <row r="901" spans="2:2" x14ac:dyDescent="0.25">
      <c r="B901" t="str">
        <f>IF('Waterspanningsscenario''s'!AHM$2&lt;&gt;"",'Waterspanningsscenario''s'!AHM$2,"")</f>
        <v/>
      </c>
    </row>
    <row r="902" spans="2:2" x14ac:dyDescent="0.25">
      <c r="B902" t="str">
        <f>IF('Waterspanningsscenario''s'!AHN$2&lt;&gt;"",'Waterspanningsscenario''s'!AHN$2,"")</f>
        <v/>
      </c>
    </row>
    <row r="903" spans="2:2" x14ac:dyDescent="0.25">
      <c r="B903" t="str">
        <f>IF('Waterspanningsscenario''s'!AHO$2&lt;&gt;"",'Waterspanningsscenario''s'!AHO$2,"")</f>
        <v/>
      </c>
    </row>
    <row r="904" spans="2:2" x14ac:dyDescent="0.25">
      <c r="B904" t="str">
        <f>IF('Waterspanningsscenario''s'!AHP$2&lt;&gt;"",'Waterspanningsscenario''s'!AHP$2,"")</f>
        <v/>
      </c>
    </row>
    <row r="905" spans="2:2" x14ac:dyDescent="0.25">
      <c r="B905" t="str">
        <f>IF('Waterspanningsscenario''s'!AHQ$2&lt;&gt;"",'Waterspanningsscenario''s'!AHQ$2,"")</f>
        <v/>
      </c>
    </row>
    <row r="906" spans="2:2" x14ac:dyDescent="0.25">
      <c r="B906" t="str">
        <f>IF('Waterspanningsscenario''s'!AHR$2&lt;&gt;"",'Waterspanningsscenario''s'!AHR$2,"")</f>
        <v/>
      </c>
    </row>
    <row r="907" spans="2:2" x14ac:dyDescent="0.25">
      <c r="B907" t="str">
        <f>IF('Waterspanningsscenario''s'!AHS$2&lt;&gt;"",'Waterspanningsscenario''s'!AHS$2,"")</f>
        <v/>
      </c>
    </row>
    <row r="908" spans="2:2" x14ac:dyDescent="0.25">
      <c r="B908" t="str">
        <f>IF('Waterspanningsscenario''s'!AHT$2&lt;&gt;"",'Waterspanningsscenario''s'!AHT$2,"")</f>
        <v/>
      </c>
    </row>
    <row r="909" spans="2:2" x14ac:dyDescent="0.25">
      <c r="B909" t="str">
        <f>IF('Waterspanningsscenario''s'!AHU$2&lt;&gt;"",'Waterspanningsscenario''s'!AHU$2,"")</f>
        <v/>
      </c>
    </row>
    <row r="910" spans="2:2" x14ac:dyDescent="0.25">
      <c r="B910" t="str">
        <f>IF('Waterspanningsscenario''s'!AHV$2&lt;&gt;"",'Waterspanningsscenario''s'!AHV$2,"")</f>
        <v/>
      </c>
    </row>
    <row r="911" spans="2:2" x14ac:dyDescent="0.25">
      <c r="B911" t="str">
        <f>IF('Waterspanningsscenario''s'!AHW$2&lt;&gt;"",'Waterspanningsscenario''s'!AHW$2,"")</f>
        <v/>
      </c>
    </row>
    <row r="912" spans="2:2" x14ac:dyDescent="0.25">
      <c r="B912" t="str">
        <f>IF('Waterspanningsscenario''s'!AHX$2&lt;&gt;"",'Waterspanningsscenario''s'!AHX$2,"")</f>
        <v/>
      </c>
    </row>
    <row r="913" spans="2:2" x14ac:dyDescent="0.25">
      <c r="B913" t="str">
        <f>IF('Waterspanningsscenario''s'!AHY$2&lt;&gt;"",'Waterspanningsscenario''s'!AHY$2,"")</f>
        <v/>
      </c>
    </row>
    <row r="914" spans="2:2" x14ac:dyDescent="0.25">
      <c r="B914" t="str">
        <f>IF('Waterspanningsscenario''s'!AHZ$2&lt;&gt;"",'Waterspanningsscenario''s'!AHZ$2,"")</f>
        <v/>
      </c>
    </row>
    <row r="915" spans="2:2" x14ac:dyDescent="0.25">
      <c r="B915" t="str">
        <f>IF('Waterspanningsscenario''s'!AIA$2&lt;&gt;"",'Waterspanningsscenario''s'!AIA$2,"")</f>
        <v/>
      </c>
    </row>
    <row r="916" spans="2:2" x14ac:dyDescent="0.25">
      <c r="B916" t="str">
        <f>IF('Waterspanningsscenario''s'!AIB$2&lt;&gt;"",'Waterspanningsscenario''s'!AIB$2,"")</f>
        <v/>
      </c>
    </row>
    <row r="917" spans="2:2" x14ac:dyDescent="0.25">
      <c r="B917" t="str">
        <f>IF('Waterspanningsscenario''s'!AIC$2&lt;&gt;"",'Waterspanningsscenario''s'!AIC$2,"")</f>
        <v/>
      </c>
    </row>
    <row r="918" spans="2:2" x14ac:dyDescent="0.25">
      <c r="B918" t="str">
        <f>IF('Waterspanningsscenario''s'!AID$2&lt;&gt;"",'Waterspanningsscenario''s'!AID$2,"")</f>
        <v/>
      </c>
    </row>
    <row r="919" spans="2:2" x14ac:dyDescent="0.25">
      <c r="B919" t="str">
        <f>IF('Waterspanningsscenario''s'!AIE$2&lt;&gt;"",'Waterspanningsscenario''s'!AIE$2,"")</f>
        <v/>
      </c>
    </row>
    <row r="920" spans="2:2" x14ac:dyDescent="0.25">
      <c r="B920" t="str">
        <f>IF('Waterspanningsscenario''s'!AIF$2&lt;&gt;"",'Waterspanningsscenario''s'!AIF$2,"")</f>
        <v/>
      </c>
    </row>
    <row r="921" spans="2:2" x14ac:dyDescent="0.25">
      <c r="B921" t="str">
        <f>IF('Waterspanningsscenario''s'!AIG$2&lt;&gt;"",'Waterspanningsscenario''s'!AIG$2,"")</f>
        <v/>
      </c>
    </row>
    <row r="922" spans="2:2" x14ac:dyDescent="0.25">
      <c r="B922" t="str">
        <f>IF('Waterspanningsscenario''s'!AIH$2&lt;&gt;"",'Waterspanningsscenario''s'!AIH$2,"")</f>
        <v/>
      </c>
    </row>
    <row r="923" spans="2:2" x14ac:dyDescent="0.25">
      <c r="B923" t="str">
        <f>IF('Waterspanningsscenario''s'!AII$2&lt;&gt;"",'Waterspanningsscenario''s'!AII$2,"")</f>
        <v/>
      </c>
    </row>
    <row r="924" spans="2:2" x14ac:dyDescent="0.25">
      <c r="B924" t="str">
        <f>IF('Waterspanningsscenario''s'!AIJ$2&lt;&gt;"",'Waterspanningsscenario''s'!AIJ$2,"")</f>
        <v/>
      </c>
    </row>
    <row r="925" spans="2:2" x14ac:dyDescent="0.25">
      <c r="B925" t="str">
        <f>IF('Waterspanningsscenario''s'!AIK$2&lt;&gt;"",'Waterspanningsscenario''s'!AIK$2,"")</f>
        <v/>
      </c>
    </row>
    <row r="926" spans="2:2" x14ac:dyDescent="0.25">
      <c r="B926" t="str">
        <f>IF('Waterspanningsscenario''s'!AIL$2&lt;&gt;"",'Waterspanningsscenario''s'!AIL$2,"")</f>
        <v/>
      </c>
    </row>
    <row r="927" spans="2:2" x14ac:dyDescent="0.25">
      <c r="B927" t="str">
        <f>IF('Waterspanningsscenario''s'!AIM$2&lt;&gt;"",'Waterspanningsscenario''s'!AIM$2,"")</f>
        <v/>
      </c>
    </row>
    <row r="928" spans="2:2" x14ac:dyDescent="0.25">
      <c r="B928" t="str">
        <f>IF('Waterspanningsscenario''s'!AIN$2&lt;&gt;"",'Waterspanningsscenario''s'!AIN$2,"")</f>
        <v/>
      </c>
    </row>
    <row r="929" spans="2:2" x14ac:dyDescent="0.25">
      <c r="B929" t="str">
        <f>IF('Waterspanningsscenario''s'!AIO$2&lt;&gt;"",'Waterspanningsscenario''s'!AIO$2,"")</f>
        <v/>
      </c>
    </row>
    <row r="930" spans="2:2" x14ac:dyDescent="0.25">
      <c r="B930" t="str">
        <f>IF('Waterspanningsscenario''s'!AIP$2&lt;&gt;"",'Waterspanningsscenario''s'!AIP$2,"")</f>
        <v/>
      </c>
    </row>
    <row r="931" spans="2:2" x14ac:dyDescent="0.25">
      <c r="B931" t="str">
        <f>IF('Waterspanningsscenario''s'!AIQ$2&lt;&gt;"",'Waterspanningsscenario''s'!AIQ$2,"")</f>
        <v/>
      </c>
    </row>
    <row r="932" spans="2:2" x14ac:dyDescent="0.25">
      <c r="B932" t="str">
        <f>IF('Waterspanningsscenario''s'!AIR$2&lt;&gt;"",'Waterspanningsscenario''s'!AIR$2,"")</f>
        <v/>
      </c>
    </row>
    <row r="933" spans="2:2" x14ac:dyDescent="0.25">
      <c r="B933" t="str">
        <f>IF('Waterspanningsscenario''s'!AIS$2&lt;&gt;"",'Waterspanningsscenario''s'!AIS$2,"")</f>
        <v/>
      </c>
    </row>
    <row r="934" spans="2:2" x14ac:dyDescent="0.25">
      <c r="B934" t="str">
        <f>IF('Waterspanningsscenario''s'!AIT$2&lt;&gt;"",'Waterspanningsscenario''s'!AIT$2,"")</f>
        <v/>
      </c>
    </row>
    <row r="935" spans="2:2" x14ac:dyDescent="0.25">
      <c r="B935" t="str">
        <f>IF('Waterspanningsscenario''s'!AIU$2&lt;&gt;"",'Waterspanningsscenario''s'!AIU$2,"")</f>
        <v/>
      </c>
    </row>
    <row r="936" spans="2:2" x14ac:dyDescent="0.25">
      <c r="B936" t="str">
        <f>IF('Waterspanningsscenario''s'!AIV$2&lt;&gt;"",'Waterspanningsscenario''s'!AIV$2,"")</f>
        <v/>
      </c>
    </row>
    <row r="937" spans="2:2" x14ac:dyDescent="0.25">
      <c r="B937" t="str">
        <f>IF('Waterspanningsscenario''s'!AIW$2&lt;&gt;"",'Waterspanningsscenario''s'!AIW$2,"")</f>
        <v/>
      </c>
    </row>
    <row r="938" spans="2:2" x14ac:dyDescent="0.25">
      <c r="B938" t="str">
        <f>IF('Waterspanningsscenario''s'!AIX$2&lt;&gt;"",'Waterspanningsscenario''s'!AIX$2,"")</f>
        <v/>
      </c>
    </row>
    <row r="939" spans="2:2" x14ac:dyDescent="0.25">
      <c r="B939" t="str">
        <f>IF('Waterspanningsscenario''s'!AIY$2&lt;&gt;"",'Waterspanningsscenario''s'!AIY$2,"")</f>
        <v/>
      </c>
    </row>
    <row r="940" spans="2:2" x14ac:dyDescent="0.25">
      <c r="B940" t="str">
        <f>IF('Waterspanningsscenario''s'!AIZ$2&lt;&gt;"",'Waterspanningsscenario''s'!AIZ$2,"")</f>
        <v/>
      </c>
    </row>
    <row r="941" spans="2:2" x14ac:dyDescent="0.25">
      <c r="B941" t="str">
        <f>IF('Waterspanningsscenario''s'!AJA$2&lt;&gt;"",'Waterspanningsscenario''s'!AJA$2,"")</f>
        <v/>
      </c>
    </row>
    <row r="942" spans="2:2" x14ac:dyDescent="0.25">
      <c r="B942" t="str">
        <f>IF('Waterspanningsscenario''s'!AJB$2&lt;&gt;"",'Waterspanningsscenario''s'!AJB$2,"")</f>
        <v/>
      </c>
    </row>
    <row r="943" spans="2:2" x14ac:dyDescent="0.25">
      <c r="B943" t="str">
        <f>IF('Waterspanningsscenario''s'!AJC$2&lt;&gt;"",'Waterspanningsscenario''s'!AJC$2,"")</f>
        <v/>
      </c>
    </row>
    <row r="944" spans="2:2" x14ac:dyDescent="0.25">
      <c r="B944" t="str">
        <f>IF('Waterspanningsscenario''s'!AJD$2&lt;&gt;"",'Waterspanningsscenario''s'!AJD$2,"")</f>
        <v/>
      </c>
    </row>
    <row r="945" spans="2:2" x14ac:dyDescent="0.25">
      <c r="B945" t="str">
        <f>IF('Waterspanningsscenario''s'!AJE$2&lt;&gt;"",'Waterspanningsscenario''s'!AJE$2,"")</f>
        <v/>
      </c>
    </row>
    <row r="946" spans="2:2" x14ac:dyDescent="0.25">
      <c r="B946" t="str">
        <f>IF('Waterspanningsscenario''s'!AJF$2&lt;&gt;"",'Waterspanningsscenario''s'!AJF$2,"")</f>
        <v/>
      </c>
    </row>
    <row r="947" spans="2:2" x14ac:dyDescent="0.25">
      <c r="B947" t="str">
        <f>IF('Waterspanningsscenario''s'!AJG$2&lt;&gt;"",'Waterspanningsscenario''s'!AJG$2,"")</f>
        <v/>
      </c>
    </row>
    <row r="948" spans="2:2" x14ac:dyDescent="0.25">
      <c r="B948" t="str">
        <f>IF('Waterspanningsscenario''s'!AJH$2&lt;&gt;"",'Waterspanningsscenario''s'!AJH$2,"")</f>
        <v/>
      </c>
    </row>
    <row r="949" spans="2:2" x14ac:dyDescent="0.25">
      <c r="B949" t="str">
        <f>IF('Waterspanningsscenario''s'!AJI$2&lt;&gt;"",'Waterspanningsscenario''s'!AJI$2,"")</f>
        <v/>
      </c>
    </row>
    <row r="950" spans="2:2" x14ac:dyDescent="0.25">
      <c r="B950" t="str">
        <f>IF('Waterspanningsscenario''s'!AJJ$2&lt;&gt;"",'Waterspanningsscenario''s'!AJJ$2,"")</f>
        <v/>
      </c>
    </row>
    <row r="951" spans="2:2" x14ac:dyDescent="0.25">
      <c r="B951" t="str">
        <f>IF('Waterspanningsscenario''s'!AJK$2&lt;&gt;"",'Waterspanningsscenario''s'!AJK$2,"")</f>
        <v/>
      </c>
    </row>
    <row r="952" spans="2:2" x14ac:dyDescent="0.25">
      <c r="B952" t="str">
        <f>IF('Waterspanningsscenario''s'!AJL$2&lt;&gt;"",'Waterspanningsscenario''s'!AJL$2,"")</f>
        <v/>
      </c>
    </row>
    <row r="953" spans="2:2" x14ac:dyDescent="0.25">
      <c r="B953" t="str">
        <f>IF('Waterspanningsscenario''s'!AJM$2&lt;&gt;"",'Waterspanningsscenario''s'!AJM$2,"")</f>
        <v/>
      </c>
    </row>
    <row r="954" spans="2:2" x14ac:dyDescent="0.25">
      <c r="B954" t="str">
        <f>IF('Waterspanningsscenario''s'!AJN$2&lt;&gt;"",'Waterspanningsscenario''s'!AJN$2,"")</f>
        <v/>
      </c>
    </row>
    <row r="955" spans="2:2" x14ac:dyDescent="0.25">
      <c r="B955" t="str">
        <f>IF('Waterspanningsscenario''s'!AJO$2&lt;&gt;"",'Waterspanningsscenario''s'!AJO$2,"")</f>
        <v/>
      </c>
    </row>
    <row r="956" spans="2:2" x14ac:dyDescent="0.25">
      <c r="B956" t="str">
        <f>IF('Waterspanningsscenario''s'!AJP$2&lt;&gt;"",'Waterspanningsscenario''s'!AJP$2,"")</f>
        <v/>
      </c>
    </row>
    <row r="957" spans="2:2" x14ac:dyDescent="0.25">
      <c r="B957" t="str">
        <f>IF('Waterspanningsscenario''s'!AJQ$2&lt;&gt;"",'Waterspanningsscenario''s'!AJQ$2,"")</f>
        <v/>
      </c>
    </row>
    <row r="958" spans="2:2" x14ac:dyDescent="0.25">
      <c r="B958" t="str">
        <f>IF('Waterspanningsscenario''s'!AJR$2&lt;&gt;"",'Waterspanningsscenario''s'!AJR$2,"")</f>
        <v/>
      </c>
    </row>
    <row r="959" spans="2:2" x14ac:dyDescent="0.25">
      <c r="B959" t="str">
        <f>IF('Waterspanningsscenario''s'!AJS$2&lt;&gt;"",'Waterspanningsscenario''s'!AJS$2,"")</f>
        <v/>
      </c>
    </row>
    <row r="960" spans="2:2" x14ac:dyDescent="0.25">
      <c r="B960" t="str">
        <f>IF('Waterspanningsscenario''s'!AJT$2&lt;&gt;"",'Waterspanningsscenario''s'!AJT$2,"")</f>
        <v/>
      </c>
    </row>
    <row r="961" spans="2:2" x14ac:dyDescent="0.25">
      <c r="B961" t="str">
        <f>IF('Waterspanningsscenario''s'!AJU$2&lt;&gt;"",'Waterspanningsscenario''s'!AJU$2,"")</f>
        <v/>
      </c>
    </row>
    <row r="962" spans="2:2" x14ac:dyDescent="0.25">
      <c r="B962" t="str">
        <f>IF('Waterspanningsscenario''s'!AJV$2&lt;&gt;"",'Waterspanningsscenario''s'!AJV$2,"")</f>
        <v/>
      </c>
    </row>
    <row r="963" spans="2:2" x14ac:dyDescent="0.25">
      <c r="B963" t="str">
        <f>IF('Waterspanningsscenario''s'!AJW$2&lt;&gt;"",'Waterspanningsscenario''s'!AJW$2,"")</f>
        <v/>
      </c>
    </row>
    <row r="964" spans="2:2" x14ac:dyDescent="0.25">
      <c r="B964" t="str">
        <f>IF('Waterspanningsscenario''s'!AJX$2&lt;&gt;"",'Waterspanningsscenario''s'!AJX$2,"")</f>
        <v/>
      </c>
    </row>
    <row r="965" spans="2:2" x14ac:dyDescent="0.25">
      <c r="B965" t="str">
        <f>IF('Waterspanningsscenario''s'!AJY$2&lt;&gt;"",'Waterspanningsscenario''s'!AJY$2,"")</f>
        <v/>
      </c>
    </row>
    <row r="966" spans="2:2" x14ac:dyDescent="0.25">
      <c r="B966" t="str">
        <f>IF('Waterspanningsscenario''s'!AJZ$2&lt;&gt;"",'Waterspanningsscenario''s'!AJZ$2,"")</f>
        <v/>
      </c>
    </row>
    <row r="967" spans="2:2" x14ac:dyDescent="0.25">
      <c r="B967" t="str">
        <f>IF('Waterspanningsscenario''s'!AKA$2&lt;&gt;"",'Waterspanningsscenario''s'!AKA$2,"")</f>
        <v/>
      </c>
    </row>
    <row r="968" spans="2:2" x14ac:dyDescent="0.25">
      <c r="B968" t="str">
        <f>IF('Waterspanningsscenario''s'!AKB$2&lt;&gt;"",'Waterspanningsscenario''s'!AKB$2,"")</f>
        <v/>
      </c>
    </row>
    <row r="969" spans="2:2" x14ac:dyDescent="0.25">
      <c r="B969" t="str">
        <f>IF('Waterspanningsscenario''s'!AKC$2&lt;&gt;"",'Waterspanningsscenario''s'!AKC$2,"")</f>
        <v/>
      </c>
    </row>
    <row r="970" spans="2:2" x14ac:dyDescent="0.25">
      <c r="B970" t="str">
        <f>IF('Waterspanningsscenario''s'!AKD$2&lt;&gt;"",'Waterspanningsscenario''s'!AKD$2,"")</f>
        <v/>
      </c>
    </row>
    <row r="971" spans="2:2" x14ac:dyDescent="0.25">
      <c r="B971" t="str">
        <f>IF('Waterspanningsscenario''s'!AKE$2&lt;&gt;"",'Waterspanningsscenario''s'!AKE$2,"")</f>
        <v/>
      </c>
    </row>
    <row r="972" spans="2:2" x14ac:dyDescent="0.25">
      <c r="B972" t="str">
        <f>IF('Waterspanningsscenario''s'!AKF$2&lt;&gt;"",'Waterspanningsscenario''s'!AKF$2,"")</f>
        <v/>
      </c>
    </row>
    <row r="973" spans="2:2" x14ac:dyDescent="0.25">
      <c r="B973" t="str">
        <f>IF('Waterspanningsscenario''s'!AKG$2&lt;&gt;"",'Waterspanningsscenario''s'!AKG$2,"")</f>
        <v/>
      </c>
    </row>
    <row r="974" spans="2:2" x14ac:dyDescent="0.25">
      <c r="B974" t="str">
        <f>IF('Waterspanningsscenario''s'!AKH$2&lt;&gt;"",'Waterspanningsscenario''s'!AKH$2,"")</f>
        <v/>
      </c>
    </row>
    <row r="975" spans="2:2" x14ac:dyDescent="0.25">
      <c r="B975" t="str">
        <f>IF('Waterspanningsscenario''s'!AKI$2&lt;&gt;"",'Waterspanningsscenario''s'!AKI$2,"")</f>
        <v/>
      </c>
    </row>
    <row r="976" spans="2:2" x14ac:dyDescent="0.25">
      <c r="B976" t="str">
        <f>IF('Waterspanningsscenario''s'!AKJ$2&lt;&gt;"",'Waterspanningsscenario''s'!AKJ$2,"")</f>
        <v/>
      </c>
    </row>
    <row r="977" spans="2:2" x14ac:dyDescent="0.25">
      <c r="B977" t="str">
        <f>IF('Waterspanningsscenario''s'!AKK$2&lt;&gt;"",'Waterspanningsscenario''s'!AKK$2,"")</f>
        <v/>
      </c>
    </row>
    <row r="978" spans="2:2" x14ac:dyDescent="0.25">
      <c r="B978" t="str">
        <f>IF('Waterspanningsscenario''s'!AKL$2&lt;&gt;"",'Waterspanningsscenario''s'!AKL$2,"")</f>
        <v/>
      </c>
    </row>
    <row r="979" spans="2:2" x14ac:dyDescent="0.25">
      <c r="B979" t="str">
        <f>IF('Waterspanningsscenario''s'!AKM$2&lt;&gt;"",'Waterspanningsscenario''s'!AKM$2,"")</f>
        <v/>
      </c>
    </row>
    <row r="980" spans="2:2" x14ac:dyDescent="0.25">
      <c r="B980" t="str">
        <f>IF('Waterspanningsscenario''s'!AKN$2&lt;&gt;"",'Waterspanningsscenario''s'!AKN$2,"")</f>
        <v/>
      </c>
    </row>
    <row r="981" spans="2:2" x14ac:dyDescent="0.25">
      <c r="B981" t="str">
        <f>IF('Waterspanningsscenario''s'!AKO$2&lt;&gt;"",'Waterspanningsscenario''s'!AKO$2,"")</f>
        <v/>
      </c>
    </row>
    <row r="982" spans="2:2" x14ac:dyDescent="0.25">
      <c r="B982" t="str">
        <f>IF('Waterspanningsscenario''s'!AKP$2&lt;&gt;"",'Waterspanningsscenario''s'!AKP$2,"")</f>
        <v/>
      </c>
    </row>
    <row r="983" spans="2:2" x14ac:dyDescent="0.25">
      <c r="B983" t="str">
        <f>IF('Waterspanningsscenario''s'!AKQ$2&lt;&gt;"",'Waterspanningsscenario''s'!AKQ$2,"")</f>
        <v/>
      </c>
    </row>
    <row r="984" spans="2:2" x14ac:dyDescent="0.25">
      <c r="B984" t="str">
        <f>IF('Waterspanningsscenario''s'!AKR$2&lt;&gt;"",'Waterspanningsscenario''s'!AKR$2,"")</f>
        <v/>
      </c>
    </row>
    <row r="985" spans="2:2" x14ac:dyDescent="0.25">
      <c r="B985" t="str">
        <f>IF('Waterspanningsscenario''s'!AKS$2&lt;&gt;"",'Waterspanningsscenario''s'!AKS$2,"")</f>
        <v/>
      </c>
    </row>
    <row r="986" spans="2:2" x14ac:dyDescent="0.25">
      <c r="B986" t="str">
        <f>IF('Waterspanningsscenario''s'!AKT$2&lt;&gt;"",'Waterspanningsscenario''s'!AKT$2,"")</f>
        <v/>
      </c>
    </row>
    <row r="987" spans="2:2" x14ac:dyDescent="0.25">
      <c r="B987" t="str">
        <f>IF('Waterspanningsscenario''s'!AKU$2&lt;&gt;"",'Waterspanningsscenario''s'!AKU$2,"")</f>
        <v/>
      </c>
    </row>
    <row r="988" spans="2:2" x14ac:dyDescent="0.25">
      <c r="B988" t="str">
        <f>IF('Waterspanningsscenario''s'!AKV$2&lt;&gt;"",'Waterspanningsscenario''s'!AKV$2,"")</f>
        <v/>
      </c>
    </row>
    <row r="989" spans="2:2" x14ac:dyDescent="0.25">
      <c r="B989" t="str">
        <f>IF('Waterspanningsscenario''s'!AKW$2&lt;&gt;"",'Waterspanningsscenario''s'!AKW$2,"")</f>
        <v/>
      </c>
    </row>
    <row r="990" spans="2:2" x14ac:dyDescent="0.25">
      <c r="B990" t="str">
        <f>IF('Waterspanningsscenario''s'!AKX$2&lt;&gt;"",'Waterspanningsscenario''s'!AKX$2,"")</f>
        <v/>
      </c>
    </row>
    <row r="991" spans="2:2" x14ac:dyDescent="0.25">
      <c r="B991" t="str">
        <f>IF('Waterspanningsscenario''s'!AKY$2&lt;&gt;"",'Waterspanningsscenario''s'!AKY$2,"")</f>
        <v/>
      </c>
    </row>
    <row r="992" spans="2:2" x14ac:dyDescent="0.25">
      <c r="B992" t="str">
        <f>IF('Waterspanningsscenario''s'!AKZ$2&lt;&gt;"",'Waterspanningsscenario''s'!AKZ$2,"")</f>
        <v/>
      </c>
    </row>
    <row r="993" spans="2:2" x14ac:dyDescent="0.25">
      <c r="B993" t="str">
        <f>IF('Waterspanningsscenario''s'!ALA$2&lt;&gt;"",'Waterspanningsscenario''s'!ALA$2,"")</f>
        <v/>
      </c>
    </row>
    <row r="994" spans="2:2" x14ac:dyDescent="0.25">
      <c r="B994" t="str">
        <f>IF('Waterspanningsscenario''s'!ALB$2&lt;&gt;"",'Waterspanningsscenario''s'!ALB$2,"")</f>
        <v/>
      </c>
    </row>
    <row r="995" spans="2:2" x14ac:dyDescent="0.25">
      <c r="B995" t="str">
        <f>IF('Waterspanningsscenario''s'!ALC$2&lt;&gt;"",'Waterspanningsscenario''s'!ALC$2,"")</f>
        <v/>
      </c>
    </row>
    <row r="996" spans="2:2" x14ac:dyDescent="0.25">
      <c r="B996" t="str">
        <f>IF('Waterspanningsscenario''s'!ALD$2&lt;&gt;"",'Waterspanningsscenario''s'!ALD$2,"")</f>
        <v/>
      </c>
    </row>
    <row r="997" spans="2:2" x14ac:dyDescent="0.25">
      <c r="B997" t="str">
        <f>IF('Waterspanningsscenario''s'!ALE$2&lt;&gt;"",'Waterspanningsscenario''s'!ALE$2,"")</f>
        <v/>
      </c>
    </row>
    <row r="998" spans="2:2" x14ac:dyDescent="0.25">
      <c r="B998" t="str">
        <f>IF('Waterspanningsscenario''s'!ALF$2&lt;&gt;"",'Waterspanningsscenario''s'!ALF$2,"")</f>
        <v/>
      </c>
    </row>
    <row r="999" spans="2:2" x14ac:dyDescent="0.25">
      <c r="B999" t="str">
        <f>IF('Waterspanningsscenario''s'!ALG$2&lt;&gt;"",'Waterspanningsscenario''s'!ALG$2,"")</f>
        <v/>
      </c>
    </row>
    <row r="1000" spans="2:2" x14ac:dyDescent="0.25">
      <c r="B1000" t="str">
        <f>IF('Waterspanningsscenario''s'!ALH$2&lt;&gt;"",'Waterspanningsscenario''s'!ALH$2,"")</f>
        <v/>
      </c>
    </row>
    <row r="1001" spans="2:2" x14ac:dyDescent="0.25">
      <c r="B1001" t="str">
        <f>IF('Waterspanningsscenario''s'!ALI$2&lt;&gt;"",'Waterspanningsscenario''s'!ALI$2,"")</f>
        <v/>
      </c>
    </row>
    <row r="1002" spans="2:2" x14ac:dyDescent="0.25">
      <c r="B1002" t="str">
        <f>IF('Waterspanningsscenario''s'!ALJ$2&lt;&gt;"",'Waterspanningsscenario''s'!ALJ$2,"")</f>
        <v/>
      </c>
    </row>
    <row r="1003" spans="2:2" x14ac:dyDescent="0.25">
      <c r="B1003" t="str">
        <f>IF('Waterspanningsscenario''s'!ALK$2&lt;&gt;"",'Waterspanningsscenario''s'!ALK$2,"")</f>
        <v/>
      </c>
    </row>
    <row r="1004" spans="2:2" x14ac:dyDescent="0.25">
      <c r="B1004" t="str">
        <f>IF('Waterspanningsscenario''s'!ALL$2&lt;&gt;"",'Waterspanningsscenario''s'!ALL$2,"")</f>
        <v/>
      </c>
    </row>
    <row r="1005" spans="2:2" x14ac:dyDescent="0.25">
      <c r="B1005" t="str">
        <f>IF('Waterspanningsscenario''s'!ALM$2&lt;&gt;"",'Waterspanningsscenario''s'!ALM$2,"")</f>
        <v/>
      </c>
    </row>
    <row r="1006" spans="2:2" x14ac:dyDescent="0.25">
      <c r="B1006" t="str">
        <f>IF('Waterspanningsscenario''s'!ALN$2&lt;&gt;"",'Waterspanningsscenario''s'!ALN$2,"")</f>
        <v/>
      </c>
    </row>
    <row r="1007" spans="2:2" x14ac:dyDescent="0.25">
      <c r="B1007" t="str">
        <f>IF('Waterspanningsscenario''s'!ALO$2&lt;&gt;"",'Waterspanningsscenario''s'!ALO$2,"")</f>
        <v/>
      </c>
    </row>
    <row r="1008" spans="2:2" x14ac:dyDescent="0.25">
      <c r="B1008" t="str">
        <f>IF('Waterspanningsscenario''s'!ALP$2&lt;&gt;"",'Waterspanningsscenario''s'!ALP$2,"")</f>
        <v/>
      </c>
    </row>
    <row r="1009" spans="2:2" x14ac:dyDescent="0.25">
      <c r="B1009" t="str">
        <f>IF('Waterspanningsscenario''s'!ALQ$2&lt;&gt;"",'Waterspanningsscenario''s'!ALQ$2,"")</f>
        <v/>
      </c>
    </row>
    <row r="1010" spans="2:2" x14ac:dyDescent="0.25">
      <c r="B1010" t="str">
        <f>IF('Waterspanningsscenario''s'!ALR$2&lt;&gt;"",'Waterspanningsscenario''s'!ALR$2,"")</f>
        <v/>
      </c>
    </row>
    <row r="1011" spans="2:2" x14ac:dyDescent="0.25">
      <c r="B1011" t="str">
        <f>IF('Waterspanningsscenario''s'!ALS$2&lt;&gt;"",'Waterspanningsscenario''s'!ALS$2,"")</f>
        <v/>
      </c>
    </row>
    <row r="1012" spans="2:2" x14ac:dyDescent="0.25">
      <c r="B1012" t="str">
        <f>IF('Waterspanningsscenario''s'!ALT$2&lt;&gt;"",'Waterspanningsscenario''s'!ALT$2,"")</f>
        <v/>
      </c>
    </row>
    <row r="1013" spans="2:2" x14ac:dyDescent="0.25">
      <c r="B1013" t="str">
        <f>IF('Waterspanningsscenario''s'!ALU$2&lt;&gt;"",'Waterspanningsscenario''s'!ALU$2,"")</f>
        <v/>
      </c>
    </row>
    <row r="1014" spans="2:2" x14ac:dyDescent="0.25">
      <c r="B1014" t="str">
        <f>IF('Waterspanningsscenario''s'!ALV$2&lt;&gt;"",'Waterspanningsscenario''s'!ALV$2,"")</f>
        <v/>
      </c>
    </row>
    <row r="1015" spans="2:2" x14ac:dyDescent="0.25">
      <c r="B1015" t="str">
        <f>IF('Waterspanningsscenario''s'!ALW$2&lt;&gt;"",'Waterspanningsscenario''s'!ALW$2,"")</f>
        <v/>
      </c>
    </row>
    <row r="1016" spans="2:2" x14ac:dyDescent="0.25">
      <c r="B1016" t="str">
        <f>IF('Waterspanningsscenario''s'!ALX$2&lt;&gt;"",'Waterspanningsscenario''s'!ALX$2,"")</f>
        <v/>
      </c>
    </row>
    <row r="1017" spans="2:2" x14ac:dyDescent="0.25">
      <c r="B1017" t="str">
        <f>IF('Waterspanningsscenario''s'!ALY$2&lt;&gt;"",'Waterspanningsscenario''s'!ALY$2,"")</f>
        <v/>
      </c>
    </row>
    <row r="1018" spans="2:2" x14ac:dyDescent="0.25">
      <c r="B1018" t="str">
        <f>IF('Waterspanningsscenario''s'!ALZ$2&lt;&gt;"",'Waterspanningsscenario''s'!ALZ$2,"")</f>
        <v/>
      </c>
    </row>
    <row r="1019" spans="2:2" x14ac:dyDescent="0.25">
      <c r="B1019" t="str">
        <f>IF('Waterspanningsscenario''s'!AMA$2&lt;&gt;"",'Waterspanningsscenario''s'!AMA$2,"")</f>
        <v/>
      </c>
    </row>
    <row r="1020" spans="2:2" x14ac:dyDescent="0.25">
      <c r="B1020" t="str">
        <f>IF('Waterspanningsscenario''s'!AMB$2&lt;&gt;"",'Waterspanningsscenario''s'!AMB$2,"")</f>
        <v/>
      </c>
    </row>
    <row r="1021" spans="2:2" x14ac:dyDescent="0.25">
      <c r="B1021" t="str">
        <f>IF('Waterspanningsscenario''s'!AMC$2&lt;&gt;"",'Waterspanningsscenario''s'!AMC$2,"")</f>
        <v/>
      </c>
    </row>
    <row r="1022" spans="2:2" x14ac:dyDescent="0.25">
      <c r="B1022" t="str">
        <f>IF('Waterspanningsscenario''s'!AMD$2&lt;&gt;"",'Waterspanningsscenario''s'!AMD$2,"")</f>
        <v/>
      </c>
    </row>
    <row r="1023" spans="2:2" x14ac:dyDescent="0.25">
      <c r="B1023" t="str">
        <f>IF('Waterspanningsscenario''s'!AME$2&lt;&gt;"",'Waterspanningsscenario''s'!AME$2,"")</f>
        <v/>
      </c>
    </row>
    <row r="1024" spans="2:2" x14ac:dyDescent="0.25">
      <c r="B1024" t="str">
        <f>IF('Waterspanningsscenario''s'!AMF$2&lt;&gt;"",'Waterspanningsscenario''s'!AMF$2,"")</f>
        <v/>
      </c>
    </row>
    <row r="1025" spans="2:2" x14ac:dyDescent="0.25">
      <c r="B1025" t="str">
        <f>IF('Waterspanningsscenario''s'!AMG$2&lt;&gt;"",'Waterspanningsscenario''s'!AMG$2,"")</f>
        <v/>
      </c>
    </row>
    <row r="1026" spans="2:2" x14ac:dyDescent="0.25">
      <c r="B1026" t="str">
        <f>IF('Waterspanningsscenario''s'!AMH$2&lt;&gt;"",'Waterspanningsscenario''s'!AMH$2,"")</f>
        <v/>
      </c>
    </row>
    <row r="1027" spans="2:2" x14ac:dyDescent="0.25">
      <c r="B1027" t="str">
        <f>IF('Waterspanningsscenario''s'!AMI$2&lt;&gt;"",'Waterspanningsscenario''s'!AMI$2,"")</f>
        <v/>
      </c>
    </row>
    <row r="1028" spans="2:2" x14ac:dyDescent="0.25">
      <c r="B1028" t="str">
        <f>IF('Waterspanningsscenario''s'!AMJ$2&lt;&gt;"",'Waterspanningsscenario''s'!AMJ$2,"")</f>
        <v/>
      </c>
    </row>
    <row r="1029" spans="2:2" x14ac:dyDescent="0.25">
      <c r="B1029" t="str">
        <f>IF('Waterspanningsscenario''s'!AMK$2&lt;&gt;"",'Waterspanningsscenario''s'!AMK$2,"")</f>
        <v/>
      </c>
    </row>
    <row r="1030" spans="2:2" x14ac:dyDescent="0.25">
      <c r="B1030" t="str">
        <f>IF('Waterspanningsscenario''s'!AML$2&lt;&gt;"",'Waterspanningsscenario''s'!AML$2,"")</f>
        <v/>
      </c>
    </row>
    <row r="1031" spans="2:2" x14ac:dyDescent="0.25">
      <c r="B1031" t="str">
        <f>IF('Waterspanningsscenario''s'!AMM$2&lt;&gt;"",'Waterspanningsscenario''s'!AMM$2,"")</f>
        <v/>
      </c>
    </row>
    <row r="1032" spans="2:2" x14ac:dyDescent="0.25">
      <c r="B1032" t="str">
        <f>IF('Waterspanningsscenario''s'!AMN$2&lt;&gt;"",'Waterspanningsscenario''s'!AMN$2,"")</f>
        <v/>
      </c>
    </row>
    <row r="1033" spans="2:2" x14ac:dyDescent="0.25">
      <c r="B1033" t="str">
        <f>IF('Waterspanningsscenario''s'!AMO$2&lt;&gt;"",'Waterspanningsscenario''s'!AMO$2,"")</f>
        <v/>
      </c>
    </row>
    <row r="1034" spans="2:2" x14ac:dyDescent="0.25">
      <c r="B1034" t="str">
        <f>IF('Waterspanningsscenario''s'!AMP$2&lt;&gt;"",'Waterspanningsscenario''s'!AMP$2,"")</f>
        <v/>
      </c>
    </row>
    <row r="1035" spans="2:2" x14ac:dyDescent="0.25">
      <c r="B1035" t="str">
        <f>IF('Waterspanningsscenario''s'!AMQ$2&lt;&gt;"",'Waterspanningsscenario''s'!AMQ$2,"")</f>
        <v/>
      </c>
    </row>
    <row r="1036" spans="2:2" x14ac:dyDescent="0.25">
      <c r="B1036" t="str">
        <f>IF('Waterspanningsscenario''s'!AMR$2&lt;&gt;"",'Waterspanningsscenario''s'!AMR$2,"")</f>
        <v/>
      </c>
    </row>
    <row r="1037" spans="2:2" x14ac:dyDescent="0.25">
      <c r="B1037" t="str">
        <f>IF('Waterspanningsscenario''s'!AMS$2&lt;&gt;"",'Waterspanningsscenario''s'!AMS$2,"")</f>
        <v/>
      </c>
    </row>
    <row r="1038" spans="2:2" x14ac:dyDescent="0.25">
      <c r="B1038" t="str">
        <f>IF('Waterspanningsscenario''s'!AMT$2&lt;&gt;"",'Waterspanningsscenario''s'!AMT$2,"")</f>
        <v/>
      </c>
    </row>
    <row r="1039" spans="2:2" x14ac:dyDescent="0.25">
      <c r="B1039" t="str">
        <f>IF('Waterspanningsscenario''s'!AMU$2&lt;&gt;"",'Waterspanningsscenario''s'!AMU$2,"")</f>
        <v/>
      </c>
    </row>
    <row r="1040" spans="2:2" x14ac:dyDescent="0.25">
      <c r="B1040" t="str">
        <f>IF('Waterspanningsscenario''s'!AMV$2&lt;&gt;"",'Waterspanningsscenario''s'!AMV$2,"")</f>
        <v/>
      </c>
    </row>
    <row r="1041" spans="2:2" x14ac:dyDescent="0.25">
      <c r="B1041" t="str">
        <f>IF('Waterspanningsscenario''s'!AMW$2&lt;&gt;"",'Waterspanningsscenario''s'!AMW$2,"")</f>
        <v/>
      </c>
    </row>
    <row r="1042" spans="2:2" x14ac:dyDescent="0.25">
      <c r="B1042" t="str">
        <f>IF('Waterspanningsscenario''s'!AMX$2&lt;&gt;"",'Waterspanningsscenario''s'!AMX$2,"")</f>
        <v/>
      </c>
    </row>
    <row r="1043" spans="2:2" x14ac:dyDescent="0.25">
      <c r="B1043" t="str">
        <f>IF('Waterspanningsscenario''s'!AMY$2&lt;&gt;"",'Waterspanningsscenario''s'!AMY$2,"")</f>
        <v/>
      </c>
    </row>
    <row r="1044" spans="2:2" x14ac:dyDescent="0.25">
      <c r="B1044" t="str">
        <f>IF('Waterspanningsscenario''s'!AMZ$2&lt;&gt;"",'Waterspanningsscenario''s'!AMZ$2,"")</f>
        <v/>
      </c>
    </row>
    <row r="1045" spans="2:2" x14ac:dyDescent="0.25">
      <c r="B1045" t="str">
        <f>IF('Waterspanningsscenario''s'!ANA$2&lt;&gt;"",'Waterspanningsscenario''s'!ANA$2,"")</f>
        <v/>
      </c>
    </row>
    <row r="1046" spans="2:2" x14ac:dyDescent="0.25">
      <c r="B1046" t="str">
        <f>IF('Waterspanningsscenario''s'!ANB$2&lt;&gt;"",'Waterspanningsscenario''s'!ANB$2,"")</f>
        <v/>
      </c>
    </row>
    <row r="1047" spans="2:2" x14ac:dyDescent="0.25">
      <c r="B1047" t="str">
        <f>IF('Waterspanningsscenario''s'!ANC$2&lt;&gt;"",'Waterspanningsscenario''s'!ANC$2,"")</f>
        <v/>
      </c>
    </row>
    <row r="1048" spans="2:2" x14ac:dyDescent="0.25">
      <c r="B1048" t="str">
        <f>IF('Waterspanningsscenario''s'!AND$2&lt;&gt;"",'Waterspanningsscenario''s'!AND$2,"")</f>
        <v/>
      </c>
    </row>
    <row r="1049" spans="2:2" x14ac:dyDescent="0.25">
      <c r="B1049" t="str">
        <f>IF('Waterspanningsscenario''s'!ANE$2&lt;&gt;"",'Waterspanningsscenario''s'!ANE$2,"")</f>
        <v/>
      </c>
    </row>
    <row r="1050" spans="2:2" x14ac:dyDescent="0.25">
      <c r="B1050" t="str">
        <f>IF('Waterspanningsscenario''s'!ANF$2&lt;&gt;"",'Waterspanningsscenario''s'!ANF$2,"")</f>
        <v/>
      </c>
    </row>
    <row r="1051" spans="2:2" x14ac:dyDescent="0.25">
      <c r="B1051" t="str">
        <f>IF('Waterspanningsscenario''s'!ANG$2&lt;&gt;"",'Waterspanningsscenario''s'!ANG$2,"")</f>
        <v/>
      </c>
    </row>
    <row r="1052" spans="2:2" x14ac:dyDescent="0.25">
      <c r="B1052" t="str">
        <f>IF('Waterspanningsscenario''s'!ANH$2&lt;&gt;"",'Waterspanningsscenario''s'!ANH$2,"")</f>
        <v/>
      </c>
    </row>
    <row r="1053" spans="2:2" x14ac:dyDescent="0.25">
      <c r="B1053" t="str">
        <f>IF('Waterspanningsscenario''s'!ANI$2&lt;&gt;"",'Waterspanningsscenario''s'!ANI$2,"")</f>
        <v/>
      </c>
    </row>
    <row r="1054" spans="2:2" x14ac:dyDescent="0.25">
      <c r="B1054" t="str">
        <f>IF('Waterspanningsscenario''s'!ANJ$2&lt;&gt;"",'Waterspanningsscenario''s'!ANJ$2,"")</f>
        <v/>
      </c>
    </row>
    <row r="1055" spans="2:2" x14ac:dyDescent="0.25">
      <c r="B1055" t="str">
        <f>IF('Waterspanningsscenario''s'!ANK$2&lt;&gt;"",'Waterspanningsscenario''s'!ANK$2,"")</f>
        <v/>
      </c>
    </row>
    <row r="1056" spans="2:2" x14ac:dyDescent="0.25">
      <c r="B1056" t="str">
        <f>IF('Waterspanningsscenario''s'!ANL$2&lt;&gt;"",'Waterspanningsscenario''s'!ANL$2,"")</f>
        <v/>
      </c>
    </row>
    <row r="1057" spans="2:2" x14ac:dyDescent="0.25">
      <c r="B1057" t="str">
        <f>IF('Waterspanningsscenario''s'!ANM$2&lt;&gt;"",'Waterspanningsscenario''s'!ANM$2,"")</f>
        <v/>
      </c>
    </row>
    <row r="1058" spans="2:2" x14ac:dyDescent="0.25">
      <c r="B1058" t="str">
        <f>IF('Waterspanningsscenario''s'!ANN$2&lt;&gt;"",'Waterspanningsscenario''s'!ANN$2,"")</f>
        <v/>
      </c>
    </row>
    <row r="1059" spans="2:2" x14ac:dyDescent="0.25">
      <c r="B1059" t="str">
        <f>IF('Waterspanningsscenario''s'!ANO$2&lt;&gt;"",'Waterspanningsscenario''s'!ANO$2,"")</f>
        <v/>
      </c>
    </row>
    <row r="1060" spans="2:2" x14ac:dyDescent="0.25">
      <c r="B1060" t="str">
        <f>IF('Waterspanningsscenario''s'!ANP$2&lt;&gt;"",'Waterspanningsscenario''s'!ANP$2,"")</f>
        <v/>
      </c>
    </row>
    <row r="1061" spans="2:2" x14ac:dyDescent="0.25">
      <c r="B1061" t="str">
        <f>IF('Waterspanningsscenario''s'!ANQ$2&lt;&gt;"",'Waterspanningsscenario''s'!ANQ$2,"")</f>
        <v/>
      </c>
    </row>
    <row r="1062" spans="2:2" x14ac:dyDescent="0.25">
      <c r="B1062" t="str">
        <f>IF('Waterspanningsscenario''s'!ANR$2&lt;&gt;"",'Waterspanningsscenario''s'!ANR$2,"")</f>
        <v/>
      </c>
    </row>
    <row r="1063" spans="2:2" x14ac:dyDescent="0.25">
      <c r="B1063" t="str">
        <f>IF('Waterspanningsscenario''s'!ANS$2&lt;&gt;"",'Waterspanningsscenario''s'!ANS$2,"")</f>
        <v/>
      </c>
    </row>
    <row r="1064" spans="2:2" x14ac:dyDescent="0.25">
      <c r="B1064" t="str">
        <f>IF('Waterspanningsscenario''s'!ANT$2&lt;&gt;"",'Waterspanningsscenario''s'!ANT$2,"")</f>
        <v/>
      </c>
    </row>
    <row r="1065" spans="2:2" x14ac:dyDescent="0.25">
      <c r="B1065" t="str">
        <f>IF('Waterspanningsscenario''s'!ANU$2&lt;&gt;"",'Waterspanningsscenario''s'!ANU$2,"")</f>
        <v/>
      </c>
    </row>
    <row r="1066" spans="2:2" x14ac:dyDescent="0.25">
      <c r="B1066" t="str">
        <f>IF('Waterspanningsscenario''s'!ANV$2&lt;&gt;"",'Waterspanningsscenario''s'!ANV$2,"")</f>
        <v/>
      </c>
    </row>
    <row r="1067" spans="2:2" x14ac:dyDescent="0.25">
      <c r="B1067" t="str">
        <f>IF('Waterspanningsscenario''s'!ANW$2&lt;&gt;"",'Waterspanningsscenario''s'!ANW$2,"")</f>
        <v/>
      </c>
    </row>
    <row r="1068" spans="2:2" x14ac:dyDescent="0.25">
      <c r="B1068" t="str">
        <f>IF('Waterspanningsscenario''s'!ANX$2&lt;&gt;"",'Waterspanningsscenario''s'!ANX$2,"")</f>
        <v/>
      </c>
    </row>
    <row r="1069" spans="2:2" x14ac:dyDescent="0.25">
      <c r="B1069" t="str">
        <f>IF('Waterspanningsscenario''s'!ANY$2&lt;&gt;"",'Waterspanningsscenario''s'!ANY$2,"")</f>
        <v/>
      </c>
    </row>
    <row r="1070" spans="2:2" x14ac:dyDescent="0.25">
      <c r="B1070" t="str">
        <f>IF('Waterspanningsscenario''s'!ANZ$2&lt;&gt;"",'Waterspanningsscenario''s'!ANZ$2,"")</f>
        <v/>
      </c>
    </row>
    <row r="1071" spans="2:2" x14ac:dyDescent="0.25">
      <c r="B1071" t="str">
        <f>IF('Waterspanningsscenario''s'!AOA$2&lt;&gt;"",'Waterspanningsscenario''s'!AOA$2,"")</f>
        <v/>
      </c>
    </row>
    <row r="1072" spans="2:2" x14ac:dyDescent="0.25">
      <c r="B1072" t="str">
        <f>IF('Waterspanningsscenario''s'!AOB$2&lt;&gt;"",'Waterspanningsscenario''s'!AOB$2,"")</f>
        <v/>
      </c>
    </row>
    <row r="1073" spans="2:2" x14ac:dyDescent="0.25">
      <c r="B1073" t="str">
        <f>IF('Waterspanningsscenario''s'!AOC$2&lt;&gt;"",'Waterspanningsscenario''s'!AOC$2,"")</f>
        <v/>
      </c>
    </row>
    <row r="1074" spans="2:2" x14ac:dyDescent="0.25">
      <c r="B1074" t="str">
        <f>IF('Waterspanningsscenario''s'!AOD$2&lt;&gt;"",'Waterspanningsscenario''s'!AOD$2,"")</f>
        <v/>
      </c>
    </row>
    <row r="1075" spans="2:2" x14ac:dyDescent="0.25">
      <c r="B1075" t="str">
        <f>IF('Waterspanningsscenario''s'!AOE$2&lt;&gt;"",'Waterspanningsscenario''s'!AOE$2,"")</f>
        <v/>
      </c>
    </row>
    <row r="1076" spans="2:2" x14ac:dyDescent="0.25">
      <c r="B1076" t="str">
        <f>IF('Waterspanningsscenario''s'!AOF$2&lt;&gt;"",'Waterspanningsscenario''s'!AOF$2,"")</f>
        <v/>
      </c>
    </row>
    <row r="1077" spans="2:2" x14ac:dyDescent="0.25">
      <c r="B1077" t="str">
        <f>IF('Waterspanningsscenario''s'!AOG$2&lt;&gt;"",'Waterspanningsscenario''s'!AOG$2,"")</f>
        <v/>
      </c>
    </row>
    <row r="1078" spans="2:2" x14ac:dyDescent="0.25">
      <c r="B1078" t="str">
        <f>IF('Waterspanningsscenario''s'!AOH$2&lt;&gt;"",'Waterspanningsscenario''s'!AOH$2,"")</f>
        <v/>
      </c>
    </row>
    <row r="1079" spans="2:2" x14ac:dyDescent="0.25">
      <c r="B1079" t="str">
        <f>IF('Waterspanningsscenario''s'!AOI$2&lt;&gt;"",'Waterspanningsscenario''s'!AOI$2,"")</f>
        <v/>
      </c>
    </row>
    <row r="1080" spans="2:2" x14ac:dyDescent="0.25">
      <c r="B1080" t="str">
        <f>IF('Waterspanningsscenario''s'!AOJ$2&lt;&gt;"",'Waterspanningsscenario''s'!AOJ$2,"")</f>
        <v/>
      </c>
    </row>
    <row r="1081" spans="2:2" x14ac:dyDescent="0.25">
      <c r="B1081" t="str">
        <f>IF('Waterspanningsscenario''s'!AOK$2&lt;&gt;"",'Waterspanningsscenario''s'!AOK$2,"")</f>
        <v/>
      </c>
    </row>
    <row r="1082" spans="2:2" x14ac:dyDescent="0.25">
      <c r="B1082" t="str">
        <f>IF('Waterspanningsscenario''s'!AOL$2&lt;&gt;"",'Waterspanningsscenario''s'!AOL$2,"")</f>
        <v/>
      </c>
    </row>
    <row r="1083" spans="2:2" x14ac:dyDescent="0.25">
      <c r="B1083" t="str">
        <f>IF('Waterspanningsscenario''s'!AOM$2&lt;&gt;"",'Waterspanningsscenario''s'!AOM$2,"")</f>
        <v/>
      </c>
    </row>
    <row r="1084" spans="2:2" x14ac:dyDescent="0.25">
      <c r="B1084" t="str">
        <f>IF('Waterspanningsscenario''s'!AON$2&lt;&gt;"",'Waterspanningsscenario''s'!AON$2,"")</f>
        <v/>
      </c>
    </row>
    <row r="1085" spans="2:2" x14ac:dyDescent="0.25">
      <c r="B1085" t="str">
        <f>IF('Waterspanningsscenario''s'!AOO$2&lt;&gt;"",'Waterspanningsscenario''s'!AOO$2,"")</f>
        <v/>
      </c>
    </row>
    <row r="1086" spans="2:2" x14ac:dyDescent="0.25">
      <c r="B1086" t="str">
        <f>IF('Waterspanningsscenario''s'!AOP$2&lt;&gt;"",'Waterspanningsscenario''s'!AOP$2,"")</f>
        <v/>
      </c>
    </row>
    <row r="1087" spans="2:2" x14ac:dyDescent="0.25">
      <c r="B1087" t="str">
        <f>IF('Waterspanningsscenario''s'!AOQ$2&lt;&gt;"",'Waterspanningsscenario''s'!AOQ$2,"")</f>
        <v/>
      </c>
    </row>
    <row r="1088" spans="2:2" x14ac:dyDescent="0.25">
      <c r="B1088" t="str">
        <f>IF('Waterspanningsscenario''s'!AOR$2&lt;&gt;"",'Waterspanningsscenario''s'!AOR$2,"")</f>
        <v/>
      </c>
    </row>
    <row r="1089" spans="2:2" x14ac:dyDescent="0.25">
      <c r="B1089" t="str">
        <f>IF('Waterspanningsscenario''s'!AOS$2&lt;&gt;"",'Waterspanningsscenario''s'!AOS$2,"")</f>
        <v/>
      </c>
    </row>
    <row r="1090" spans="2:2" x14ac:dyDescent="0.25">
      <c r="B1090" t="str">
        <f>IF('Waterspanningsscenario''s'!AOT$2&lt;&gt;"",'Waterspanningsscenario''s'!AOT$2,"")</f>
        <v/>
      </c>
    </row>
    <row r="1091" spans="2:2" x14ac:dyDescent="0.25">
      <c r="B1091" t="str">
        <f>IF('Waterspanningsscenario''s'!AOU$2&lt;&gt;"",'Waterspanningsscenario''s'!AOU$2,"")</f>
        <v/>
      </c>
    </row>
    <row r="1092" spans="2:2" x14ac:dyDescent="0.25">
      <c r="B1092" t="str">
        <f>IF('Waterspanningsscenario''s'!AOV$2&lt;&gt;"",'Waterspanningsscenario''s'!AOV$2,"")</f>
        <v/>
      </c>
    </row>
    <row r="1093" spans="2:2" x14ac:dyDescent="0.25">
      <c r="B1093" t="str">
        <f>IF('Waterspanningsscenario''s'!AOW$2&lt;&gt;"",'Waterspanningsscenario''s'!AOW$2,"")</f>
        <v/>
      </c>
    </row>
    <row r="1094" spans="2:2" x14ac:dyDescent="0.25">
      <c r="B1094" t="str">
        <f>IF('Waterspanningsscenario''s'!AOX$2&lt;&gt;"",'Waterspanningsscenario''s'!AOX$2,"")</f>
        <v/>
      </c>
    </row>
    <row r="1095" spans="2:2" x14ac:dyDescent="0.25">
      <c r="B1095" t="str">
        <f>IF('Waterspanningsscenario''s'!AOY$2&lt;&gt;"",'Waterspanningsscenario''s'!AOY$2,"")</f>
        <v/>
      </c>
    </row>
    <row r="1096" spans="2:2" x14ac:dyDescent="0.25">
      <c r="B1096" t="str">
        <f>IF('Waterspanningsscenario''s'!AOZ$2&lt;&gt;"",'Waterspanningsscenario''s'!AOZ$2,"")</f>
        <v/>
      </c>
    </row>
    <row r="1097" spans="2:2" x14ac:dyDescent="0.25">
      <c r="B1097" t="str">
        <f>IF('Waterspanningsscenario''s'!APA$2&lt;&gt;"",'Waterspanningsscenario''s'!APA$2,"")</f>
        <v/>
      </c>
    </row>
    <row r="1098" spans="2:2" x14ac:dyDescent="0.25">
      <c r="B1098" t="str">
        <f>IF('Waterspanningsscenario''s'!APB$2&lt;&gt;"",'Waterspanningsscenario''s'!APB$2,"")</f>
        <v/>
      </c>
    </row>
    <row r="1099" spans="2:2" x14ac:dyDescent="0.25">
      <c r="B1099" t="str">
        <f>IF('Waterspanningsscenario''s'!APC$2&lt;&gt;"",'Waterspanningsscenario''s'!APC$2,"")</f>
        <v/>
      </c>
    </row>
    <row r="1100" spans="2:2" x14ac:dyDescent="0.25">
      <c r="B1100" t="str">
        <f>IF('Waterspanningsscenario''s'!APD$2&lt;&gt;"",'Waterspanningsscenario''s'!APD$2,"")</f>
        <v/>
      </c>
    </row>
    <row r="1101" spans="2:2" x14ac:dyDescent="0.25">
      <c r="B1101" t="str">
        <f>IF('Waterspanningsscenario''s'!APE$2&lt;&gt;"",'Waterspanningsscenario''s'!APE$2,"")</f>
        <v/>
      </c>
    </row>
    <row r="1102" spans="2:2" x14ac:dyDescent="0.25">
      <c r="B1102" t="str">
        <f>IF('Waterspanningsscenario''s'!APF$2&lt;&gt;"",'Waterspanningsscenario''s'!APF$2,"")</f>
        <v/>
      </c>
    </row>
    <row r="1103" spans="2:2" x14ac:dyDescent="0.25">
      <c r="B1103" t="str">
        <f>IF('Waterspanningsscenario''s'!APG$2&lt;&gt;"",'Waterspanningsscenario''s'!APG$2,"")</f>
        <v/>
      </c>
    </row>
    <row r="1104" spans="2:2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sortState xmlns:xlrd2="http://schemas.microsoft.com/office/spreadsheetml/2017/richdata2" ref="B44:B180">
    <sortCondition ref="B44:B18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IV26"/>
  <sheetViews>
    <sheetView tabSelected="1" zoomScale="115" zoomScaleNormal="115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customWidth="1"/>
    <col min="5" max="5" width="9" customWidth="1"/>
  </cols>
  <sheetData>
    <row r="1" spans="1:229" s="6" customFormat="1" x14ac:dyDescent="0.25">
      <c r="A1" s="6" t="s">
        <v>149</v>
      </c>
      <c r="B1" s="6" t="s">
        <v>22</v>
      </c>
      <c r="C1" s="6" t="s">
        <v>23</v>
      </c>
      <c r="D1" s="6" t="s">
        <v>24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148</v>
      </c>
    </row>
    <row r="2" spans="1:229" x14ac:dyDescent="0.25">
      <c r="A2" t="s">
        <v>384</v>
      </c>
      <c r="B2">
        <v>350</v>
      </c>
      <c r="C2">
        <v>0</v>
      </c>
      <c r="D2">
        <v>-10.650185714285714</v>
      </c>
      <c r="E2">
        <v>339</v>
      </c>
      <c r="F2">
        <v>0</v>
      </c>
      <c r="G2">
        <v>-9.6824999999999992</v>
      </c>
      <c r="H2">
        <v>323</v>
      </c>
      <c r="I2">
        <v>0</v>
      </c>
      <c r="J2">
        <v>-9.5495000000000001</v>
      </c>
      <c r="K2">
        <v>317</v>
      </c>
      <c r="L2">
        <v>0</v>
      </c>
      <c r="M2">
        <v>-9.5745000000000005</v>
      </c>
      <c r="N2">
        <v>296.64</v>
      </c>
      <c r="O2">
        <v>0</v>
      </c>
      <c r="P2">
        <v>-8.9113000000000007</v>
      </c>
      <c r="Q2">
        <v>278</v>
      </c>
      <c r="R2">
        <v>0</v>
      </c>
      <c r="S2">
        <v>-8.6914999999999996</v>
      </c>
      <c r="T2">
        <v>259.36</v>
      </c>
      <c r="U2">
        <v>0</v>
      </c>
      <c r="V2">
        <v>-9.0144000000000002</v>
      </c>
      <c r="W2">
        <v>247</v>
      </c>
      <c r="X2">
        <v>0</v>
      </c>
      <c r="Y2">
        <v>-8.6161999999999992</v>
      </c>
      <c r="Z2">
        <v>242</v>
      </c>
      <c r="AA2">
        <v>0</v>
      </c>
      <c r="AB2">
        <v>-7.6868999999999996</v>
      </c>
      <c r="AC2">
        <v>235</v>
      </c>
      <c r="AD2">
        <v>0</v>
      </c>
      <c r="AE2">
        <v>-6.4474999999999998</v>
      </c>
      <c r="AF2">
        <v>234.08</v>
      </c>
      <c r="AG2">
        <v>0</v>
      </c>
      <c r="AH2">
        <v>-6.0251999999999999</v>
      </c>
      <c r="AI2">
        <v>231</v>
      </c>
      <c r="AJ2">
        <v>0</v>
      </c>
      <c r="AK2">
        <v>-5.0273000000000003</v>
      </c>
      <c r="AL2">
        <v>230</v>
      </c>
      <c r="AM2">
        <v>0</v>
      </c>
      <c r="AN2">
        <v>-4.2907999999999999</v>
      </c>
      <c r="AO2">
        <v>228</v>
      </c>
      <c r="AP2">
        <v>0</v>
      </c>
      <c r="AQ2">
        <v>-4.3517999999999999</v>
      </c>
      <c r="AR2">
        <v>225</v>
      </c>
      <c r="AS2">
        <v>0</v>
      </c>
      <c r="AT2">
        <v>-4.1959999999999997</v>
      </c>
      <c r="AU2">
        <v>217</v>
      </c>
      <c r="AV2">
        <v>0</v>
      </c>
      <c r="AW2">
        <v>-3.9910999999999999</v>
      </c>
      <c r="AX2">
        <v>205</v>
      </c>
      <c r="AY2">
        <v>0</v>
      </c>
      <c r="AZ2">
        <v>-2.4535999999999998</v>
      </c>
      <c r="BA2">
        <v>196</v>
      </c>
      <c r="BB2">
        <v>0</v>
      </c>
      <c r="BC2">
        <v>-1.9577</v>
      </c>
      <c r="BD2">
        <v>37</v>
      </c>
      <c r="BE2">
        <v>0</v>
      </c>
      <c r="BF2">
        <v>1.4670000000000001</v>
      </c>
      <c r="BG2">
        <v>30</v>
      </c>
      <c r="BH2">
        <v>0</v>
      </c>
      <c r="BI2">
        <v>3.36</v>
      </c>
      <c r="BJ2">
        <v>29.53</v>
      </c>
      <c r="BK2">
        <v>0</v>
      </c>
      <c r="BL2">
        <v>3.5190000000000001</v>
      </c>
      <c r="BM2">
        <v>28.82</v>
      </c>
      <c r="BN2">
        <v>0</v>
      </c>
      <c r="BO2">
        <v>3.758</v>
      </c>
      <c r="BP2">
        <v>24.06</v>
      </c>
      <c r="BQ2">
        <v>0</v>
      </c>
      <c r="BR2">
        <v>5.3639999999999999</v>
      </c>
      <c r="BS2">
        <v>24</v>
      </c>
      <c r="BT2">
        <v>0</v>
      </c>
      <c r="BU2">
        <v>5.3840000000000003</v>
      </c>
      <c r="BV2">
        <v>19.579999999999998</v>
      </c>
      <c r="BW2">
        <v>0</v>
      </c>
      <c r="BX2">
        <v>5.6379999999999999</v>
      </c>
      <c r="BY2">
        <v>16.579999999999998</v>
      </c>
      <c r="BZ2">
        <v>0</v>
      </c>
      <c r="CA2">
        <v>5.81</v>
      </c>
      <c r="CB2">
        <v>9</v>
      </c>
      <c r="CC2">
        <v>0</v>
      </c>
      <c r="CD2">
        <v>6.2460000000000004</v>
      </c>
      <c r="CE2">
        <v>8.4700000000000006</v>
      </c>
      <c r="CF2">
        <v>0</v>
      </c>
      <c r="CG2">
        <v>6.4189999999999996</v>
      </c>
      <c r="CH2">
        <v>1</v>
      </c>
      <c r="CI2">
        <v>0</v>
      </c>
      <c r="CJ2">
        <v>8.8550000000000004</v>
      </c>
      <c r="CK2">
        <v>0.56999999999999995</v>
      </c>
      <c r="CL2">
        <v>0</v>
      </c>
      <c r="CM2">
        <v>8.8859999999999992</v>
      </c>
      <c r="CN2">
        <v>-3</v>
      </c>
      <c r="CO2">
        <v>0</v>
      </c>
      <c r="CP2">
        <v>9.1430000000000007</v>
      </c>
      <c r="CQ2">
        <v>-3.43</v>
      </c>
      <c r="CR2">
        <v>0</v>
      </c>
      <c r="CS2">
        <v>9.0399999999999991</v>
      </c>
      <c r="CT2">
        <v>-6</v>
      </c>
      <c r="CU2">
        <v>0</v>
      </c>
      <c r="CV2">
        <v>8.4209999999999994</v>
      </c>
      <c r="CW2">
        <v>-17</v>
      </c>
      <c r="CX2">
        <v>0</v>
      </c>
      <c r="CY2">
        <v>4.274</v>
      </c>
      <c r="CZ2">
        <v>-24</v>
      </c>
      <c r="DA2">
        <v>0</v>
      </c>
      <c r="DB2">
        <v>2.0350000000000001</v>
      </c>
      <c r="DC2">
        <v>-24.03</v>
      </c>
      <c r="DD2">
        <v>0</v>
      </c>
      <c r="DE2">
        <v>2.0350000000000001</v>
      </c>
      <c r="DF2">
        <v>-32</v>
      </c>
      <c r="DG2">
        <v>0</v>
      </c>
      <c r="DH2">
        <v>2.0670000000000002</v>
      </c>
      <c r="DI2">
        <v>-43</v>
      </c>
      <c r="DJ2">
        <v>0</v>
      </c>
      <c r="DK2">
        <v>2.3039999999999998</v>
      </c>
      <c r="DL2">
        <v>-47</v>
      </c>
      <c r="DM2">
        <v>0</v>
      </c>
      <c r="DN2">
        <v>1.5509999999999999</v>
      </c>
      <c r="DO2">
        <v>-48.86</v>
      </c>
      <c r="DP2">
        <v>0</v>
      </c>
      <c r="DQ2">
        <v>0.31</v>
      </c>
      <c r="DR2">
        <v>-49.86</v>
      </c>
      <c r="DS2">
        <v>0</v>
      </c>
      <c r="DT2">
        <v>0.31</v>
      </c>
      <c r="DU2">
        <v>-52.21</v>
      </c>
      <c r="DV2">
        <v>0</v>
      </c>
      <c r="DW2">
        <v>0.31</v>
      </c>
      <c r="DX2">
        <v>-53.71</v>
      </c>
      <c r="DY2">
        <v>0</v>
      </c>
      <c r="DZ2">
        <v>1.3080000000000001</v>
      </c>
      <c r="EA2">
        <v>-61</v>
      </c>
      <c r="EB2">
        <v>0</v>
      </c>
      <c r="EC2">
        <v>1.3160000000000001</v>
      </c>
      <c r="ED2">
        <v>-201</v>
      </c>
      <c r="EE2">
        <v>0</v>
      </c>
      <c r="EF2">
        <v>1.2110000000000001</v>
      </c>
      <c r="EG2">
        <v>-350</v>
      </c>
      <c r="EH2">
        <v>0</v>
      </c>
      <c r="EI2">
        <v>1.2114</v>
      </c>
    </row>
    <row r="3" spans="1:229" x14ac:dyDescent="0.25">
      <c r="A3" t="s">
        <v>385</v>
      </c>
      <c r="B3">
        <v>350</v>
      </c>
      <c r="C3">
        <v>0</v>
      </c>
      <c r="D3">
        <v>-13.3740375</v>
      </c>
      <c r="E3">
        <v>344</v>
      </c>
      <c r="F3">
        <v>0</v>
      </c>
      <c r="G3">
        <v>-13.6014</v>
      </c>
      <c r="H3">
        <v>338.36</v>
      </c>
      <c r="I3">
        <v>0</v>
      </c>
      <c r="J3">
        <v>-13.1068</v>
      </c>
      <c r="K3">
        <v>335</v>
      </c>
      <c r="L3">
        <v>0</v>
      </c>
      <c r="M3">
        <v>-11.734500000000001</v>
      </c>
      <c r="N3">
        <v>334</v>
      </c>
      <c r="O3">
        <v>0</v>
      </c>
      <c r="P3">
        <v>-11.6639</v>
      </c>
      <c r="Q3">
        <v>331</v>
      </c>
      <c r="R3">
        <v>0</v>
      </c>
      <c r="S3">
        <v>-10.605499999999999</v>
      </c>
      <c r="T3">
        <v>326</v>
      </c>
      <c r="U3">
        <v>0</v>
      </c>
      <c r="V3">
        <v>-10.841699999999999</v>
      </c>
      <c r="W3">
        <v>319</v>
      </c>
      <c r="X3">
        <v>0</v>
      </c>
      <c r="Y3">
        <v>-10.492100000000001</v>
      </c>
      <c r="Z3">
        <v>304</v>
      </c>
      <c r="AA3">
        <v>0</v>
      </c>
      <c r="AB3">
        <v>-9.5320999999999998</v>
      </c>
      <c r="AC3">
        <v>294</v>
      </c>
      <c r="AD3">
        <v>0</v>
      </c>
      <c r="AE3">
        <v>-9.2558000000000007</v>
      </c>
      <c r="AF3">
        <v>284</v>
      </c>
      <c r="AG3">
        <v>0</v>
      </c>
      <c r="AH3">
        <v>-8.1509</v>
      </c>
      <c r="AI3">
        <v>272</v>
      </c>
      <c r="AJ3">
        <v>0</v>
      </c>
      <c r="AK3">
        <v>-8.2103999999999999</v>
      </c>
      <c r="AL3">
        <v>246</v>
      </c>
      <c r="AM3">
        <v>0</v>
      </c>
      <c r="AN3">
        <v>-8.4880999999999993</v>
      </c>
      <c r="AO3">
        <v>228</v>
      </c>
      <c r="AP3">
        <v>0</v>
      </c>
      <c r="AQ3">
        <v>-8.4803999999999995</v>
      </c>
      <c r="AR3">
        <v>221</v>
      </c>
      <c r="AS3">
        <v>0</v>
      </c>
      <c r="AT3">
        <v>-8.0047999999999995</v>
      </c>
      <c r="AU3">
        <v>214</v>
      </c>
      <c r="AV3">
        <v>0</v>
      </c>
      <c r="AW3">
        <v>-7.8579999999999997</v>
      </c>
      <c r="AX3">
        <v>205</v>
      </c>
      <c r="AY3">
        <v>0</v>
      </c>
      <c r="AZ3">
        <v>-6.7049000000000003</v>
      </c>
      <c r="BA3">
        <v>198.53</v>
      </c>
      <c r="BB3">
        <v>0</v>
      </c>
      <c r="BC3">
        <v>-5.1665999999999999</v>
      </c>
      <c r="BD3">
        <v>198</v>
      </c>
      <c r="BE3">
        <v>0</v>
      </c>
      <c r="BF3">
        <v>-4.6920000000000002</v>
      </c>
      <c r="BG3">
        <v>195.46</v>
      </c>
      <c r="BH3">
        <v>0</v>
      </c>
      <c r="BI3">
        <v>-4.2211999999999996</v>
      </c>
      <c r="BJ3">
        <v>195</v>
      </c>
      <c r="BK3">
        <v>0</v>
      </c>
      <c r="BL3">
        <v>-3.7479</v>
      </c>
      <c r="BM3">
        <v>192.64</v>
      </c>
      <c r="BN3">
        <v>0</v>
      </c>
      <c r="BO3">
        <v>-3.0034999999999998</v>
      </c>
      <c r="BP3">
        <v>190</v>
      </c>
      <c r="BQ3">
        <v>0</v>
      </c>
      <c r="BR3">
        <v>-2.3016999999999999</v>
      </c>
      <c r="BS3">
        <v>177</v>
      </c>
      <c r="BT3">
        <v>0</v>
      </c>
      <c r="BU3">
        <v>-1.6393</v>
      </c>
      <c r="BV3">
        <v>37</v>
      </c>
      <c r="BW3">
        <v>0</v>
      </c>
      <c r="BX3">
        <v>1.3120000000000001</v>
      </c>
      <c r="BY3">
        <v>26.86</v>
      </c>
      <c r="BZ3">
        <v>0</v>
      </c>
      <c r="CA3">
        <v>4.1139999999999999</v>
      </c>
      <c r="CB3">
        <v>25.36</v>
      </c>
      <c r="CC3">
        <v>0</v>
      </c>
      <c r="CD3">
        <v>4.6440000000000001</v>
      </c>
      <c r="CE3">
        <v>25</v>
      </c>
      <c r="CF3">
        <v>0</v>
      </c>
      <c r="CG3">
        <v>4.7709999999999999</v>
      </c>
      <c r="CH3">
        <v>24.96</v>
      </c>
      <c r="CI3">
        <v>0</v>
      </c>
      <c r="CJ3">
        <v>4.7830000000000004</v>
      </c>
      <c r="CK3">
        <v>23.59</v>
      </c>
      <c r="CL3">
        <v>0</v>
      </c>
      <c r="CM3">
        <v>5.1769999999999996</v>
      </c>
      <c r="CN3">
        <v>22</v>
      </c>
      <c r="CO3">
        <v>0</v>
      </c>
      <c r="CP3">
        <v>5.6349999999999998</v>
      </c>
      <c r="CQ3">
        <v>19.28</v>
      </c>
      <c r="CR3">
        <v>0</v>
      </c>
      <c r="CS3">
        <v>5.7480000000000002</v>
      </c>
      <c r="CT3">
        <v>16.28</v>
      </c>
      <c r="CU3">
        <v>0</v>
      </c>
      <c r="CV3">
        <v>5.8719999999999999</v>
      </c>
      <c r="CW3">
        <v>10</v>
      </c>
      <c r="CX3">
        <v>0</v>
      </c>
      <c r="CY3">
        <v>6.1319999999999997</v>
      </c>
      <c r="CZ3">
        <v>9.35</v>
      </c>
      <c r="DA3">
        <v>0</v>
      </c>
      <c r="DB3">
        <v>6.3410000000000002</v>
      </c>
      <c r="DC3">
        <v>2</v>
      </c>
      <c r="DD3">
        <v>0</v>
      </c>
      <c r="DE3">
        <v>8.7070000000000007</v>
      </c>
      <c r="DF3">
        <v>0.96</v>
      </c>
      <c r="DG3">
        <v>0</v>
      </c>
      <c r="DH3">
        <v>8.8010000000000002</v>
      </c>
      <c r="DI3">
        <v>-1.7</v>
      </c>
      <c r="DJ3">
        <v>0</v>
      </c>
      <c r="DK3">
        <v>9.0419999999999998</v>
      </c>
      <c r="DL3">
        <v>-7</v>
      </c>
      <c r="DM3">
        <v>0</v>
      </c>
      <c r="DN3">
        <v>7.5129999999999999</v>
      </c>
      <c r="DO3">
        <v>-18</v>
      </c>
      <c r="DP3">
        <v>0</v>
      </c>
      <c r="DQ3">
        <v>3.3410000000000002</v>
      </c>
      <c r="DR3">
        <v>-22.75</v>
      </c>
      <c r="DS3">
        <v>0</v>
      </c>
      <c r="DT3">
        <v>1.9570000000000001</v>
      </c>
      <c r="DU3">
        <v>-23.39</v>
      </c>
      <c r="DV3">
        <v>0</v>
      </c>
      <c r="DW3">
        <v>1.575</v>
      </c>
      <c r="DX3">
        <v>-29</v>
      </c>
      <c r="DY3">
        <v>0</v>
      </c>
      <c r="DZ3">
        <v>1.034</v>
      </c>
      <c r="EA3">
        <v>-30.5</v>
      </c>
      <c r="EB3">
        <v>0</v>
      </c>
      <c r="EC3">
        <v>0.03</v>
      </c>
      <c r="ED3">
        <v>-30.81</v>
      </c>
      <c r="EE3">
        <v>0</v>
      </c>
      <c r="EF3">
        <v>0.03</v>
      </c>
      <c r="EG3">
        <v>-31.11</v>
      </c>
      <c r="EH3">
        <v>0</v>
      </c>
      <c r="EI3">
        <v>0.03</v>
      </c>
      <c r="EJ3">
        <v>-33</v>
      </c>
      <c r="EK3">
        <v>0</v>
      </c>
      <c r="EL3">
        <v>1.2969999999999999</v>
      </c>
      <c r="EM3">
        <v>-47</v>
      </c>
      <c r="EN3">
        <v>0</v>
      </c>
      <c r="EO3">
        <v>0.17799999999999999</v>
      </c>
      <c r="EP3">
        <v>-50</v>
      </c>
      <c r="EQ3">
        <v>0</v>
      </c>
      <c r="ER3">
        <v>-6.2E-2</v>
      </c>
      <c r="ES3">
        <v>-53</v>
      </c>
      <c r="ET3">
        <v>0</v>
      </c>
      <c r="EU3">
        <v>0.214</v>
      </c>
      <c r="EV3">
        <v>-55</v>
      </c>
      <c r="EW3">
        <v>0</v>
      </c>
      <c r="EX3">
        <v>1.2829999999999999</v>
      </c>
      <c r="EY3">
        <v>-200</v>
      </c>
      <c r="EZ3">
        <v>0</v>
      </c>
      <c r="FA3">
        <v>1.127</v>
      </c>
      <c r="FB3">
        <v>-350</v>
      </c>
      <c r="FC3">
        <v>0</v>
      </c>
      <c r="FD3">
        <v>1.1271</v>
      </c>
    </row>
    <row r="4" spans="1:229" x14ac:dyDescent="0.25">
      <c r="A4" t="s">
        <v>386</v>
      </c>
      <c r="B4">
        <v>350</v>
      </c>
      <c r="C4">
        <v>0</v>
      </c>
      <c r="D4">
        <v>-12.529033333333333</v>
      </c>
      <c r="E4">
        <v>348</v>
      </c>
      <c r="F4">
        <v>0</v>
      </c>
      <c r="G4">
        <v>-12.537699999999999</v>
      </c>
      <c r="H4">
        <v>345</v>
      </c>
      <c r="I4">
        <v>0</v>
      </c>
      <c r="J4">
        <v>-12.7834</v>
      </c>
      <c r="K4">
        <v>337</v>
      </c>
      <c r="L4">
        <v>0</v>
      </c>
      <c r="M4">
        <v>-12.662800000000001</v>
      </c>
      <c r="N4">
        <v>332</v>
      </c>
      <c r="O4">
        <v>0</v>
      </c>
      <c r="P4">
        <v>-13.0953</v>
      </c>
      <c r="Q4">
        <v>331</v>
      </c>
      <c r="R4">
        <v>0</v>
      </c>
      <c r="S4">
        <v>-12.7561</v>
      </c>
      <c r="T4">
        <v>325</v>
      </c>
      <c r="U4">
        <v>0</v>
      </c>
      <c r="V4">
        <v>-12.669600000000001</v>
      </c>
      <c r="W4">
        <v>320</v>
      </c>
      <c r="X4">
        <v>0</v>
      </c>
      <c r="Y4">
        <v>-12.709</v>
      </c>
      <c r="Z4">
        <v>311</v>
      </c>
      <c r="AA4">
        <v>0</v>
      </c>
      <c r="AB4">
        <v>-12.790900000000001</v>
      </c>
      <c r="AC4">
        <v>305</v>
      </c>
      <c r="AD4">
        <v>0</v>
      </c>
      <c r="AE4">
        <v>-12.922599999999999</v>
      </c>
      <c r="AF4">
        <v>301</v>
      </c>
      <c r="AG4">
        <v>0</v>
      </c>
      <c r="AH4">
        <v>-12.918200000000001</v>
      </c>
      <c r="AI4">
        <v>288</v>
      </c>
      <c r="AJ4">
        <v>0</v>
      </c>
      <c r="AK4">
        <v>-12.8269</v>
      </c>
      <c r="AL4">
        <v>283</v>
      </c>
      <c r="AM4">
        <v>0</v>
      </c>
      <c r="AN4">
        <v>-12.2827</v>
      </c>
      <c r="AO4">
        <v>276</v>
      </c>
      <c r="AP4">
        <v>0</v>
      </c>
      <c r="AQ4">
        <v>-13.2385</v>
      </c>
      <c r="AR4">
        <v>273</v>
      </c>
      <c r="AS4">
        <v>0</v>
      </c>
      <c r="AT4">
        <v>-13.170999999999999</v>
      </c>
      <c r="AU4">
        <v>263</v>
      </c>
      <c r="AV4">
        <v>0</v>
      </c>
      <c r="AW4">
        <v>-13.6518</v>
      </c>
      <c r="AX4">
        <v>258</v>
      </c>
      <c r="AY4">
        <v>0</v>
      </c>
      <c r="AZ4">
        <v>-13.846</v>
      </c>
      <c r="BA4">
        <v>244</v>
      </c>
      <c r="BB4">
        <v>0</v>
      </c>
      <c r="BC4">
        <v>-13.8865</v>
      </c>
      <c r="BD4">
        <v>223</v>
      </c>
      <c r="BE4">
        <v>0</v>
      </c>
      <c r="BF4">
        <v>-13.2972</v>
      </c>
      <c r="BG4">
        <v>203</v>
      </c>
      <c r="BH4">
        <v>0</v>
      </c>
      <c r="BI4">
        <v>-11.2622</v>
      </c>
      <c r="BJ4">
        <v>202.27</v>
      </c>
      <c r="BK4">
        <v>0</v>
      </c>
      <c r="BL4">
        <v>-10.8972</v>
      </c>
      <c r="BM4">
        <v>200</v>
      </c>
      <c r="BN4">
        <v>0</v>
      </c>
      <c r="BO4">
        <v>-10.487500000000001</v>
      </c>
      <c r="BP4">
        <v>199.59</v>
      </c>
      <c r="BQ4">
        <v>0</v>
      </c>
      <c r="BR4">
        <v>-9.6875999999999998</v>
      </c>
      <c r="BS4">
        <v>191</v>
      </c>
      <c r="BT4">
        <v>0</v>
      </c>
      <c r="BU4">
        <v>-8.3690999999999995</v>
      </c>
      <c r="BV4">
        <v>190.29</v>
      </c>
      <c r="BW4">
        <v>0</v>
      </c>
      <c r="BX4">
        <v>-7.7986000000000004</v>
      </c>
      <c r="BY4">
        <v>188</v>
      </c>
      <c r="BZ4">
        <v>0</v>
      </c>
      <c r="CA4">
        <v>-7.5007000000000001</v>
      </c>
      <c r="CB4">
        <v>183.13</v>
      </c>
      <c r="CC4">
        <v>0</v>
      </c>
      <c r="CD4">
        <v>-6.1752000000000002</v>
      </c>
      <c r="CE4">
        <v>183</v>
      </c>
      <c r="CF4">
        <v>0</v>
      </c>
      <c r="CG4">
        <v>-5.8048000000000002</v>
      </c>
      <c r="CH4">
        <v>179</v>
      </c>
      <c r="CI4">
        <v>0</v>
      </c>
      <c r="CJ4">
        <v>-4.2972000000000001</v>
      </c>
      <c r="CK4">
        <v>178.42</v>
      </c>
      <c r="CL4">
        <v>0</v>
      </c>
      <c r="CM4">
        <v>-3.7772999999999999</v>
      </c>
      <c r="CN4">
        <v>177</v>
      </c>
      <c r="CO4">
        <v>0</v>
      </c>
      <c r="CP4">
        <v>-3.1856</v>
      </c>
      <c r="CQ4">
        <v>176</v>
      </c>
      <c r="CR4">
        <v>0</v>
      </c>
      <c r="CS4">
        <v>-3.1854</v>
      </c>
      <c r="CT4">
        <v>175</v>
      </c>
      <c r="CU4">
        <v>0</v>
      </c>
      <c r="CV4">
        <v>-2.6648000000000001</v>
      </c>
      <c r="CW4">
        <v>170</v>
      </c>
      <c r="CX4">
        <v>0</v>
      </c>
      <c r="CY4">
        <v>-1.8645</v>
      </c>
      <c r="CZ4">
        <v>160</v>
      </c>
      <c r="DA4">
        <v>0</v>
      </c>
      <c r="DB4">
        <v>-1.5341</v>
      </c>
      <c r="DC4">
        <v>76</v>
      </c>
      <c r="DD4">
        <v>0</v>
      </c>
      <c r="DE4">
        <v>1.2490000000000001</v>
      </c>
      <c r="DF4">
        <v>45</v>
      </c>
      <c r="DG4">
        <v>0</v>
      </c>
      <c r="DH4">
        <v>1.3879999999999999</v>
      </c>
      <c r="DI4">
        <v>43.49</v>
      </c>
      <c r="DJ4">
        <v>0</v>
      </c>
      <c r="DK4">
        <v>1.556</v>
      </c>
      <c r="DL4">
        <v>29</v>
      </c>
      <c r="DM4">
        <v>0</v>
      </c>
      <c r="DN4">
        <v>3.1709999999999998</v>
      </c>
      <c r="DO4">
        <v>27.97</v>
      </c>
      <c r="DP4">
        <v>0</v>
      </c>
      <c r="DQ4">
        <v>3.74</v>
      </c>
      <c r="DR4">
        <v>27.4</v>
      </c>
      <c r="DS4">
        <v>0</v>
      </c>
      <c r="DT4">
        <v>4.0549999999999997</v>
      </c>
      <c r="DU4">
        <v>27</v>
      </c>
      <c r="DV4">
        <v>0</v>
      </c>
      <c r="DW4">
        <v>4.2759999999999998</v>
      </c>
      <c r="DX4">
        <v>26.24</v>
      </c>
      <c r="DY4">
        <v>0</v>
      </c>
      <c r="DZ4">
        <v>5.2759999999999998</v>
      </c>
      <c r="EA4">
        <v>26</v>
      </c>
      <c r="EB4">
        <v>0</v>
      </c>
      <c r="EC4">
        <v>5.5919999999999996</v>
      </c>
      <c r="ED4">
        <v>21.48</v>
      </c>
      <c r="EE4">
        <v>0</v>
      </c>
      <c r="EF4">
        <v>5.7569999999999997</v>
      </c>
      <c r="EG4">
        <v>18.48</v>
      </c>
      <c r="EH4">
        <v>0</v>
      </c>
      <c r="EI4">
        <v>5.867</v>
      </c>
      <c r="EJ4">
        <v>14</v>
      </c>
      <c r="EK4">
        <v>0</v>
      </c>
      <c r="EL4">
        <v>6.0309999999999997</v>
      </c>
      <c r="EM4">
        <v>9.64</v>
      </c>
      <c r="EN4">
        <v>0</v>
      </c>
      <c r="EO4">
        <v>6.3129999999999997</v>
      </c>
      <c r="EP4">
        <v>8</v>
      </c>
      <c r="EQ4">
        <v>0</v>
      </c>
      <c r="ER4">
        <v>6.4189999999999996</v>
      </c>
      <c r="ES4">
        <v>3</v>
      </c>
      <c r="ET4">
        <v>0</v>
      </c>
      <c r="EU4">
        <v>8.4939999999999998</v>
      </c>
      <c r="EV4">
        <v>1.35</v>
      </c>
      <c r="EW4">
        <v>0</v>
      </c>
      <c r="EX4">
        <v>8.6790000000000003</v>
      </c>
      <c r="EY4">
        <v>-1.8</v>
      </c>
      <c r="EZ4">
        <v>0</v>
      </c>
      <c r="FA4">
        <v>9.0329999999999995</v>
      </c>
      <c r="FB4">
        <v>-8</v>
      </c>
      <c r="FC4">
        <v>0</v>
      </c>
      <c r="FD4">
        <v>7.069</v>
      </c>
      <c r="FE4">
        <v>-21</v>
      </c>
      <c r="FF4">
        <v>0</v>
      </c>
      <c r="FG4">
        <v>2.13</v>
      </c>
      <c r="FH4">
        <v>-22.85</v>
      </c>
      <c r="FI4">
        <v>0</v>
      </c>
      <c r="FJ4">
        <v>1.972</v>
      </c>
      <c r="FK4">
        <v>-23</v>
      </c>
      <c r="FL4">
        <v>0</v>
      </c>
      <c r="FM4">
        <v>1.72</v>
      </c>
      <c r="FN4">
        <v>-23.65</v>
      </c>
      <c r="FO4">
        <v>0</v>
      </c>
      <c r="FP4">
        <v>1.6659999999999999</v>
      </c>
      <c r="FQ4">
        <v>-27</v>
      </c>
      <c r="FR4">
        <v>0</v>
      </c>
      <c r="FS4">
        <v>1.387</v>
      </c>
      <c r="FT4">
        <v>-28.91</v>
      </c>
      <c r="FU4">
        <v>0</v>
      </c>
      <c r="FV4">
        <v>0.11</v>
      </c>
      <c r="FW4">
        <v>-29.91</v>
      </c>
      <c r="FX4">
        <v>0</v>
      </c>
      <c r="FY4">
        <v>0.11</v>
      </c>
      <c r="FZ4">
        <v>-31.5</v>
      </c>
      <c r="GA4">
        <v>0</v>
      </c>
      <c r="GB4">
        <v>0.11</v>
      </c>
      <c r="GC4">
        <v>-33</v>
      </c>
      <c r="GD4">
        <v>0</v>
      </c>
      <c r="GE4">
        <v>1.1140000000000001</v>
      </c>
      <c r="GF4">
        <v>-45</v>
      </c>
      <c r="GG4">
        <v>0</v>
      </c>
      <c r="GH4">
        <v>1.05</v>
      </c>
      <c r="GI4">
        <v>-57</v>
      </c>
      <c r="GJ4">
        <v>0</v>
      </c>
      <c r="GK4">
        <v>0.65800000000000003</v>
      </c>
      <c r="GL4">
        <v>-60</v>
      </c>
      <c r="GM4">
        <v>0</v>
      </c>
      <c r="GN4">
        <v>2E-3</v>
      </c>
      <c r="GO4">
        <v>-65</v>
      </c>
      <c r="GP4">
        <v>0</v>
      </c>
      <c r="GQ4">
        <v>-8.6999999999999994E-2</v>
      </c>
      <c r="GR4">
        <v>-77</v>
      </c>
      <c r="GS4">
        <v>0</v>
      </c>
      <c r="GT4">
        <v>0.68799999999999994</v>
      </c>
      <c r="GU4">
        <v>-90</v>
      </c>
      <c r="GV4">
        <v>0</v>
      </c>
      <c r="GW4">
        <v>1.343</v>
      </c>
      <c r="GX4">
        <v>-94</v>
      </c>
      <c r="GY4">
        <v>0</v>
      </c>
      <c r="GZ4">
        <v>3.359</v>
      </c>
      <c r="HA4">
        <v>-98</v>
      </c>
      <c r="HB4">
        <v>0</v>
      </c>
      <c r="HC4">
        <v>3.5710000000000002</v>
      </c>
      <c r="HD4">
        <v>-107</v>
      </c>
      <c r="HE4">
        <v>0</v>
      </c>
      <c r="HF4">
        <v>1.3520000000000001</v>
      </c>
      <c r="HG4">
        <v>-125</v>
      </c>
      <c r="HH4">
        <v>0</v>
      </c>
      <c r="HI4">
        <v>1.1040000000000001</v>
      </c>
      <c r="HJ4">
        <v>-127</v>
      </c>
      <c r="HK4">
        <v>0</v>
      </c>
      <c r="HL4">
        <v>1.484</v>
      </c>
      <c r="HM4">
        <v>-166</v>
      </c>
      <c r="HN4">
        <v>0</v>
      </c>
      <c r="HO4">
        <v>1.3620000000000001</v>
      </c>
      <c r="HP4">
        <v>-200</v>
      </c>
      <c r="HQ4">
        <v>0</v>
      </c>
      <c r="HR4">
        <v>1.593</v>
      </c>
      <c r="HS4">
        <v>-350</v>
      </c>
      <c r="HT4">
        <v>0</v>
      </c>
      <c r="HU4">
        <v>1.593</v>
      </c>
    </row>
    <row r="5" spans="1:229" x14ac:dyDescent="0.25">
      <c r="A5" t="s">
        <v>387</v>
      </c>
      <c r="B5">
        <v>350</v>
      </c>
      <c r="C5">
        <v>0</v>
      </c>
      <c r="D5">
        <v>3.89</v>
      </c>
      <c r="E5">
        <v>349.19</v>
      </c>
      <c r="F5">
        <v>0</v>
      </c>
      <c r="G5">
        <v>2.7549999999999999</v>
      </c>
      <c r="H5">
        <v>347.19</v>
      </c>
      <c r="I5">
        <v>0</v>
      </c>
      <c r="J5">
        <v>2.839</v>
      </c>
      <c r="K5">
        <v>340.19</v>
      </c>
      <c r="L5">
        <v>0</v>
      </c>
      <c r="M5">
        <v>-0.184</v>
      </c>
      <c r="N5">
        <v>51.96</v>
      </c>
      <c r="O5">
        <v>0</v>
      </c>
      <c r="P5">
        <v>-0.34200000000000003</v>
      </c>
      <c r="Q5">
        <v>49.08</v>
      </c>
      <c r="R5">
        <v>0</v>
      </c>
      <c r="S5">
        <v>-0.34300000000000003</v>
      </c>
      <c r="T5">
        <v>48.25</v>
      </c>
      <c r="U5">
        <v>0</v>
      </c>
      <c r="V5">
        <v>-0.34399999999999997</v>
      </c>
      <c r="W5">
        <v>46.31</v>
      </c>
      <c r="X5">
        <v>0</v>
      </c>
      <c r="Y5">
        <v>-0.34499999999999997</v>
      </c>
      <c r="Z5">
        <v>46.19</v>
      </c>
      <c r="AA5">
        <v>0</v>
      </c>
      <c r="AB5">
        <v>-0.34499999999999997</v>
      </c>
      <c r="AC5">
        <v>42.19</v>
      </c>
      <c r="AD5">
        <v>0</v>
      </c>
      <c r="AE5">
        <v>1.2509999999999999</v>
      </c>
      <c r="AF5">
        <v>41.19</v>
      </c>
      <c r="AG5">
        <v>0</v>
      </c>
      <c r="AH5">
        <v>1.3169999999999999</v>
      </c>
      <c r="AI5">
        <v>35.19</v>
      </c>
      <c r="AJ5">
        <v>0</v>
      </c>
      <c r="AK5">
        <v>3.5920000000000001</v>
      </c>
      <c r="AL5">
        <v>33.11</v>
      </c>
      <c r="AM5">
        <v>0</v>
      </c>
      <c r="AN5">
        <v>3.6579999999999999</v>
      </c>
      <c r="AO5">
        <v>30.11</v>
      </c>
      <c r="AP5">
        <v>0</v>
      </c>
      <c r="AQ5">
        <v>3.7530000000000001</v>
      </c>
      <c r="AR5">
        <v>19.190000000000001</v>
      </c>
      <c r="AS5">
        <v>0</v>
      </c>
      <c r="AT5">
        <v>4.0999999999999996</v>
      </c>
      <c r="AU5">
        <v>17.93</v>
      </c>
      <c r="AV5">
        <v>0</v>
      </c>
      <c r="AW5">
        <v>4.3630000000000004</v>
      </c>
      <c r="AX5">
        <v>14.19</v>
      </c>
      <c r="AY5">
        <v>0</v>
      </c>
      <c r="AZ5">
        <v>5.1449999999999996</v>
      </c>
      <c r="BA5">
        <v>7.73</v>
      </c>
      <c r="BB5">
        <v>0</v>
      </c>
      <c r="BC5">
        <v>5.81</v>
      </c>
      <c r="BD5">
        <v>0.19</v>
      </c>
      <c r="BE5">
        <v>0</v>
      </c>
      <c r="BF5">
        <v>7.4660000000000002</v>
      </c>
      <c r="BG5">
        <v>-1.05</v>
      </c>
      <c r="BH5">
        <v>0</v>
      </c>
      <c r="BI5">
        <v>7.49</v>
      </c>
      <c r="BJ5">
        <v>-11.79</v>
      </c>
      <c r="BK5">
        <v>0</v>
      </c>
      <c r="BL5">
        <v>7.6959999999999997</v>
      </c>
      <c r="BM5">
        <v>-12.81</v>
      </c>
      <c r="BN5">
        <v>0</v>
      </c>
      <c r="BO5">
        <v>7.7160000000000002</v>
      </c>
      <c r="BP5">
        <v>-19.809999999999999</v>
      </c>
      <c r="BQ5">
        <v>0</v>
      </c>
      <c r="BR5">
        <v>4.8250000000000002</v>
      </c>
      <c r="BS5">
        <v>-23.81</v>
      </c>
      <c r="BT5">
        <v>0</v>
      </c>
      <c r="BU5">
        <v>4.0259999999999998</v>
      </c>
      <c r="BV5">
        <v>-25.81</v>
      </c>
      <c r="BW5">
        <v>0</v>
      </c>
      <c r="BX5">
        <v>3.5169999999999999</v>
      </c>
      <c r="BY5">
        <v>-34.81</v>
      </c>
      <c r="BZ5">
        <v>0</v>
      </c>
      <c r="CA5">
        <v>3.863</v>
      </c>
      <c r="CB5">
        <v>-48.81</v>
      </c>
      <c r="CC5">
        <v>0</v>
      </c>
      <c r="CD5">
        <v>4.1219999999999999</v>
      </c>
      <c r="CE5">
        <v>-52.81</v>
      </c>
      <c r="CF5">
        <v>0</v>
      </c>
      <c r="CG5">
        <v>2.548</v>
      </c>
      <c r="CH5">
        <v>-57.81</v>
      </c>
      <c r="CI5">
        <v>0</v>
      </c>
      <c r="CJ5">
        <v>0.90600000000000003</v>
      </c>
      <c r="CK5">
        <v>-65.81</v>
      </c>
      <c r="CL5">
        <v>0</v>
      </c>
      <c r="CM5">
        <v>0.84</v>
      </c>
      <c r="CN5">
        <v>-67.31</v>
      </c>
      <c r="CO5">
        <v>0</v>
      </c>
      <c r="CP5">
        <v>-0.16</v>
      </c>
      <c r="CQ5">
        <v>-68.31</v>
      </c>
      <c r="CR5">
        <v>0</v>
      </c>
      <c r="CS5">
        <v>-0.16</v>
      </c>
      <c r="CT5">
        <v>-71.040000000000006</v>
      </c>
      <c r="CU5">
        <v>0</v>
      </c>
      <c r="CV5">
        <v>-0.16</v>
      </c>
      <c r="CW5">
        <v>-72.81</v>
      </c>
      <c r="CX5">
        <v>0</v>
      </c>
      <c r="CY5">
        <v>1.02</v>
      </c>
      <c r="CZ5">
        <v>-145.81</v>
      </c>
      <c r="DA5">
        <v>0</v>
      </c>
      <c r="DB5">
        <v>1.694</v>
      </c>
      <c r="DC5">
        <v>-350</v>
      </c>
      <c r="DD5">
        <v>0</v>
      </c>
      <c r="DE5">
        <v>1.6942999999999999</v>
      </c>
    </row>
    <row r="6" spans="1:229" x14ac:dyDescent="0.25">
      <c r="A6" t="s">
        <v>388</v>
      </c>
      <c r="B6">
        <v>350</v>
      </c>
      <c r="C6">
        <v>0</v>
      </c>
      <c r="D6">
        <v>-1.36892668</v>
      </c>
      <c r="E6">
        <v>215.69</v>
      </c>
      <c r="F6">
        <v>0</v>
      </c>
      <c r="G6">
        <v>-0.94269999999999998</v>
      </c>
      <c r="H6">
        <v>179.69</v>
      </c>
      <c r="I6">
        <v>0</v>
      </c>
      <c r="J6">
        <v>-0.45</v>
      </c>
      <c r="K6">
        <v>130.69</v>
      </c>
      <c r="L6">
        <v>0</v>
      </c>
      <c r="M6">
        <v>2.4140000000000001</v>
      </c>
      <c r="N6">
        <v>97.69</v>
      </c>
      <c r="O6">
        <v>0</v>
      </c>
      <c r="P6">
        <v>3.597</v>
      </c>
      <c r="Q6">
        <v>79.69</v>
      </c>
      <c r="R6">
        <v>0</v>
      </c>
      <c r="S6">
        <v>5.3070000000000004</v>
      </c>
      <c r="T6">
        <v>70.69</v>
      </c>
      <c r="U6">
        <v>0</v>
      </c>
      <c r="V6">
        <v>5.7320000000000002</v>
      </c>
      <c r="W6">
        <v>65.69</v>
      </c>
      <c r="X6">
        <v>0</v>
      </c>
      <c r="Y6">
        <v>5.7960000000000003</v>
      </c>
      <c r="Z6">
        <v>63.69</v>
      </c>
      <c r="AA6">
        <v>0</v>
      </c>
      <c r="AB6">
        <v>5.5270000000000001</v>
      </c>
      <c r="AC6">
        <v>58.69</v>
      </c>
      <c r="AD6">
        <v>0</v>
      </c>
      <c r="AE6">
        <v>5.585</v>
      </c>
      <c r="AF6">
        <v>55.69</v>
      </c>
      <c r="AG6">
        <v>0</v>
      </c>
      <c r="AH6">
        <v>5.4279999999999999</v>
      </c>
      <c r="AI6">
        <v>46.69</v>
      </c>
      <c r="AJ6">
        <v>0</v>
      </c>
      <c r="AK6">
        <v>5.8710000000000004</v>
      </c>
      <c r="AL6">
        <v>42.69</v>
      </c>
      <c r="AM6">
        <v>0</v>
      </c>
      <c r="AN6">
        <v>6.9029999999999996</v>
      </c>
      <c r="AO6">
        <v>38.69</v>
      </c>
      <c r="AP6">
        <v>0</v>
      </c>
      <c r="AQ6">
        <v>8.1059999999999999</v>
      </c>
      <c r="AR6">
        <v>38.049999999999997</v>
      </c>
      <c r="AS6">
        <v>0</v>
      </c>
      <c r="AT6">
        <v>8.0779999999999994</v>
      </c>
      <c r="AU6">
        <v>36.69</v>
      </c>
      <c r="AV6">
        <v>0</v>
      </c>
      <c r="AW6">
        <v>8.0190000000000001</v>
      </c>
      <c r="AX6">
        <v>35.83</v>
      </c>
      <c r="AY6">
        <v>0</v>
      </c>
      <c r="AZ6">
        <v>7.6890000000000001</v>
      </c>
      <c r="BA6">
        <v>34.69</v>
      </c>
      <c r="BB6">
        <v>0</v>
      </c>
      <c r="BC6">
        <v>7.2510000000000003</v>
      </c>
      <c r="BD6">
        <v>33.44</v>
      </c>
      <c r="BE6">
        <v>0</v>
      </c>
      <c r="BF6">
        <v>6.984</v>
      </c>
      <c r="BG6">
        <v>31.69</v>
      </c>
      <c r="BH6">
        <v>0</v>
      </c>
      <c r="BI6">
        <v>6.61</v>
      </c>
      <c r="BJ6">
        <v>30.69</v>
      </c>
      <c r="BK6">
        <v>0</v>
      </c>
      <c r="BL6">
        <v>5.9619999999999997</v>
      </c>
      <c r="BM6">
        <v>28.69</v>
      </c>
      <c r="BN6">
        <v>0</v>
      </c>
      <c r="BO6">
        <v>5.2160000000000002</v>
      </c>
      <c r="BP6">
        <v>26.69</v>
      </c>
      <c r="BQ6">
        <v>0</v>
      </c>
      <c r="BR6">
        <v>5.0309999999999997</v>
      </c>
      <c r="BS6">
        <v>23.69</v>
      </c>
      <c r="BT6">
        <v>0</v>
      </c>
      <c r="BU6">
        <v>6.11</v>
      </c>
      <c r="BV6">
        <v>18.43</v>
      </c>
      <c r="BW6">
        <v>0</v>
      </c>
      <c r="BX6">
        <v>6.27</v>
      </c>
      <c r="BY6">
        <v>15.43</v>
      </c>
      <c r="BZ6">
        <v>0</v>
      </c>
      <c r="CA6">
        <v>6.3609999999999998</v>
      </c>
      <c r="CB6">
        <v>10.69</v>
      </c>
      <c r="CC6">
        <v>0</v>
      </c>
      <c r="CD6">
        <v>6.5049999999999999</v>
      </c>
      <c r="CE6">
        <v>8.42</v>
      </c>
      <c r="CF6">
        <v>0</v>
      </c>
      <c r="CG6">
        <v>6.9029999999999996</v>
      </c>
      <c r="CH6">
        <v>7.69</v>
      </c>
      <c r="CI6">
        <v>0</v>
      </c>
      <c r="CJ6">
        <v>7.0309999999999997</v>
      </c>
      <c r="CK6">
        <v>5.69</v>
      </c>
      <c r="CL6">
        <v>0</v>
      </c>
      <c r="CM6">
        <v>8.3079999999999998</v>
      </c>
      <c r="CN6">
        <v>2.69</v>
      </c>
      <c r="CO6">
        <v>0</v>
      </c>
      <c r="CP6">
        <v>9.5530000000000008</v>
      </c>
      <c r="CQ6">
        <v>-0.31</v>
      </c>
      <c r="CR6">
        <v>0</v>
      </c>
      <c r="CS6">
        <v>11.471</v>
      </c>
      <c r="CT6">
        <v>-2.31</v>
      </c>
      <c r="CU6">
        <v>0</v>
      </c>
      <c r="CV6">
        <v>11.731</v>
      </c>
      <c r="CW6">
        <v>-6.95</v>
      </c>
      <c r="CX6">
        <v>0</v>
      </c>
      <c r="CY6">
        <v>11.599</v>
      </c>
      <c r="CZ6">
        <v>-11.07</v>
      </c>
      <c r="DA6">
        <v>0</v>
      </c>
      <c r="DB6">
        <v>11.481</v>
      </c>
      <c r="DC6">
        <v>-11.57</v>
      </c>
      <c r="DD6">
        <v>0</v>
      </c>
      <c r="DE6">
        <v>11.366</v>
      </c>
      <c r="DF6">
        <v>-13.31</v>
      </c>
      <c r="DG6">
        <v>0</v>
      </c>
      <c r="DH6">
        <v>10.965999999999999</v>
      </c>
      <c r="DI6">
        <v>-25.31</v>
      </c>
      <c r="DJ6">
        <v>0</v>
      </c>
      <c r="DK6">
        <v>10.853</v>
      </c>
      <c r="DL6">
        <v>-28.31</v>
      </c>
      <c r="DM6">
        <v>0</v>
      </c>
      <c r="DN6">
        <v>9.7710000000000008</v>
      </c>
      <c r="DO6">
        <v>-29.31</v>
      </c>
      <c r="DP6">
        <v>0</v>
      </c>
      <c r="DQ6">
        <v>8.92</v>
      </c>
      <c r="DR6">
        <v>-32.31</v>
      </c>
      <c r="DS6">
        <v>0</v>
      </c>
      <c r="DT6">
        <v>7.3170000000000002</v>
      </c>
      <c r="DU6">
        <v>-34.31</v>
      </c>
      <c r="DV6">
        <v>0</v>
      </c>
      <c r="DW6">
        <v>6.7169999999999996</v>
      </c>
      <c r="DX6">
        <v>-36.31</v>
      </c>
      <c r="DY6">
        <v>0</v>
      </c>
      <c r="DZ6">
        <v>5.3289999999999997</v>
      </c>
      <c r="EA6">
        <v>-37.31</v>
      </c>
      <c r="EB6">
        <v>0</v>
      </c>
      <c r="EC6">
        <v>4.9160000000000004</v>
      </c>
      <c r="ED6">
        <v>-58.31</v>
      </c>
      <c r="EE6">
        <v>0</v>
      </c>
      <c r="EF6">
        <v>4.7809999999999997</v>
      </c>
      <c r="EG6">
        <v>-62.31</v>
      </c>
      <c r="EH6">
        <v>0</v>
      </c>
      <c r="EI6">
        <v>4.43</v>
      </c>
      <c r="EJ6">
        <v>-69.31</v>
      </c>
      <c r="EK6">
        <v>0</v>
      </c>
      <c r="EL6">
        <v>4.4770000000000003</v>
      </c>
      <c r="EM6">
        <v>-82.31</v>
      </c>
      <c r="EN6">
        <v>0</v>
      </c>
      <c r="EO6">
        <v>1.9570000000000001</v>
      </c>
      <c r="EP6">
        <v>-87.31</v>
      </c>
      <c r="EQ6">
        <v>0</v>
      </c>
      <c r="ER6">
        <v>2.306</v>
      </c>
      <c r="ES6">
        <v>-88.31</v>
      </c>
      <c r="ET6">
        <v>0</v>
      </c>
      <c r="EU6">
        <v>2.0670000000000002</v>
      </c>
      <c r="EV6">
        <v>-90.31</v>
      </c>
      <c r="EW6">
        <v>0</v>
      </c>
      <c r="EX6">
        <v>2.327</v>
      </c>
      <c r="EY6">
        <v>-91.31</v>
      </c>
      <c r="EZ6">
        <v>0</v>
      </c>
      <c r="FA6">
        <v>1.81</v>
      </c>
      <c r="FB6">
        <v>-92.31</v>
      </c>
      <c r="FC6">
        <v>0</v>
      </c>
      <c r="FD6">
        <v>2.19</v>
      </c>
      <c r="FE6">
        <v>-93.31</v>
      </c>
      <c r="FF6">
        <v>0</v>
      </c>
      <c r="FG6">
        <v>1.504</v>
      </c>
      <c r="FH6">
        <v>-95.31</v>
      </c>
      <c r="FI6">
        <v>0</v>
      </c>
      <c r="FJ6">
        <v>1.08</v>
      </c>
      <c r="FK6">
        <v>-107.31</v>
      </c>
      <c r="FL6">
        <v>0</v>
      </c>
      <c r="FM6">
        <v>1.4159999999999999</v>
      </c>
      <c r="FN6">
        <v>-177.31</v>
      </c>
      <c r="FO6">
        <v>0</v>
      </c>
      <c r="FP6">
        <v>1.522</v>
      </c>
      <c r="FQ6">
        <v>-187.31</v>
      </c>
      <c r="FR6">
        <v>0</v>
      </c>
      <c r="FS6">
        <v>1.413</v>
      </c>
      <c r="FT6">
        <v>-200.31</v>
      </c>
      <c r="FU6">
        <v>0</v>
      </c>
      <c r="FV6">
        <v>1.1919999999999999</v>
      </c>
      <c r="FW6">
        <v>-350</v>
      </c>
      <c r="FX6">
        <v>0</v>
      </c>
      <c r="FY6">
        <v>1.1921999999999999</v>
      </c>
    </row>
    <row r="7" spans="1:229" x14ac:dyDescent="0.25">
      <c r="A7" t="s">
        <v>389</v>
      </c>
      <c r="B7">
        <v>350</v>
      </c>
      <c r="C7">
        <v>0</v>
      </c>
      <c r="D7">
        <v>-4.7839622975206613</v>
      </c>
      <c r="E7">
        <v>241.6</v>
      </c>
      <c r="F7">
        <v>0</v>
      </c>
      <c r="G7">
        <v>-0.46899999999999997</v>
      </c>
      <c r="H7">
        <v>240.72</v>
      </c>
      <c r="I7">
        <v>0</v>
      </c>
      <c r="J7">
        <v>-0.434</v>
      </c>
      <c r="K7">
        <v>238.1</v>
      </c>
      <c r="L7">
        <v>0</v>
      </c>
      <c r="M7">
        <v>-0.33</v>
      </c>
      <c r="N7">
        <v>216.86</v>
      </c>
      <c r="O7">
        <v>0</v>
      </c>
      <c r="P7">
        <v>0.51600000000000001</v>
      </c>
      <c r="Q7">
        <v>216.11</v>
      </c>
      <c r="R7">
        <v>0</v>
      </c>
      <c r="S7">
        <v>0.62</v>
      </c>
      <c r="T7">
        <v>209.86</v>
      </c>
      <c r="U7">
        <v>0</v>
      </c>
      <c r="V7">
        <v>1.484</v>
      </c>
      <c r="W7">
        <v>204.86</v>
      </c>
      <c r="X7">
        <v>0</v>
      </c>
      <c r="Y7">
        <v>3.0659999999999998</v>
      </c>
      <c r="Z7">
        <v>202.86</v>
      </c>
      <c r="AA7">
        <v>0</v>
      </c>
      <c r="AB7">
        <v>3.5430000000000001</v>
      </c>
      <c r="AC7">
        <v>198.27</v>
      </c>
      <c r="AD7">
        <v>0</v>
      </c>
      <c r="AE7">
        <v>3.7989999999999999</v>
      </c>
      <c r="AF7">
        <v>195.27</v>
      </c>
      <c r="AG7">
        <v>0</v>
      </c>
      <c r="AH7">
        <v>3.9670000000000001</v>
      </c>
      <c r="AI7">
        <v>189.37</v>
      </c>
      <c r="AJ7">
        <v>0</v>
      </c>
      <c r="AK7">
        <v>4.2960000000000003</v>
      </c>
      <c r="AL7">
        <v>184.89</v>
      </c>
      <c r="AM7">
        <v>0</v>
      </c>
      <c r="AN7">
        <v>6.0460000000000003</v>
      </c>
      <c r="AO7">
        <v>150.86000000000001</v>
      </c>
      <c r="AP7">
        <v>0</v>
      </c>
      <c r="AQ7">
        <v>6.1479999999999997</v>
      </c>
      <c r="AR7">
        <v>146.86000000000001</v>
      </c>
      <c r="AS7">
        <v>0</v>
      </c>
      <c r="AT7">
        <v>4.6950000000000003</v>
      </c>
      <c r="AU7">
        <v>132.86000000000001</v>
      </c>
      <c r="AV7">
        <v>0</v>
      </c>
      <c r="AW7">
        <v>4.7919999999999998</v>
      </c>
      <c r="AX7">
        <v>129.86000000000001</v>
      </c>
      <c r="AY7">
        <v>0</v>
      </c>
      <c r="AZ7">
        <v>5.5609999999999999</v>
      </c>
      <c r="BA7">
        <v>125.86</v>
      </c>
      <c r="BB7">
        <v>0</v>
      </c>
      <c r="BC7">
        <v>4.7750000000000004</v>
      </c>
      <c r="BD7">
        <v>99.86</v>
      </c>
      <c r="BE7">
        <v>0</v>
      </c>
      <c r="BF7">
        <v>4.87</v>
      </c>
      <c r="BG7">
        <v>77.180000000000007</v>
      </c>
      <c r="BH7">
        <v>0</v>
      </c>
      <c r="BI7">
        <v>4.9829999999999997</v>
      </c>
      <c r="BJ7">
        <v>42.86</v>
      </c>
      <c r="BK7">
        <v>0</v>
      </c>
      <c r="BL7">
        <v>6.37</v>
      </c>
      <c r="BM7">
        <v>38.86</v>
      </c>
      <c r="BN7">
        <v>0</v>
      </c>
      <c r="BO7">
        <v>5.7</v>
      </c>
      <c r="BP7">
        <v>32.86</v>
      </c>
      <c r="BQ7">
        <v>0</v>
      </c>
      <c r="BR7">
        <v>5.577</v>
      </c>
      <c r="BS7">
        <v>11.56</v>
      </c>
      <c r="BT7">
        <v>0</v>
      </c>
      <c r="BU7">
        <v>6.05</v>
      </c>
      <c r="BV7">
        <v>3.18</v>
      </c>
      <c r="BW7">
        <v>0</v>
      </c>
      <c r="BX7">
        <v>8.6479999999999997</v>
      </c>
      <c r="BY7">
        <v>-3.59</v>
      </c>
      <c r="BZ7">
        <v>0</v>
      </c>
      <c r="CA7">
        <v>8.6790000000000003</v>
      </c>
      <c r="CB7">
        <v>-5.01</v>
      </c>
      <c r="CC7">
        <v>0</v>
      </c>
      <c r="CD7">
        <v>8.6850000000000005</v>
      </c>
      <c r="CE7">
        <v>-23.14</v>
      </c>
      <c r="CF7">
        <v>0</v>
      </c>
      <c r="CG7">
        <v>8.0489999999999995</v>
      </c>
      <c r="CH7">
        <v>-26.14</v>
      </c>
      <c r="CI7">
        <v>0</v>
      </c>
      <c r="CJ7">
        <v>8.8650000000000002</v>
      </c>
      <c r="CK7">
        <v>-28.14</v>
      </c>
      <c r="CL7">
        <v>0</v>
      </c>
      <c r="CM7">
        <v>8.218</v>
      </c>
      <c r="CN7">
        <v>-29.14</v>
      </c>
      <c r="CO7">
        <v>0</v>
      </c>
      <c r="CP7">
        <v>7.26</v>
      </c>
      <c r="CQ7">
        <v>-30.14</v>
      </c>
      <c r="CR7">
        <v>0</v>
      </c>
      <c r="CS7">
        <v>6.9379999999999997</v>
      </c>
      <c r="CT7">
        <v>-32.14</v>
      </c>
      <c r="CU7">
        <v>0</v>
      </c>
      <c r="CV7">
        <v>5.4989999999999997</v>
      </c>
      <c r="CW7">
        <v>-35.14</v>
      </c>
      <c r="CX7">
        <v>0</v>
      </c>
      <c r="CY7">
        <v>3.4929999999999999</v>
      </c>
      <c r="CZ7">
        <v>-37.14</v>
      </c>
      <c r="DA7">
        <v>0</v>
      </c>
      <c r="DB7">
        <v>2.855</v>
      </c>
      <c r="DC7">
        <v>-46.14</v>
      </c>
      <c r="DD7">
        <v>0</v>
      </c>
      <c r="DE7">
        <v>2.57</v>
      </c>
      <c r="DF7">
        <v>-50.36</v>
      </c>
      <c r="DG7">
        <v>0</v>
      </c>
      <c r="DH7">
        <v>-0.24</v>
      </c>
      <c r="DI7">
        <v>-51.36</v>
      </c>
      <c r="DJ7">
        <v>0</v>
      </c>
      <c r="DK7">
        <v>-0.24</v>
      </c>
      <c r="DL7">
        <v>-54.64</v>
      </c>
      <c r="DM7">
        <v>0</v>
      </c>
      <c r="DN7">
        <v>-0.24</v>
      </c>
      <c r="DO7">
        <v>-56.14</v>
      </c>
      <c r="DP7">
        <v>0</v>
      </c>
      <c r="DQ7">
        <v>0.75800000000000001</v>
      </c>
      <c r="DR7">
        <v>-69.14</v>
      </c>
      <c r="DS7">
        <v>0</v>
      </c>
      <c r="DT7">
        <v>0.95199999999999996</v>
      </c>
      <c r="DU7">
        <v>-71.14</v>
      </c>
      <c r="DV7">
        <v>0</v>
      </c>
      <c r="DW7">
        <v>1.284</v>
      </c>
      <c r="DX7">
        <v>-73.14</v>
      </c>
      <c r="DY7">
        <v>0</v>
      </c>
      <c r="DZ7">
        <v>0.72699999999999998</v>
      </c>
      <c r="EA7">
        <v>-77.14</v>
      </c>
      <c r="EB7">
        <v>0</v>
      </c>
      <c r="EC7">
        <v>0.81100000000000005</v>
      </c>
      <c r="ED7">
        <v>-79.14</v>
      </c>
      <c r="EE7">
        <v>0</v>
      </c>
      <c r="EF7">
        <v>1.329</v>
      </c>
      <c r="EG7">
        <v>-81.14</v>
      </c>
      <c r="EH7">
        <v>0</v>
      </c>
      <c r="EI7">
        <v>1.2090000000000001</v>
      </c>
      <c r="EJ7">
        <v>-111.14</v>
      </c>
      <c r="EK7">
        <v>0</v>
      </c>
      <c r="EL7">
        <v>1.1659999999999999</v>
      </c>
      <c r="EM7">
        <v>-133.13999999999999</v>
      </c>
      <c r="EN7">
        <v>0</v>
      </c>
      <c r="EO7">
        <v>1.0089999999999999</v>
      </c>
      <c r="EP7">
        <v>-151.13999999999999</v>
      </c>
      <c r="EQ7">
        <v>0</v>
      </c>
      <c r="ER7">
        <v>1.2390000000000001</v>
      </c>
      <c r="ES7">
        <v>-167.14</v>
      </c>
      <c r="ET7">
        <v>0</v>
      </c>
      <c r="EU7">
        <v>1.8580000000000001</v>
      </c>
      <c r="EV7">
        <v>-175.14</v>
      </c>
      <c r="EW7">
        <v>0</v>
      </c>
      <c r="EX7">
        <v>1.0149999999999999</v>
      </c>
      <c r="EY7">
        <v>-182.14</v>
      </c>
      <c r="EZ7">
        <v>0</v>
      </c>
      <c r="FA7">
        <v>1.4970000000000001</v>
      </c>
      <c r="FB7">
        <v>-183.14</v>
      </c>
      <c r="FC7">
        <v>0</v>
      </c>
      <c r="FD7">
        <v>1.264</v>
      </c>
      <c r="FE7">
        <v>-200.14</v>
      </c>
      <c r="FF7">
        <v>0</v>
      </c>
      <c r="FG7">
        <v>0.97199999999999998</v>
      </c>
      <c r="FH7">
        <v>-350</v>
      </c>
      <c r="FI7">
        <v>0</v>
      </c>
      <c r="FJ7">
        <v>0.97170000000000001</v>
      </c>
    </row>
    <row r="8" spans="1:229" x14ac:dyDescent="0.25">
      <c r="A8" t="s">
        <v>390</v>
      </c>
      <c r="B8">
        <v>350</v>
      </c>
      <c r="C8">
        <v>0</v>
      </c>
      <c r="D8">
        <v>0.83</v>
      </c>
      <c r="E8" s="126">
        <v>349</v>
      </c>
      <c r="F8" s="126">
        <v>-1</v>
      </c>
      <c r="G8" s="126">
        <v>0.83</v>
      </c>
      <c r="H8">
        <v>347.29</v>
      </c>
      <c r="I8">
        <v>0</v>
      </c>
      <c r="J8">
        <v>2.2570000000000001</v>
      </c>
      <c r="K8">
        <v>343.29</v>
      </c>
      <c r="L8">
        <v>0</v>
      </c>
      <c r="M8">
        <v>3.93</v>
      </c>
      <c r="N8">
        <v>339.29</v>
      </c>
      <c r="O8">
        <v>0</v>
      </c>
      <c r="P8">
        <v>4.1529999999999996</v>
      </c>
      <c r="Q8">
        <v>332.82</v>
      </c>
      <c r="R8">
        <v>0</v>
      </c>
      <c r="S8">
        <v>4.2089999999999996</v>
      </c>
      <c r="T8">
        <v>329.82</v>
      </c>
      <c r="U8">
        <v>0</v>
      </c>
      <c r="V8">
        <v>4.2350000000000003</v>
      </c>
      <c r="W8">
        <v>307.29000000000002</v>
      </c>
      <c r="X8">
        <v>0</v>
      </c>
      <c r="Y8">
        <v>4.43</v>
      </c>
      <c r="Z8">
        <v>304.29000000000002</v>
      </c>
      <c r="AA8">
        <v>0</v>
      </c>
      <c r="AB8">
        <v>4.0119999999999996</v>
      </c>
      <c r="AC8">
        <v>222.29</v>
      </c>
      <c r="AD8">
        <v>0</v>
      </c>
      <c r="AE8">
        <v>4.5140000000000002</v>
      </c>
      <c r="AF8">
        <v>59.29</v>
      </c>
      <c r="AG8">
        <v>0</v>
      </c>
      <c r="AH8">
        <v>6.8250000000000002</v>
      </c>
      <c r="AI8">
        <v>5.29</v>
      </c>
      <c r="AJ8">
        <v>0</v>
      </c>
      <c r="AK8">
        <v>6.4640000000000004</v>
      </c>
      <c r="AL8">
        <v>4.51</v>
      </c>
      <c r="AM8">
        <v>0</v>
      </c>
      <c r="AN8">
        <v>6.6840000000000002</v>
      </c>
      <c r="AO8">
        <v>0.28999999999999998</v>
      </c>
      <c r="AP8">
        <v>0</v>
      </c>
      <c r="AQ8">
        <v>7.8730000000000002</v>
      </c>
      <c r="AR8">
        <v>0</v>
      </c>
      <c r="AS8">
        <v>0</v>
      </c>
      <c r="AT8">
        <v>7.8860000000000001</v>
      </c>
      <c r="AU8">
        <v>-3.71</v>
      </c>
      <c r="AV8">
        <v>0</v>
      </c>
      <c r="AW8">
        <v>8.0549999999999997</v>
      </c>
      <c r="AX8">
        <v>-3.95</v>
      </c>
      <c r="AY8">
        <v>0</v>
      </c>
      <c r="AZ8">
        <v>7.992</v>
      </c>
      <c r="BA8">
        <v>-10.71</v>
      </c>
      <c r="BB8">
        <v>0</v>
      </c>
      <c r="BC8">
        <v>6.2130000000000001</v>
      </c>
      <c r="BD8">
        <v>-21.71</v>
      </c>
      <c r="BE8">
        <v>0</v>
      </c>
      <c r="BF8">
        <v>1.534</v>
      </c>
      <c r="BG8">
        <v>-30.71</v>
      </c>
      <c r="BH8">
        <v>0</v>
      </c>
      <c r="BI8">
        <v>1.3959999999999999</v>
      </c>
      <c r="BJ8">
        <v>-75.709999999999994</v>
      </c>
      <c r="BK8">
        <v>0</v>
      </c>
      <c r="BL8">
        <v>1.0189999999999999</v>
      </c>
      <c r="BM8">
        <v>-151.71</v>
      </c>
      <c r="BN8">
        <v>0</v>
      </c>
      <c r="BO8">
        <v>1.06</v>
      </c>
      <c r="BP8">
        <v>-196.71</v>
      </c>
      <c r="BQ8">
        <v>0</v>
      </c>
      <c r="BR8">
        <v>0.94899999999999995</v>
      </c>
      <c r="BS8">
        <v>-350</v>
      </c>
      <c r="BT8">
        <v>0</v>
      </c>
      <c r="BU8">
        <v>0.94940000000000002</v>
      </c>
    </row>
    <row r="9" spans="1:229" x14ac:dyDescent="0.25">
      <c r="A9" t="s">
        <v>391</v>
      </c>
      <c r="B9">
        <v>350</v>
      </c>
      <c r="C9">
        <v>0</v>
      </c>
      <c r="D9">
        <v>-8.5075140384615384</v>
      </c>
      <c r="E9">
        <v>339.07</v>
      </c>
      <c r="F9">
        <v>0</v>
      </c>
      <c r="G9">
        <v>-8.6123999999999992</v>
      </c>
      <c r="H9">
        <v>312.07</v>
      </c>
      <c r="I9">
        <v>0</v>
      </c>
      <c r="J9">
        <v>-8.5611999999999995</v>
      </c>
      <c r="K9">
        <v>299.07</v>
      </c>
      <c r="L9">
        <v>0</v>
      </c>
      <c r="M9">
        <v>-8.8255999999999997</v>
      </c>
      <c r="N9">
        <v>259.07</v>
      </c>
      <c r="O9">
        <v>0</v>
      </c>
      <c r="P9">
        <v>-8.4145000000000003</v>
      </c>
      <c r="Q9">
        <v>205.14</v>
      </c>
      <c r="R9">
        <v>0</v>
      </c>
      <c r="S9">
        <v>-2.5059999999999998</v>
      </c>
      <c r="T9">
        <v>202.76</v>
      </c>
      <c r="U9">
        <v>0</v>
      </c>
      <c r="V9">
        <v>-2.2450000000000001</v>
      </c>
      <c r="W9">
        <v>202.19</v>
      </c>
      <c r="X9">
        <v>0</v>
      </c>
      <c r="Y9">
        <v>-2.1829999999999998</v>
      </c>
      <c r="Z9">
        <v>176.07</v>
      </c>
      <c r="AA9">
        <v>0</v>
      </c>
      <c r="AB9">
        <v>0.67900000000000005</v>
      </c>
      <c r="AC9">
        <v>169.07</v>
      </c>
      <c r="AD9">
        <v>0</v>
      </c>
      <c r="AE9">
        <v>3.863</v>
      </c>
      <c r="AF9">
        <v>166.07</v>
      </c>
      <c r="AG9">
        <v>0</v>
      </c>
      <c r="AH9">
        <v>3.9950000000000001</v>
      </c>
      <c r="AI9">
        <v>159.07</v>
      </c>
      <c r="AJ9">
        <v>0</v>
      </c>
      <c r="AK9">
        <v>4.3040000000000003</v>
      </c>
      <c r="AL9">
        <v>121.07</v>
      </c>
      <c r="AM9">
        <v>0</v>
      </c>
      <c r="AN9">
        <v>4.4509999999999996</v>
      </c>
      <c r="AO9">
        <v>103.07</v>
      </c>
      <c r="AP9">
        <v>0</v>
      </c>
      <c r="AQ9">
        <v>4.6779999999999999</v>
      </c>
      <c r="AR9">
        <v>98.07</v>
      </c>
      <c r="AS9">
        <v>0</v>
      </c>
      <c r="AT9">
        <v>6.08</v>
      </c>
      <c r="AU9">
        <v>93.07</v>
      </c>
      <c r="AV9">
        <v>0</v>
      </c>
      <c r="AW9">
        <v>7.0330000000000004</v>
      </c>
      <c r="AX9">
        <v>87.07</v>
      </c>
      <c r="AY9">
        <v>0</v>
      </c>
      <c r="AZ9">
        <v>6.9580000000000002</v>
      </c>
      <c r="BA9">
        <v>83.07</v>
      </c>
      <c r="BB9">
        <v>0</v>
      </c>
      <c r="BC9">
        <v>6.94</v>
      </c>
      <c r="BD9">
        <v>78.069999999999993</v>
      </c>
      <c r="BE9">
        <v>0</v>
      </c>
      <c r="BF9">
        <v>6.5279999999999996</v>
      </c>
      <c r="BG9">
        <v>75.069999999999993</v>
      </c>
      <c r="BH9">
        <v>0</v>
      </c>
      <c r="BI9">
        <v>5.4859999999999998</v>
      </c>
      <c r="BJ9">
        <v>70.069999999999993</v>
      </c>
      <c r="BK9">
        <v>0</v>
      </c>
      <c r="BL9">
        <v>4.4640000000000004</v>
      </c>
      <c r="BM9">
        <v>37.07</v>
      </c>
      <c r="BN9">
        <v>0</v>
      </c>
      <c r="BO9">
        <v>4.3479999999999999</v>
      </c>
      <c r="BP9">
        <v>34.07</v>
      </c>
      <c r="BQ9">
        <v>0</v>
      </c>
      <c r="BR9">
        <v>4.8769999999999998</v>
      </c>
      <c r="BS9">
        <v>33.07</v>
      </c>
      <c r="BT9">
        <v>0</v>
      </c>
      <c r="BU9">
        <v>4.8490000000000002</v>
      </c>
      <c r="BV9">
        <v>28.07</v>
      </c>
      <c r="BW9">
        <v>0</v>
      </c>
      <c r="BX9">
        <v>6.218</v>
      </c>
      <c r="BY9">
        <v>27.79</v>
      </c>
      <c r="BZ9">
        <v>0</v>
      </c>
      <c r="CA9">
        <v>6.6289999999999996</v>
      </c>
      <c r="CB9">
        <v>25.07</v>
      </c>
      <c r="CC9">
        <v>0</v>
      </c>
      <c r="CD9">
        <v>6.194</v>
      </c>
      <c r="CE9">
        <v>21.07</v>
      </c>
      <c r="CF9">
        <v>0</v>
      </c>
      <c r="CG9">
        <v>6.2460000000000004</v>
      </c>
      <c r="CH9">
        <v>20.07</v>
      </c>
      <c r="CI9">
        <v>0</v>
      </c>
      <c r="CJ9">
        <v>5.9660000000000002</v>
      </c>
      <c r="CK9">
        <v>12.07</v>
      </c>
      <c r="CL9">
        <v>0</v>
      </c>
      <c r="CM9">
        <v>5.9560000000000004</v>
      </c>
      <c r="CN9">
        <v>11.86</v>
      </c>
      <c r="CO9">
        <v>0</v>
      </c>
      <c r="CP9">
        <v>6.0179999999999998</v>
      </c>
      <c r="CQ9">
        <v>1.07</v>
      </c>
      <c r="CR9">
        <v>0</v>
      </c>
      <c r="CS9">
        <v>9.1790000000000003</v>
      </c>
      <c r="CT9">
        <v>0</v>
      </c>
      <c r="CU9">
        <v>0</v>
      </c>
      <c r="CV9">
        <v>9.1820000000000004</v>
      </c>
      <c r="CW9">
        <v>-2.93</v>
      </c>
      <c r="CX9">
        <v>0</v>
      </c>
      <c r="CY9">
        <v>9.19</v>
      </c>
      <c r="CZ9">
        <v>-3.6</v>
      </c>
      <c r="DA9">
        <v>0</v>
      </c>
      <c r="DB9">
        <v>9.0210000000000008</v>
      </c>
      <c r="DC9">
        <v>-12.93</v>
      </c>
      <c r="DD9">
        <v>0</v>
      </c>
      <c r="DE9">
        <v>6.6630000000000003</v>
      </c>
      <c r="DF9">
        <v>-25.93</v>
      </c>
      <c r="DG9">
        <v>0</v>
      </c>
      <c r="DH9">
        <v>1.86</v>
      </c>
      <c r="DI9">
        <v>-29.93</v>
      </c>
      <c r="DJ9">
        <v>0</v>
      </c>
      <c r="DK9">
        <v>1.635</v>
      </c>
      <c r="DL9">
        <v>-32.01</v>
      </c>
      <c r="DM9">
        <v>0</v>
      </c>
      <c r="DN9">
        <v>0.25</v>
      </c>
      <c r="DO9">
        <v>-33.01</v>
      </c>
      <c r="DP9">
        <v>0</v>
      </c>
      <c r="DQ9">
        <v>0.25</v>
      </c>
      <c r="DR9">
        <v>-44.43</v>
      </c>
      <c r="DS9">
        <v>0</v>
      </c>
      <c r="DT9">
        <v>0.25</v>
      </c>
      <c r="DU9">
        <v>-45.93</v>
      </c>
      <c r="DV9">
        <v>0</v>
      </c>
      <c r="DW9">
        <v>1.248</v>
      </c>
      <c r="DX9">
        <v>-51.93</v>
      </c>
      <c r="DY9">
        <v>0</v>
      </c>
      <c r="DZ9">
        <v>2.5979999999999999</v>
      </c>
      <c r="EA9">
        <v>-54.93</v>
      </c>
      <c r="EB9">
        <v>0</v>
      </c>
      <c r="EC9">
        <v>1.7909999999999999</v>
      </c>
      <c r="ED9">
        <v>-62.93</v>
      </c>
      <c r="EE9">
        <v>0</v>
      </c>
      <c r="EF9">
        <v>1.399</v>
      </c>
      <c r="EG9">
        <v>-65.930000000000007</v>
      </c>
      <c r="EH9">
        <v>0</v>
      </c>
      <c r="EI9">
        <v>1.9790000000000001</v>
      </c>
      <c r="EJ9">
        <v>-66.930000000000007</v>
      </c>
      <c r="EK9">
        <v>0</v>
      </c>
      <c r="EL9">
        <v>1.4570000000000001</v>
      </c>
      <c r="EM9">
        <v>-134.93</v>
      </c>
      <c r="EN9">
        <v>0</v>
      </c>
      <c r="EO9">
        <v>1.508</v>
      </c>
      <c r="EP9">
        <v>-136.93</v>
      </c>
      <c r="EQ9">
        <v>0</v>
      </c>
      <c r="ER9">
        <v>0.58699999999999997</v>
      </c>
      <c r="ES9">
        <v>-168.93</v>
      </c>
      <c r="ET9">
        <v>0</v>
      </c>
      <c r="EU9">
        <v>0.49</v>
      </c>
      <c r="EV9">
        <v>-171.93</v>
      </c>
      <c r="EW9">
        <v>0</v>
      </c>
      <c r="EX9">
        <v>1.484</v>
      </c>
      <c r="EY9">
        <v>-198.93</v>
      </c>
      <c r="EZ9">
        <v>0</v>
      </c>
      <c r="FA9">
        <v>1.7210000000000001</v>
      </c>
      <c r="FB9">
        <v>-350</v>
      </c>
      <c r="FC9">
        <v>0</v>
      </c>
      <c r="FD9">
        <v>1.7210000000000001</v>
      </c>
    </row>
    <row r="10" spans="1:229" x14ac:dyDescent="0.25">
      <c r="A10" t="s">
        <v>392</v>
      </c>
      <c r="B10">
        <v>350</v>
      </c>
      <c r="C10">
        <v>0</v>
      </c>
      <c r="D10">
        <v>-3.0600756701030924</v>
      </c>
      <c r="E10">
        <v>335.56</v>
      </c>
      <c r="F10">
        <v>0</v>
      </c>
      <c r="G10">
        <v>-2.7286999999999999</v>
      </c>
      <c r="H10">
        <v>308.56</v>
      </c>
      <c r="I10">
        <v>0</v>
      </c>
      <c r="J10">
        <v>-1.9739</v>
      </c>
      <c r="K10">
        <v>210.56</v>
      </c>
      <c r="L10">
        <v>0</v>
      </c>
      <c r="M10">
        <v>0.57399999999999995</v>
      </c>
      <c r="N10">
        <v>193.56</v>
      </c>
      <c r="O10">
        <v>0</v>
      </c>
      <c r="P10">
        <v>1.0920000000000001</v>
      </c>
      <c r="Q10">
        <v>172.56</v>
      </c>
      <c r="R10">
        <v>0</v>
      </c>
      <c r="S10">
        <v>0.96599999999999997</v>
      </c>
      <c r="T10">
        <v>158.56</v>
      </c>
      <c r="U10">
        <v>0</v>
      </c>
      <c r="V10">
        <v>1.798</v>
      </c>
      <c r="W10">
        <v>136.56</v>
      </c>
      <c r="X10">
        <v>0</v>
      </c>
      <c r="Y10">
        <v>3.0459999999999998</v>
      </c>
      <c r="Z10">
        <v>120.56</v>
      </c>
      <c r="AA10">
        <v>0</v>
      </c>
      <c r="AB10">
        <v>3.33</v>
      </c>
      <c r="AC10">
        <v>102.56</v>
      </c>
      <c r="AD10">
        <v>0</v>
      </c>
      <c r="AE10">
        <v>4.4589999999999996</v>
      </c>
      <c r="AF10">
        <v>89.56</v>
      </c>
      <c r="AG10">
        <v>0</v>
      </c>
      <c r="AH10">
        <v>5.6520000000000001</v>
      </c>
      <c r="AI10">
        <v>82.56</v>
      </c>
      <c r="AJ10">
        <v>0</v>
      </c>
      <c r="AK10">
        <v>8.36</v>
      </c>
      <c r="AL10">
        <v>80.56</v>
      </c>
      <c r="AM10">
        <v>0</v>
      </c>
      <c r="AN10">
        <v>8.6630000000000003</v>
      </c>
      <c r="AO10">
        <v>72.56</v>
      </c>
      <c r="AP10">
        <v>0</v>
      </c>
      <c r="AQ10">
        <v>8.0570000000000004</v>
      </c>
      <c r="AR10">
        <v>70.56</v>
      </c>
      <c r="AS10">
        <v>0</v>
      </c>
      <c r="AT10">
        <v>8.3640000000000008</v>
      </c>
      <c r="AU10">
        <v>69.56</v>
      </c>
      <c r="AV10">
        <v>0</v>
      </c>
      <c r="AW10">
        <v>8.202</v>
      </c>
      <c r="AX10">
        <v>66.56</v>
      </c>
      <c r="AY10">
        <v>0</v>
      </c>
      <c r="AZ10">
        <v>8.9619999999999997</v>
      </c>
      <c r="BA10">
        <v>61.56</v>
      </c>
      <c r="BB10">
        <v>0</v>
      </c>
      <c r="BC10">
        <v>9.2620000000000005</v>
      </c>
      <c r="BD10">
        <v>60.56</v>
      </c>
      <c r="BE10">
        <v>0</v>
      </c>
      <c r="BF10">
        <v>9.6319999999999997</v>
      </c>
      <c r="BG10">
        <v>54.56</v>
      </c>
      <c r="BH10">
        <v>0</v>
      </c>
      <c r="BI10">
        <v>9.5289999999999999</v>
      </c>
      <c r="BJ10">
        <v>51.07</v>
      </c>
      <c r="BK10">
        <v>0</v>
      </c>
      <c r="BL10">
        <v>8.8859999999999992</v>
      </c>
      <c r="BM10">
        <v>48.56</v>
      </c>
      <c r="BN10">
        <v>0</v>
      </c>
      <c r="BO10">
        <v>8.4239999999999995</v>
      </c>
      <c r="BP10">
        <v>45.56</v>
      </c>
      <c r="BQ10">
        <v>0</v>
      </c>
      <c r="BR10">
        <v>8.9410000000000007</v>
      </c>
      <c r="BS10">
        <v>44.6</v>
      </c>
      <c r="BT10">
        <v>0</v>
      </c>
      <c r="BU10">
        <v>9.1739999999999995</v>
      </c>
      <c r="BV10">
        <v>43.4</v>
      </c>
      <c r="BW10">
        <v>0</v>
      </c>
      <c r="BX10">
        <v>9.4649999999999999</v>
      </c>
      <c r="BY10">
        <v>41.56</v>
      </c>
      <c r="BZ10">
        <v>0</v>
      </c>
      <c r="CA10">
        <v>9.9109999999999996</v>
      </c>
      <c r="CB10">
        <v>37.56</v>
      </c>
      <c r="CC10">
        <v>0</v>
      </c>
      <c r="CD10">
        <v>10.637</v>
      </c>
      <c r="CE10">
        <v>37.11</v>
      </c>
      <c r="CF10">
        <v>0</v>
      </c>
      <c r="CG10">
        <v>10.762</v>
      </c>
      <c r="CH10">
        <v>33.56</v>
      </c>
      <c r="CI10">
        <v>0</v>
      </c>
      <c r="CJ10">
        <v>11.746</v>
      </c>
      <c r="CK10">
        <v>29.56</v>
      </c>
      <c r="CL10">
        <v>0</v>
      </c>
      <c r="CM10">
        <v>12.367000000000001</v>
      </c>
      <c r="CN10">
        <v>28.11</v>
      </c>
      <c r="CO10">
        <v>0</v>
      </c>
      <c r="CP10">
        <v>12.512</v>
      </c>
      <c r="CQ10">
        <v>25.76</v>
      </c>
      <c r="CR10">
        <v>0</v>
      </c>
      <c r="CS10">
        <v>12.747</v>
      </c>
      <c r="CT10">
        <v>23.41</v>
      </c>
      <c r="CU10">
        <v>0</v>
      </c>
      <c r="CV10">
        <v>12.981</v>
      </c>
      <c r="CW10">
        <v>19.559999999999999</v>
      </c>
      <c r="CX10">
        <v>0</v>
      </c>
      <c r="CY10">
        <v>13.366</v>
      </c>
      <c r="CZ10">
        <v>9.56</v>
      </c>
      <c r="DA10">
        <v>0</v>
      </c>
      <c r="DB10">
        <v>11.975</v>
      </c>
      <c r="DC10">
        <v>7.56</v>
      </c>
      <c r="DD10">
        <v>0</v>
      </c>
      <c r="DE10">
        <v>12.061</v>
      </c>
      <c r="DF10">
        <v>3.56</v>
      </c>
      <c r="DG10">
        <v>0</v>
      </c>
      <c r="DH10">
        <v>12.507999999999999</v>
      </c>
      <c r="DI10">
        <v>-0.3</v>
      </c>
      <c r="DJ10">
        <v>0</v>
      </c>
      <c r="DK10">
        <v>12.446999999999999</v>
      </c>
      <c r="DL10">
        <v>-4.4400000000000004</v>
      </c>
      <c r="DM10">
        <v>0</v>
      </c>
      <c r="DN10">
        <v>12.382</v>
      </c>
      <c r="DO10">
        <v>-5.73</v>
      </c>
      <c r="DP10">
        <v>0</v>
      </c>
      <c r="DQ10">
        <v>12.345000000000001</v>
      </c>
      <c r="DR10">
        <v>-7.44</v>
      </c>
      <c r="DS10">
        <v>0</v>
      </c>
      <c r="DT10">
        <v>12.295</v>
      </c>
      <c r="DU10">
        <v>-8.44</v>
      </c>
      <c r="DV10">
        <v>0</v>
      </c>
      <c r="DW10">
        <v>12.446999999999999</v>
      </c>
      <c r="DX10">
        <v>-11.44</v>
      </c>
      <c r="DY10">
        <v>0</v>
      </c>
      <c r="DZ10">
        <v>10.878</v>
      </c>
      <c r="EA10">
        <v>-15.44</v>
      </c>
      <c r="EB10">
        <v>0</v>
      </c>
      <c r="EC10">
        <v>10.015000000000001</v>
      </c>
      <c r="ED10">
        <v>-19.440000000000001</v>
      </c>
      <c r="EE10">
        <v>0</v>
      </c>
      <c r="EF10">
        <v>8.2070000000000007</v>
      </c>
      <c r="EG10">
        <v>-23.44</v>
      </c>
      <c r="EH10">
        <v>0</v>
      </c>
      <c r="EI10">
        <v>6.9569999999999999</v>
      </c>
      <c r="EJ10">
        <v>-29.44</v>
      </c>
      <c r="EK10">
        <v>0</v>
      </c>
      <c r="EL10">
        <v>4.5439999999999996</v>
      </c>
      <c r="EM10">
        <v>-35.85</v>
      </c>
      <c r="EN10">
        <v>0</v>
      </c>
      <c r="EO10">
        <v>2.4489999999999998</v>
      </c>
      <c r="EP10">
        <v>-38.44</v>
      </c>
      <c r="EQ10">
        <v>0</v>
      </c>
      <c r="ER10">
        <v>2.1219999999999999</v>
      </c>
      <c r="ES10">
        <v>-46.44</v>
      </c>
      <c r="ET10">
        <v>0</v>
      </c>
      <c r="EU10">
        <v>2.2029999999999998</v>
      </c>
      <c r="EV10">
        <v>-55.44</v>
      </c>
      <c r="EW10">
        <v>0</v>
      </c>
      <c r="EX10">
        <v>1.6819999999999999</v>
      </c>
      <c r="EY10">
        <v>-67.44</v>
      </c>
      <c r="EZ10">
        <v>0</v>
      </c>
      <c r="FA10">
        <v>1.254</v>
      </c>
      <c r="FB10">
        <v>-68.94</v>
      </c>
      <c r="FC10">
        <v>0</v>
      </c>
      <c r="FD10">
        <v>0.25</v>
      </c>
      <c r="FE10">
        <v>-69.94</v>
      </c>
      <c r="FF10">
        <v>0</v>
      </c>
      <c r="FG10">
        <v>0.25</v>
      </c>
      <c r="FH10">
        <v>-74.739999999999995</v>
      </c>
      <c r="FI10">
        <v>0</v>
      </c>
      <c r="FJ10">
        <v>0.25</v>
      </c>
      <c r="FK10">
        <v>-76.44</v>
      </c>
      <c r="FL10">
        <v>0</v>
      </c>
      <c r="FM10">
        <v>1.3859999999999999</v>
      </c>
      <c r="FN10">
        <v>-120.44</v>
      </c>
      <c r="FO10">
        <v>0</v>
      </c>
      <c r="FP10">
        <v>1.472</v>
      </c>
      <c r="FQ10">
        <v>-190.44</v>
      </c>
      <c r="FR10">
        <v>0</v>
      </c>
      <c r="FS10">
        <v>1.6160000000000001</v>
      </c>
      <c r="FT10">
        <v>-350</v>
      </c>
      <c r="FU10">
        <v>0</v>
      </c>
      <c r="FV10">
        <v>1.6156999999999999</v>
      </c>
    </row>
    <row r="11" spans="1:229" x14ac:dyDescent="0.25">
      <c r="A11" t="s">
        <v>393</v>
      </c>
      <c r="B11">
        <v>350</v>
      </c>
      <c r="C11">
        <v>0</v>
      </c>
      <c r="D11">
        <v>-4.8662552543859654</v>
      </c>
      <c r="E11">
        <v>339.13</v>
      </c>
      <c r="F11">
        <v>0</v>
      </c>
      <c r="G11">
        <v>-4.3163</v>
      </c>
      <c r="H11">
        <v>314.13</v>
      </c>
      <c r="I11">
        <v>0</v>
      </c>
      <c r="J11">
        <v>-2.5278999999999998</v>
      </c>
      <c r="K11">
        <v>298.13</v>
      </c>
      <c r="L11">
        <v>0</v>
      </c>
      <c r="M11">
        <v>-2.4416000000000002</v>
      </c>
      <c r="N11">
        <v>276.13</v>
      </c>
      <c r="O11">
        <v>0</v>
      </c>
      <c r="P11">
        <v>-1.7249000000000001</v>
      </c>
      <c r="Q11">
        <v>189.13</v>
      </c>
      <c r="R11">
        <v>0</v>
      </c>
      <c r="S11">
        <v>0.71099999999999997</v>
      </c>
      <c r="T11">
        <v>184.13</v>
      </c>
      <c r="U11">
        <v>0</v>
      </c>
      <c r="V11">
        <v>0.83799999999999997</v>
      </c>
      <c r="W11">
        <v>98.13</v>
      </c>
      <c r="X11">
        <v>0</v>
      </c>
      <c r="Y11">
        <v>2.5019999999999998</v>
      </c>
      <c r="Z11">
        <v>71.819999999999993</v>
      </c>
      <c r="AA11">
        <v>0</v>
      </c>
      <c r="AB11">
        <v>3.5590000000000002</v>
      </c>
      <c r="AC11">
        <v>65.13</v>
      </c>
      <c r="AD11">
        <v>0</v>
      </c>
      <c r="AE11">
        <v>3.8279999999999998</v>
      </c>
      <c r="AF11">
        <v>62.13</v>
      </c>
      <c r="AG11">
        <v>0</v>
      </c>
      <c r="AH11">
        <v>4.7590000000000003</v>
      </c>
      <c r="AI11">
        <v>60.13</v>
      </c>
      <c r="AJ11">
        <v>0</v>
      </c>
      <c r="AK11">
        <v>5.5369999999999999</v>
      </c>
      <c r="AL11">
        <v>46.13</v>
      </c>
      <c r="AM11">
        <v>0</v>
      </c>
      <c r="AN11">
        <v>5.9089999999999998</v>
      </c>
      <c r="AO11">
        <v>40.130000000000003</v>
      </c>
      <c r="AP11">
        <v>0</v>
      </c>
      <c r="AQ11">
        <v>6.8170000000000002</v>
      </c>
      <c r="AR11">
        <v>33.130000000000003</v>
      </c>
      <c r="AS11">
        <v>0</v>
      </c>
      <c r="AT11">
        <v>6.3390000000000004</v>
      </c>
      <c r="AU11">
        <v>26.13</v>
      </c>
      <c r="AV11">
        <v>0</v>
      </c>
      <c r="AW11">
        <v>7.798</v>
      </c>
      <c r="AX11">
        <v>15.13</v>
      </c>
      <c r="AY11">
        <v>0</v>
      </c>
      <c r="AZ11">
        <v>8.2769999999999992</v>
      </c>
      <c r="BA11">
        <v>13.5</v>
      </c>
      <c r="BB11">
        <v>0</v>
      </c>
      <c r="BC11">
        <v>8.5229999999999997</v>
      </c>
      <c r="BD11">
        <v>13.11</v>
      </c>
      <c r="BE11">
        <v>0</v>
      </c>
      <c r="BF11">
        <v>8.5820000000000007</v>
      </c>
      <c r="BG11">
        <v>10.199999999999999</v>
      </c>
      <c r="BH11">
        <v>0</v>
      </c>
      <c r="BI11">
        <v>9.0210000000000008</v>
      </c>
      <c r="BJ11">
        <v>6.13</v>
      </c>
      <c r="BK11">
        <v>0</v>
      </c>
      <c r="BL11">
        <v>9.6359999999999992</v>
      </c>
      <c r="BM11">
        <v>5.42</v>
      </c>
      <c r="BN11">
        <v>0</v>
      </c>
      <c r="BO11">
        <v>10.012</v>
      </c>
      <c r="BP11">
        <v>5.13</v>
      </c>
      <c r="BQ11">
        <v>0</v>
      </c>
      <c r="BR11">
        <v>10.166</v>
      </c>
      <c r="BS11">
        <v>3.13</v>
      </c>
      <c r="BT11">
        <v>0</v>
      </c>
      <c r="BU11">
        <v>9.9090000000000007</v>
      </c>
      <c r="BV11">
        <v>2.42</v>
      </c>
      <c r="BW11">
        <v>0</v>
      </c>
      <c r="BX11">
        <v>9.9450000000000003</v>
      </c>
      <c r="BY11">
        <v>-1.75</v>
      </c>
      <c r="BZ11">
        <v>0</v>
      </c>
      <c r="CA11">
        <v>10.154</v>
      </c>
      <c r="CB11">
        <v>-5.01</v>
      </c>
      <c r="CC11">
        <v>0</v>
      </c>
      <c r="CD11">
        <v>10.281000000000001</v>
      </c>
      <c r="CE11">
        <v>-9.8699999999999992</v>
      </c>
      <c r="CF11">
        <v>0</v>
      </c>
      <c r="CG11">
        <v>10.471</v>
      </c>
      <c r="CH11">
        <v>-9.89</v>
      </c>
      <c r="CI11">
        <v>0</v>
      </c>
      <c r="CJ11">
        <v>10.464</v>
      </c>
      <c r="CK11">
        <v>-13.87</v>
      </c>
      <c r="CL11">
        <v>0</v>
      </c>
      <c r="CM11">
        <v>8.9830000000000005</v>
      </c>
      <c r="CN11">
        <v>-29.87</v>
      </c>
      <c r="CO11">
        <v>0</v>
      </c>
      <c r="CP11">
        <v>3.3130000000000002</v>
      </c>
      <c r="CQ11">
        <v>-36.29</v>
      </c>
      <c r="CR11">
        <v>0</v>
      </c>
      <c r="CS11">
        <v>1.3160000000000001</v>
      </c>
      <c r="CT11">
        <v>-36.869999999999997</v>
      </c>
      <c r="CU11">
        <v>0</v>
      </c>
      <c r="CV11">
        <v>1.1359999999999999</v>
      </c>
      <c r="CW11">
        <v>-38.4</v>
      </c>
      <c r="CX11">
        <v>0</v>
      </c>
      <c r="CY11">
        <v>1.1930000000000001</v>
      </c>
      <c r="CZ11">
        <v>-39.799999999999997</v>
      </c>
      <c r="DA11">
        <v>0</v>
      </c>
      <c r="DB11">
        <v>1.2450000000000001</v>
      </c>
      <c r="DC11">
        <v>-43.87</v>
      </c>
      <c r="DD11">
        <v>0</v>
      </c>
      <c r="DE11">
        <v>1.3959999999999999</v>
      </c>
      <c r="DF11">
        <v>-51.87</v>
      </c>
      <c r="DG11">
        <v>0</v>
      </c>
      <c r="DH11">
        <v>1.18</v>
      </c>
      <c r="DI11">
        <v>-53.87</v>
      </c>
      <c r="DJ11">
        <v>0</v>
      </c>
      <c r="DK11">
        <v>0.11799999999999999</v>
      </c>
      <c r="DL11">
        <v>-55.37</v>
      </c>
      <c r="DM11">
        <v>0</v>
      </c>
      <c r="DN11">
        <v>-0.88</v>
      </c>
      <c r="DO11">
        <v>-55.56</v>
      </c>
      <c r="DP11">
        <v>0</v>
      </c>
      <c r="DQ11">
        <v>-0.88</v>
      </c>
      <c r="DR11">
        <v>-55.75</v>
      </c>
      <c r="DS11">
        <v>0</v>
      </c>
      <c r="DT11">
        <v>-0.88</v>
      </c>
      <c r="DU11">
        <v>-57.68</v>
      </c>
      <c r="DV11">
        <v>0</v>
      </c>
      <c r="DW11">
        <v>0.40500000000000003</v>
      </c>
      <c r="DX11">
        <v>-88.87</v>
      </c>
      <c r="DY11">
        <v>0</v>
      </c>
      <c r="DZ11">
        <v>-0.111</v>
      </c>
      <c r="EA11">
        <v>-91.87</v>
      </c>
      <c r="EB11">
        <v>0</v>
      </c>
      <c r="EC11">
        <v>0.41299999999999998</v>
      </c>
      <c r="ED11">
        <v>-113.87</v>
      </c>
      <c r="EE11">
        <v>0</v>
      </c>
      <c r="EF11">
        <v>0.38700000000000001</v>
      </c>
      <c r="EG11">
        <v>-116.87</v>
      </c>
      <c r="EH11">
        <v>0</v>
      </c>
      <c r="EI11">
        <v>3.5000000000000003E-2</v>
      </c>
      <c r="EJ11">
        <v>-119.87</v>
      </c>
      <c r="EK11">
        <v>0</v>
      </c>
      <c r="EL11">
        <v>0.13700000000000001</v>
      </c>
      <c r="EM11">
        <v>-137.87</v>
      </c>
      <c r="EN11">
        <v>0</v>
      </c>
      <c r="EO11">
        <v>0.38600000000000001</v>
      </c>
      <c r="EP11">
        <v>-141.87</v>
      </c>
      <c r="EQ11">
        <v>0</v>
      </c>
      <c r="ER11">
        <v>-7.8E-2</v>
      </c>
      <c r="ES11">
        <v>-145.87</v>
      </c>
      <c r="ET11">
        <v>0</v>
      </c>
      <c r="EU11">
        <v>0.91</v>
      </c>
      <c r="EV11">
        <v>-194.87</v>
      </c>
      <c r="EW11">
        <v>0</v>
      </c>
      <c r="EX11">
        <v>1.4750000000000001</v>
      </c>
      <c r="EY11">
        <v>-350</v>
      </c>
      <c r="EZ11">
        <v>0</v>
      </c>
      <c r="FA11">
        <v>1.4748000000000001</v>
      </c>
    </row>
    <row r="12" spans="1:229" x14ac:dyDescent="0.25">
      <c r="A12" t="s">
        <v>394</v>
      </c>
      <c r="B12">
        <v>350</v>
      </c>
      <c r="C12">
        <v>0</v>
      </c>
      <c r="D12">
        <v>-8.7931406250000013</v>
      </c>
      <c r="E12">
        <v>346.95</v>
      </c>
      <c r="F12">
        <v>0</v>
      </c>
      <c r="G12">
        <v>-8.5031999999999996</v>
      </c>
      <c r="H12">
        <v>336.95</v>
      </c>
      <c r="I12">
        <v>0</v>
      </c>
      <c r="J12">
        <v>-8.1432000000000002</v>
      </c>
      <c r="K12">
        <v>333.95</v>
      </c>
      <c r="L12">
        <v>0</v>
      </c>
      <c r="M12">
        <v>-7.6188000000000002</v>
      </c>
      <c r="N12">
        <v>327.95</v>
      </c>
      <c r="O12">
        <v>0</v>
      </c>
      <c r="P12">
        <v>-7.3258000000000001</v>
      </c>
      <c r="Q12">
        <v>321.95</v>
      </c>
      <c r="R12">
        <v>0</v>
      </c>
      <c r="S12">
        <v>-6.8017000000000003</v>
      </c>
      <c r="T12">
        <v>304.51</v>
      </c>
      <c r="U12">
        <v>0</v>
      </c>
      <c r="V12">
        <v>-6.0128000000000004</v>
      </c>
      <c r="W12">
        <v>127.95</v>
      </c>
      <c r="X12">
        <v>0</v>
      </c>
      <c r="Y12">
        <v>0.63600000000000001</v>
      </c>
      <c r="Z12">
        <v>111.95</v>
      </c>
      <c r="AA12">
        <v>0</v>
      </c>
      <c r="AB12">
        <v>1.117</v>
      </c>
      <c r="AC12">
        <v>63.3</v>
      </c>
      <c r="AD12">
        <v>0</v>
      </c>
      <c r="AE12">
        <v>1.873</v>
      </c>
      <c r="AF12">
        <v>50.95</v>
      </c>
      <c r="AG12">
        <v>0</v>
      </c>
      <c r="AH12">
        <v>2.0649999999999999</v>
      </c>
      <c r="AI12">
        <v>44.22</v>
      </c>
      <c r="AJ12">
        <v>0</v>
      </c>
      <c r="AK12">
        <v>3.7210000000000001</v>
      </c>
      <c r="AL12">
        <v>43.71</v>
      </c>
      <c r="AM12">
        <v>0</v>
      </c>
      <c r="AN12">
        <v>3.8029999999999999</v>
      </c>
      <c r="AO12">
        <v>43.46</v>
      </c>
      <c r="AP12">
        <v>0</v>
      </c>
      <c r="AQ12">
        <v>3.843</v>
      </c>
      <c r="AR12">
        <v>41.62</v>
      </c>
      <c r="AS12">
        <v>0</v>
      </c>
      <c r="AT12">
        <v>4.1390000000000002</v>
      </c>
      <c r="AU12">
        <v>35.950000000000003</v>
      </c>
      <c r="AV12">
        <v>0</v>
      </c>
      <c r="AW12">
        <v>5.0510000000000002</v>
      </c>
      <c r="AX12">
        <v>34.14</v>
      </c>
      <c r="AY12">
        <v>0</v>
      </c>
      <c r="AZ12">
        <v>5.194</v>
      </c>
      <c r="BA12">
        <v>31.14</v>
      </c>
      <c r="BB12">
        <v>0</v>
      </c>
      <c r="BC12">
        <v>5.431</v>
      </c>
      <c r="BD12">
        <v>23.95</v>
      </c>
      <c r="BE12">
        <v>0</v>
      </c>
      <c r="BF12">
        <v>6</v>
      </c>
      <c r="BG12">
        <v>23.49</v>
      </c>
      <c r="BH12">
        <v>0</v>
      </c>
      <c r="BI12">
        <v>6.0830000000000002</v>
      </c>
      <c r="BJ12">
        <v>17.95</v>
      </c>
      <c r="BK12">
        <v>0</v>
      </c>
      <c r="BL12">
        <v>7.077</v>
      </c>
      <c r="BM12">
        <v>16.95</v>
      </c>
      <c r="BN12">
        <v>0</v>
      </c>
      <c r="BO12">
        <v>7.6980000000000004</v>
      </c>
      <c r="BP12">
        <v>2.95</v>
      </c>
      <c r="BQ12">
        <v>0</v>
      </c>
      <c r="BR12">
        <v>10.775</v>
      </c>
      <c r="BS12">
        <v>1.59</v>
      </c>
      <c r="BT12">
        <v>0</v>
      </c>
      <c r="BU12">
        <v>10.834</v>
      </c>
      <c r="BV12">
        <v>-3.32</v>
      </c>
      <c r="BW12">
        <v>0</v>
      </c>
      <c r="BX12">
        <v>11.048</v>
      </c>
      <c r="BY12">
        <v>-13.05</v>
      </c>
      <c r="BZ12">
        <v>0</v>
      </c>
      <c r="CA12">
        <v>7.3239999999999998</v>
      </c>
      <c r="CB12">
        <v>-25.05</v>
      </c>
      <c r="CC12">
        <v>0</v>
      </c>
      <c r="CD12">
        <v>3.12</v>
      </c>
      <c r="CE12">
        <v>-25.72</v>
      </c>
      <c r="CF12">
        <v>0</v>
      </c>
      <c r="CG12">
        <v>3.085</v>
      </c>
      <c r="CH12">
        <v>-28.05</v>
      </c>
      <c r="CI12">
        <v>0</v>
      </c>
      <c r="CJ12">
        <v>2.964</v>
      </c>
      <c r="CK12">
        <v>-32.049999999999997</v>
      </c>
      <c r="CL12">
        <v>0</v>
      </c>
      <c r="CM12">
        <v>2.4359999999999999</v>
      </c>
      <c r="CN12">
        <v>-35.69</v>
      </c>
      <c r="CO12">
        <v>0</v>
      </c>
      <c r="CP12">
        <v>0.01</v>
      </c>
      <c r="CQ12">
        <v>-37.049999999999997</v>
      </c>
      <c r="CR12">
        <v>0</v>
      </c>
      <c r="CS12">
        <v>0.91100000000000003</v>
      </c>
      <c r="CT12">
        <v>-89.05</v>
      </c>
      <c r="CU12">
        <v>0</v>
      </c>
      <c r="CV12">
        <v>1.139</v>
      </c>
      <c r="CW12">
        <v>-91.05</v>
      </c>
      <c r="CX12">
        <v>0</v>
      </c>
      <c r="CY12">
        <v>1.7629999999999999</v>
      </c>
      <c r="CZ12">
        <v>-114.05</v>
      </c>
      <c r="DA12">
        <v>0</v>
      </c>
      <c r="DB12">
        <v>2.1539999999999999</v>
      </c>
      <c r="DC12">
        <v>-130.05000000000001</v>
      </c>
      <c r="DD12">
        <v>0</v>
      </c>
      <c r="DE12">
        <v>1.58</v>
      </c>
      <c r="DF12">
        <v>-183.05</v>
      </c>
      <c r="DG12">
        <v>0</v>
      </c>
      <c r="DH12">
        <v>1.181</v>
      </c>
      <c r="DI12">
        <v>-200.05</v>
      </c>
      <c r="DJ12">
        <v>0</v>
      </c>
      <c r="DK12">
        <v>1.425</v>
      </c>
      <c r="DL12">
        <v>-350</v>
      </c>
      <c r="DM12">
        <v>0</v>
      </c>
      <c r="DN12">
        <v>1.4254</v>
      </c>
    </row>
    <row r="13" spans="1:229" x14ac:dyDescent="0.25">
      <c r="A13" t="s">
        <v>395</v>
      </c>
      <c r="B13">
        <v>350</v>
      </c>
      <c r="C13">
        <v>0</v>
      </c>
      <c r="D13">
        <v>-9.5811572765957447</v>
      </c>
      <c r="E13">
        <v>308.68</v>
      </c>
      <c r="F13">
        <v>0</v>
      </c>
      <c r="G13">
        <v>-6.8223000000000003</v>
      </c>
      <c r="H13">
        <v>267.68</v>
      </c>
      <c r="I13">
        <v>0</v>
      </c>
      <c r="J13">
        <v>-4.7435999999999998</v>
      </c>
      <c r="K13">
        <v>263.68</v>
      </c>
      <c r="L13">
        <v>0</v>
      </c>
      <c r="M13">
        <v>-3.9178999999999999</v>
      </c>
      <c r="N13">
        <v>250.68</v>
      </c>
      <c r="O13">
        <v>0</v>
      </c>
      <c r="P13">
        <v>-2.7650000000000001</v>
      </c>
      <c r="Q13">
        <v>71.680000000000007</v>
      </c>
      <c r="R13">
        <v>0</v>
      </c>
      <c r="S13">
        <v>0.61799999999999999</v>
      </c>
      <c r="T13">
        <v>69.680000000000007</v>
      </c>
      <c r="U13">
        <v>0</v>
      </c>
      <c r="V13">
        <v>0.66200000000000003</v>
      </c>
      <c r="W13">
        <v>63.78</v>
      </c>
      <c r="X13">
        <v>0</v>
      </c>
      <c r="Y13">
        <v>0.89300000000000002</v>
      </c>
      <c r="Z13">
        <v>53.68</v>
      </c>
      <c r="AA13">
        <v>0</v>
      </c>
      <c r="AB13">
        <v>1.288</v>
      </c>
      <c r="AC13">
        <v>42.84</v>
      </c>
      <c r="AD13">
        <v>0</v>
      </c>
      <c r="AE13">
        <v>4.2060000000000004</v>
      </c>
      <c r="AF13">
        <v>40.68</v>
      </c>
      <c r="AG13">
        <v>0</v>
      </c>
      <c r="AH13">
        <v>4.3410000000000002</v>
      </c>
      <c r="AI13">
        <v>36.68</v>
      </c>
      <c r="AJ13">
        <v>0</v>
      </c>
      <c r="AK13">
        <v>4.9130000000000003</v>
      </c>
      <c r="AL13">
        <v>30.7</v>
      </c>
      <c r="AM13">
        <v>0</v>
      </c>
      <c r="AN13">
        <v>5.5140000000000002</v>
      </c>
      <c r="AO13">
        <v>30.25</v>
      </c>
      <c r="AP13">
        <v>0</v>
      </c>
      <c r="AQ13">
        <v>5.56</v>
      </c>
      <c r="AR13">
        <v>29.68</v>
      </c>
      <c r="AS13">
        <v>0</v>
      </c>
      <c r="AT13">
        <v>5.617</v>
      </c>
      <c r="AU13">
        <v>27.92</v>
      </c>
      <c r="AV13">
        <v>0</v>
      </c>
      <c r="AW13">
        <v>5.9480000000000004</v>
      </c>
      <c r="AX13">
        <v>23.68</v>
      </c>
      <c r="AY13">
        <v>0</v>
      </c>
      <c r="AZ13">
        <v>6.7460000000000004</v>
      </c>
      <c r="BA13">
        <v>21.76</v>
      </c>
      <c r="BB13">
        <v>0</v>
      </c>
      <c r="BC13">
        <v>6.907</v>
      </c>
      <c r="BD13">
        <v>19.489999999999998</v>
      </c>
      <c r="BE13">
        <v>0</v>
      </c>
      <c r="BF13">
        <v>7.0979999999999999</v>
      </c>
      <c r="BG13">
        <v>17.22</v>
      </c>
      <c r="BH13">
        <v>0</v>
      </c>
      <c r="BI13">
        <v>7.2889999999999997</v>
      </c>
      <c r="BJ13">
        <v>15.68</v>
      </c>
      <c r="BK13">
        <v>0</v>
      </c>
      <c r="BL13">
        <v>7.4180000000000001</v>
      </c>
      <c r="BM13">
        <v>13.94</v>
      </c>
      <c r="BN13">
        <v>0</v>
      </c>
      <c r="BO13">
        <v>8.1530000000000005</v>
      </c>
      <c r="BP13">
        <v>1.68</v>
      </c>
      <c r="BQ13">
        <v>0</v>
      </c>
      <c r="BR13">
        <v>10.973000000000001</v>
      </c>
      <c r="BS13">
        <v>0.98</v>
      </c>
      <c r="BT13">
        <v>0</v>
      </c>
      <c r="BU13">
        <v>10.977</v>
      </c>
      <c r="BV13">
        <v>-4.26</v>
      </c>
      <c r="BW13">
        <v>0</v>
      </c>
      <c r="BX13">
        <v>11.01</v>
      </c>
      <c r="BY13">
        <v>-6.32</v>
      </c>
      <c r="BZ13">
        <v>0</v>
      </c>
      <c r="CA13">
        <v>10.278</v>
      </c>
      <c r="CB13">
        <v>-25.94</v>
      </c>
      <c r="CC13">
        <v>0</v>
      </c>
      <c r="CD13">
        <v>3.54</v>
      </c>
      <c r="CE13">
        <v>-26.27</v>
      </c>
      <c r="CF13">
        <v>0</v>
      </c>
      <c r="CG13">
        <v>3.516</v>
      </c>
      <c r="CH13">
        <v>-32.32</v>
      </c>
      <c r="CI13">
        <v>0</v>
      </c>
      <c r="CJ13">
        <v>3.0739999999999998</v>
      </c>
      <c r="CK13">
        <v>-35.32</v>
      </c>
      <c r="CL13">
        <v>0</v>
      </c>
      <c r="CM13">
        <v>1.75</v>
      </c>
      <c r="CN13">
        <v>-37.96</v>
      </c>
      <c r="CO13">
        <v>0</v>
      </c>
      <c r="CP13">
        <v>-0.01</v>
      </c>
      <c r="CQ13">
        <v>-38.89</v>
      </c>
      <c r="CR13">
        <v>0</v>
      </c>
      <c r="CS13">
        <v>-0.01</v>
      </c>
      <c r="CT13">
        <v>-39.82</v>
      </c>
      <c r="CU13">
        <v>0</v>
      </c>
      <c r="CV13">
        <v>-0.01</v>
      </c>
      <c r="CW13">
        <v>-41.32</v>
      </c>
      <c r="CX13">
        <v>0</v>
      </c>
      <c r="CY13">
        <v>0.99199999999999999</v>
      </c>
      <c r="CZ13">
        <v>-52.32</v>
      </c>
      <c r="DA13">
        <v>0</v>
      </c>
      <c r="DB13">
        <v>0.621</v>
      </c>
      <c r="DC13">
        <v>-66.319999999999993</v>
      </c>
      <c r="DD13">
        <v>0</v>
      </c>
      <c r="DE13">
        <v>1.63</v>
      </c>
      <c r="DF13">
        <v>-137.32</v>
      </c>
      <c r="DG13">
        <v>0</v>
      </c>
      <c r="DH13">
        <v>2.2480000000000002</v>
      </c>
      <c r="DI13">
        <v>-145.32</v>
      </c>
      <c r="DJ13">
        <v>0</v>
      </c>
      <c r="DK13">
        <v>2.4929999999999999</v>
      </c>
      <c r="DL13">
        <v>-151.32</v>
      </c>
      <c r="DM13">
        <v>0</v>
      </c>
      <c r="DN13">
        <v>2.4279999999999999</v>
      </c>
      <c r="DO13">
        <v>-155.32</v>
      </c>
      <c r="DP13">
        <v>0</v>
      </c>
      <c r="DQ13">
        <v>1.827</v>
      </c>
      <c r="DR13">
        <v>-163.32</v>
      </c>
      <c r="DS13">
        <v>0</v>
      </c>
      <c r="DT13">
        <v>1.9139999999999999</v>
      </c>
      <c r="DU13">
        <v>-168.32</v>
      </c>
      <c r="DV13">
        <v>0</v>
      </c>
      <c r="DW13">
        <v>3.8359999999999999</v>
      </c>
      <c r="DX13">
        <v>-171.32</v>
      </c>
      <c r="DY13">
        <v>0</v>
      </c>
      <c r="DZ13">
        <v>4.3860000000000001</v>
      </c>
      <c r="EA13">
        <v>-178.32</v>
      </c>
      <c r="EB13">
        <v>0</v>
      </c>
      <c r="EC13">
        <v>2.0219999999999998</v>
      </c>
      <c r="ED13">
        <v>-200.32</v>
      </c>
      <c r="EE13">
        <v>0</v>
      </c>
      <c r="EF13">
        <v>1.8089999999999999</v>
      </c>
      <c r="EG13">
        <v>-350</v>
      </c>
      <c r="EH13">
        <v>0</v>
      </c>
      <c r="EI13">
        <v>1.8091999999999999</v>
      </c>
    </row>
    <row r="14" spans="1:229" x14ac:dyDescent="0.25">
      <c r="A14" t="s">
        <v>396</v>
      </c>
      <c r="B14">
        <v>350</v>
      </c>
      <c r="C14">
        <v>0</v>
      </c>
      <c r="D14">
        <v>-14.862766311111111</v>
      </c>
      <c r="E14">
        <v>323.44</v>
      </c>
      <c r="F14">
        <v>0</v>
      </c>
      <c r="G14">
        <v>-14.4237</v>
      </c>
      <c r="H14">
        <v>305.44</v>
      </c>
      <c r="I14">
        <v>0</v>
      </c>
      <c r="J14">
        <v>-14.0223</v>
      </c>
      <c r="K14">
        <v>303.44</v>
      </c>
      <c r="L14">
        <v>0</v>
      </c>
      <c r="M14">
        <v>-13.1294</v>
      </c>
      <c r="N14">
        <v>297.44</v>
      </c>
      <c r="O14">
        <v>0</v>
      </c>
      <c r="P14">
        <v>-12.2818</v>
      </c>
      <c r="Q14">
        <v>292.08999999999997</v>
      </c>
      <c r="R14">
        <v>0</v>
      </c>
      <c r="S14">
        <v>-11.1214</v>
      </c>
      <c r="T14">
        <v>290.64999999999998</v>
      </c>
      <c r="U14">
        <v>0</v>
      </c>
      <c r="V14">
        <v>-9.7524999999999995</v>
      </c>
      <c r="W14">
        <v>287.44</v>
      </c>
      <c r="X14">
        <v>0</v>
      </c>
      <c r="Y14">
        <v>-8.3956999999999997</v>
      </c>
      <c r="Z14">
        <v>282.44</v>
      </c>
      <c r="AA14">
        <v>0</v>
      </c>
      <c r="AB14">
        <v>-7.2380000000000004</v>
      </c>
      <c r="AC14">
        <v>276.44</v>
      </c>
      <c r="AD14">
        <v>0</v>
      </c>
      <c r="AE14">
        <v>-5.4481999999999999</v>
      </c>
      <c r="AF14">
        <v>264.44</v>
      </c>
      <c r="AG14">
        <v>0</v>
      </c>
      <c r="AH14">
        <v>-3.2336999999999998</v>
      </c>
      <c r="AI14">
        <v>249.44</v>
      </c>
      <c r="AJ14">
        <v>0</v>
      </c>
      <c r="AK14">
        <v>-2.4289999999999998</v>
      </c>
      <c r="AL14">
        <v>181.44</v>
      </c>
      <c r="AM14">
        <v>0</v>
      </c>
      <c r="AN14">
        <v>-1.3825000000000001</v>
      </c>
      <c r="AO14">
        <v>78.44</v>
      </c>
      <c r="AP14">
        <v>0</v>
      </c>
      <c r="AQ14">
        <v>0.65800000000000003</v>
      </c>
      <c r="AR14">
        <v>74.84</v>
      </c>
      <c r="AS14">
        <v>0</v>
      </c>
      <c r="AT14">
        <v>0.80600000000000005</v>
      </c>
      <c r="AU14">
        <v>72.44</v>
      </c>
      <c r="AV14">
        <v>0</v>
      </c>
      <c r="AW14">
        <v>0.90400000000000003</v>
      </c>
      <c r="AX14">
        <v>65.180000000000007</v>
      </c>
      <c r="AY14">
        <v>0</v>
      </c>
      <c r="AZ14">
        <v>1.0089999999999999</v>
      </c>
      <c r="BA14">
        <v>54.52</v>
      </c>
      <c r="BB14">
        <v>0</v>
      </c>
      <c r="BC14">
        <v>1.1619999999999999</v>
      </c>
      <c r="BD14">
        <v>52.86</v>
      </c>
      <c r="BE14">
        <v>0</v>
      </c>
      <c r="BF14">
        <v>1.5309999999999999</v>
      </c>
      <c r="BG14">
        <v>51.44</v>
      </c>
      <c r="BH14">
        <v>0</v>
      </c>
      <c r="BI14">
        <v>1.8460000000000001</v>
      </c>
      <c r="BJ14">
        <v>36.44</v>
      </c>
      <c r="BK14">
        <v>0</v>
      </c>
      <c r="BL14">
        <v>5.4169999999999998</v>
      </c>
      <c r="BM14">
        <v>35.450000000000003</v>
      </c>
      <c r="BN14">
        <v>0</v>
      </c>
      <c r="BO14">
        <v>5.49</v>
      </c>
      <c r="BP14">
        <v>32.450000000000003</v>
      </c>
      <c r="BQ14">
        <v>0</v>
      </c>
      <c r="BR14">
        <v>5.7110000000000003</v>
      </c>
      <c r="BS14">
        <v>25.58</v>
      </c>
      <c r="BT14">
        <v>0</v>
      </c>
      <c r="BU14">
        <v>6.218</v>
      </c>
      <c r="BV14">
        <v>-20.56</v>
      </c>
      <c r="BW14">
        <v>0</v>
      </c>
      <c r="BX14">
        <v>14.24</v>
      </c>
      <c r="BY14">
        <v>-21.07</v>
      </c>
      <c r="BZ14">
        <v>0</v>
      </c>
      <c r="CA14">
        <v>14.223000000000001</v>
      </c>
      <c r="CB14">
        <v>-26.73</v>
      </c>
      <c r="CC14">
        <v>0</v>
      </c>
      <c r="CD14">
        <v>14.031000000000001</v>
      </c>
      <c r="CE14">
        <v>-27.56</v>
      </c>
      <c r="CF14">
        <v>0</v>
      </c>
      <c r="CG14">
        <v>14.003</v>
      </c>
      <c r="CH14">
        <v>-35.56</v>
      </c>
      <c r="CI14">
        <v>0</v>
      </c>
      <c r="CJ14">
        <v>13.68</v>
      </c>
      <c r="CK14">
        <v>-43.56</v>
      </c>
      <c r="CL14">
        <v>0</v>
      </c>
      <c r="CM14">
        <v>14.629</v>
      </c>
      <c r="CN14">
        <v>-50.56</v>
      </c>
      <c r="CO14">
        <v>0</v>
      </c>
      <c r="CP14">
        <v>14.95</v>
      </c>
      <c r="CQ14">
        <v>-55.56</v>
      </c>
      <c r="CR14">
        <v>0</v>
      </c>
      <c r="CS14">
        <v>13.494999999999999</v>
      </c>
      <c r="CT14">
        <v>-63.56</v>
      </c>
      <c r="CU14">
        <v>0</v>
      </c>
      <c r="CV14">
        <v>11.923</v>
      </c>
      <c r="CW14">
        <v>-72.56</v>
      </c>
      <c r="CX14">
        <v>0</v>
      </c>
      <c r="CY14">
        <v>9.5109999999999992</v>
      </c>
      <c r="CZ14">
        <v>-77.56</v>
      </c>
      <c r="DA14">
        <v>0</v>
      </c>
      <c r="DB14">
        <v>8.7240000000000002</v>
      </c>
      <c r="DC14">
        <v>-78.28</v>
      </c>
      <c r="DD14">
        <v>0</v>
      </c>
      <c r="DE14">
        <v>8.718</v>
      </c>
      <c r="DF14">
        <v>-166.56</v>
      </c>
      <c r="DG14">
        <v>0</v>
      </c>
      <c r="DH14">
        <v>7.9610000000000003</v>
      </c>
      <c r="DI14">
        <v>-189.56</v>
      </c>
      <c r="DJ14">
        <v>0</v>
      </c>
      <c r="DK14">
        <v>8.3949999999999996</v>
      </c>
      <c r="DL14">
        <v>-194.56</v>
      </c>
      <c r="DM14">
        <v>0</v>
      </c>
      <c r="DN14">
        <v>7.6829999999999998</v>
      </c>
      <c r="DO14">
        <v>-197.56</v>
      </c>
      <c r="DP14">
        <v>0</v>
      </c>
      <c r="DQ14">
        <v>6.7850000000000001</v>
      </c>
      <c r="DR14">
        <v>-200.56</v>
      </c>
      <c r="DS14">
        <v>0</v>
      </c>
      <c r="DT14">
        <v>6.7770000000000001</v>
      </c>
      <c r="DU14">
        <v>-350</v>
      </c>
      <c r="DV14">
        <v>0</v>
      </c>
      <c r="DW14">
        <v>6.3860000000000001</v>
      </c>
    </row>
    <row r="15" spans="1:229" x14ac:dyDescent="0.25">
      <c r="A15" t="s">
        <v>397</v>
      </c>
      <c r="B15">
        <v>350</v>
      </c>
      <c r="C15">
        <v>0</v>
      </c>
      <c r="D15">
        <v>-5.9602987333333246</v>
      </c>
      <c r="E15">
        <v>344.29</v>
      </c>
      <c r="F15">
        <v>0</v>
      </c>
      <c r="G15">
        <v>-3.516</v>
      </c>
      <c r="H15">
        <v>341.29</v>
      </c>
      <c r="I15">
        <v>0</v>
      </c>
      <c r="J15">
        <v>-3.2222</v>
      </c>
      <c r="K15">
        <v>331.29</v>
      </c>
      <c r="L15">
        <v>0</v>
      </c>
      <c r="M15">
        <v>-2.8744999999999998</v>
      </c>
      <c r="N15">
        <v>286.29000000000002</v>
      </c>
      <c r="O15">
        <v>0</v>
      </c>
      <c r="P15">
        <v>-1.8369</v>
      </c>
      <c r="Q15">
        <v>270.29000000000002</v>
      </c>
      <c r="R15">
        <v>0</v>
      </c>
      <c r="S15">
        <v>-0.59799999999999998</v>
      </c>
      <c r="T15">
        <v>263.29000000000002</v>
      </c>
      <c r="U15">
        <v>0</v>
      </c>
      <c r="V15">
        <v>-0.51200000000000001</v>
      </c>
      <c r="W15">
        <v>235.29</v>
      </c>
      <c r="X15">
        <v>0</v>
      </c>
      <c r="Y15">
        <v>-0.44</v>
      </c>
      <c r="Z15">
        <v>190.29</v>
      </c>
      <c r="AA15">
        <v>0</v>
      </c>
      <c r="AB15">
        <v>-0.53200000000000003</v>
      </c>
      <c r="AC15">
        <v>187.29</v>
      </c>
      <c r="AD15">
        <v>0</v>
      </c>
      <c r="AE15">
        <v>-0.222</v>
      </c>
      <c r="AF15">
        <v>177.29</v>
      </c>
      <c r="AG15">
        <v>0</v>
      </c>
      <c r="AH15">
        <v>-4.3999999999999997E-2</v>
      </c>
      <c r="AI15">
        <v>164.29</v>
      </c>
      <c r="AJ15">
        <v>0</v>
      </c>
      <c r="AK15">
        <v>0.82399999999999995</v>
      </c>
      <c r="AL15">
        <v>154.29</v>
      </c>
      <c r="AM15">
        <v>0</v>
      </c>
      <c r="AN15">
        <v>0.42699999999999999</v>
      </c>
      <c r="AO15">
        <v>54.86</v>
      </c>
      <c r="AP15">
        <v>0</v>
      </c>
      <c r="AQ15">
        <v>0.629</v>
      </c>
      <c r="AR15">
        <v>50.29</v>
      </c>
      <c r="AS15">
        <v>0</v>
      </c>
      <c r="AT15">
        <v>0.63800000000000001</v>
      </c>
      <c r="AU15">
        <v>45.72</v>
      </c>
      <c r="AV15">
        <v>0</v>
      </c>
      <c r="AW15">
        <v>2.2210000000000001</v>
      </c>
      <c r="AX15">
        <v>44.29</v>
      </c>
      <c r="AY15">
        <v>0</v>
      </c>
      <c r="AZ15">
        <v>2.7160000000000002</v>
      </c>
      <c r="BA15">
        <v>42.64</v>
      </c>
      <c r="BB15">
        <v>0</v>
      </c>
      <c r="BC15">
        <v>3.1389999999999998</v>
      </c>
      <c r="BD15">
        <v>32.29</v>
      </c>
      <c r="BE15">
        <v>0</v>
      </c>
      <c r="BF15">
        <v>5.7939999999999996</v>
      </c>
      <c r="BG15">
        <v>31.85</v>
      </c>
      <c r="BH15">
        <v>0</v>
      </c>
      <c r="BI15">
        <v>5.8109999999999999</v>
      </c>
      <c r="BJ15">
        <v>28.85</v>
      </c>
      <c r="BK15">
        <v>0</v>
      </c>
      <c r="BL15">
        <v>5.9260000000000002</v>
      </c>
      <c r="BM15">
        <v>24.29</v>
      </c>
      <c r="BN15">
        <v>0</v>
      </c>
      <c r="BO15">
        <v>6.101</v>
      </c>
      <c r="BP15">
        <v>22.01</v>
      </c>
      <c r="BQ15">
        <v>0</v>
      </c>
      <c r="BR15">
        <v>6.3540000000000001</v>
      </c>
      <c r="BS15">
        <v>21.29</v>
      </c>
      <c r="BT15">
        <v>0</v>
      </c>
      <c r="BU15">
        <v>6.4340000000000002</v>
      </c>
      <c r="BV15">
        <v>19.29</v>
      </c>
      <c r="BW15">
        <v>0</v>
      </c>
      <c r="BX15">
        <v>7.2619999999999996</v>
      </c>
      <c r="BY15">
        <v>8.2899999999999991</v>
      </c>
      <c r="BZ15">
        <v>0</v>
      </c>
      <c r="CA15">
        <v>11.159000000000001</v>
      </c>
      <c r="CB15">
        <v>4.3</v>
      </c>
      <c r="CC15">
        <v>0</v>
      </c>
      <c r="CD15">
        <v>12.337</v>
      </c>
      <c r="CE15">
        <v>-0.71</v>
      </c>
      <c r="CF15">
        <v>0</v>
      </c>
      <c r="CG15">
        <v>12.233000000000001</v>
      </c>
      <c r="CH15">
        <v>-0.8</v>
      </c>
      <c r="CI15">
        <v>0</v>
      </c>
      <c r="CJ15">
        <v>12.211</v>
      </c>
      <c r="CK15">
        <v>-25.71</v>
      </c>
      <c r="CL15">
        <v>0</v>
      </c>
      <c r="CM15">
        <v>6.0679999999999996</v>
      </c>
      <c r="CN15">
        <v>-27.23</v>
      </c>
      <c r="CO15">
        <v>0</v>
      </c>
      <c r="CP15">
        <v>6.0030000000000001</v>
      </c>
      <c r="CQ15">
        <v>-33.450000000000003</v>
      </c>
      <c r="CR15">
        <v>0</v>
      </c>
      <c r="CS15">
        <v>5.7380000000000004</v>
      </c>
      <c r="CT15">
        <v>-34.24</v>
      </c>
      <c r="CU15">
        <v>0</v>
      </c>
      <c r="CV15">
        <v>5.7039999999999997</v>
      </c>
      <c r="CW15">
        <v>-36.71</v>
      </c>
      <c r="CX15">
        <v>0</v>
      </c>
      <c r="CY15">
        <v>4.6909999999999998</v>
      </c>
      <c r="CZ15">
        <v>-45.97</v>
      </c>
      <c r="DA15">
        <v>0</v>
      </c>
      <c r="DB15">
        <v>4.5030000000000001</v>
      </c>
      <c r="DC15">
        <v>-56.71</v>
      </c>
      <c r="DD15">
        <v>0</v>
      </c>
      <c r="DE15">
        <v>4.2859999999999996</v>
      </c>
      <c r="DF15">
        <v>-62.71</v>
      </c>
      <c r="DG15">
        <v>0</v>
      </c>
      <c r="DH15">
        <v>4.6269999999999998</v>
      </c>
      <c r="DI15">
        <v>-89.71</v>
      </c>
      <c r="DJ15">
        <v>0</v>
      </c>
      <c r="DK15">
        <v>4.5190000000000001</v>
      </c>
      <c r="DL15">
        <v>-111.71</v>
      </c>
      <c r="DM15">
        <v>0</v>
      </c>
      <c r="DN15">
        <v>4.4279999999999999</v>
      </c>
      <c r="DO15">
        <v>-148.71</v>
      </c>
      <c r="DP15">
        <v>0</v>
      </c>
      <c r="DQ15">
        <v>3.8940000000000001</v>
      </c>
      <c r="DR15">
        <v>-200.71</v>
      </c>
      <c r="DS15">
        <v>0</v>
      </c>
      <c r="DT15">
        <v>3.8140000000000001</v>
      </c>
      <c r="DU15">
        <v>-350</v>
      </c>
      <c r="DV15">
        <v>0</v>
      </c>
      <c r="DW15">
        <v>3.8134999999999999</v>
      </c>
    </row>
    <row r="16" spans="1:229" x14ac:dyDescent="0.25">
      <c r="A16" t="s">
        <v>398</v>
      </c>
      <c r="B16">
        <v>350</v>
      </c>
      <c r="C16">
        <v>0</v>
      </c>
      <c r="D16">
        <v>-12.86812710472279</v>
      </c>
      <c r="E16">
        <v>346.5</v>
      </c>
      <c r="F16">
        <v>0</v>
      </c>
      <c r="G16">
        <v>-11.0017</v>
      </c>
      <c r="H16">
        <v>345.37</v>
      </c>
      <c r="I16">
        <v>0</v>
      </c>
      <c r="J16">
        <v>-9.9055</v>
      </c>
      <c r="K16">
        <v>341.37</v>
      </c>
      <c r="L16">
        <v>0</v>
      </c>
      <c r="M16">
        <v>-8.1750000000000007</v>
      </c>
      <c r="N16">
        <v>340.37</v>
      </c>
      <c r="O16">
        <v>0</v>
      </c>
      <c r="P16">
        <v>-7.5179999999999998</v>
      </c>
      <c r="Q16">
        <v>339.02</v>
      </c>
      <c r="R16">
        <v>0</v>
      </c>
      <c r="S16">
        <v>-7.0654000000000003</v>
      </c>
      <c r="T16">
        <v>338.37</v>
      </c>
      <c r="U16">
        <v>0</v>
      </c>
      <c r="V16">
        <v>-6.21</v>
      </c>
      <c r="W16">
        <v>337.37</v>
      </c>
      <c r="X16">
        <v>0</v>
      </c>
      <c r="Y16">
        <v>-6.2119</v>
      </c>
      <c r="Z16">
        <v>336.37</v>
      </c>
      <c r="AA16">
        <v>0</v>
      </c>
      <c r="AB16">
        <v>-5.4526000000000003</v>
      </c>
      <c r="AC16">
        <v>332.43</v>
      </c>
      <c r="AD16">
        <v>0</v>
      </c>
      <c r="AE16">
        <v>-3.8580000000000001</v>
      </c>
      <c r="AF16">
        <v>325.37</v>
      </c>
      <c r="AG16">
        <v>0</v>
      </c>
      <c r="AH16">
        <v>-3.0825</v>
      </c>
      <c r="AI16">
        <v>298.37</v>
      </c>
      <c r="AJ16">
        <v>0</v>
      </c>
      <c r="AK16">
        <v>-2.4860000000000002</v>
      </c>
      <c r="AL16">
        <v>264.37</v>
      </c>
      <c r="AM16">
        <v>0</v>
      </c>
      <c r="AN16">
        <v>-0.63900000000000001</v>
      </c>
      <c r="AO16">
        <v>235.37</v>
      </c>
      <c r="AP16">
        <v>0</v>
      </c>
      <c r="AQ16">
        <v>-0.22700000000000001</v>
      </c>
      <c r="AR16">
        <v>218.37</v>
      </c>
      <c r="AS16">
        <v>0</v>
      </c>
      <c r="AT16">
        <v>-0.60199999999999998</v>
      </c>
      <c r="AU16">
        <v>196.37</v>
      </c>
      <c r="AV16">
        <v>0</v>
      </c>
      <c r="AW16">
        <v>-0.41299999999999998</v>
      </c>
      <c r="AX16">
        <v>188.37</v>
      </c>
      <c r="AY16">
        <v>0</v>
      </c>
      <c r="AZ16">
        <v>-9.0999999999999998E-2</v>
      </c>
      <c r="BA16">
        <v>171.37</v>
      </c>
      <c r="BB16">
        <v>0</v>
      </c>
      <c r="BC16">
        <v>0.82199999999999995</v>
      </c>
      <c r="BD16">
        <v>150.37</v>
      </c>
      <c r="BE16">
        <v>0</v>
      </c>
      <c r="BF16">
        <v>-0.36699999999999999</v>
      </c>
      <c r="BG16">
        <v>59.37</v>
      </c>
      <c r="BH16">
        <v>0</v>
      </c>
      <c r="BI16">
        <v>0.64900000000000002</v>
      </c>
      <c r="BJ16">
        <v>49.82</v>
      </c>
      <c r="BK16">
        <v>0</v>
      </c>
      <c r="BL16">
        <v>1.2050000000000001</v>
      </c>
      <c r="BM16">
        <v>46.57</v>
      </c>
      <c r="BN16">
        <v>0</v>
      </c>
      <c r="BO16">
        <v>1.395</v>
      </c>
      <c r="BP16">
        <v>43.37</v>
      </c>
      <c r="BQ16">
        <v>0</v>
      </c>
      <c r="BR16">
        <v>1.581</v>
      </c>
      <c r="BS16">
        <v>42.61</v>
      </c>
      <c r="BT16">
        <v>0</v>
      </c>
      <c r="BU16">
        <v>1.7509999999999999</v>
      </c>
      <c r="BV16">
        <v>32.840000000000003</v>
      </c>
      <c r="BW16">
        <v>0</v>
      </c>
      <c r="BX16">
        <v>3.9390000000000001</v>
      </c>
      <c r="BY16">
        <v>24.37</v>
      </c>
      <c r="BZ16">
        <v>0</v>
      </c>
      <c r="CA16">
        <v>5.835</v>
      </c>
      <c r="CB16">
        <v>23.71</v>
      </c>
      <c r="CC16">
        <v>0</v>
      </c>
      <c r="CD16">
        <v>5.8639999999999999</v>
      </c>
      <c r="CE16">
        <v>20.71</v>
      </c>
      <c r="CF16">
        <v>0</v>
      </c>
      <c r="CG16">
        <v>5.9950000000000001</v>
      </c>
      <c r="CH16">
        <v>13.43</v>
      </c>
      <c r="CI16">
        <v>0</v>
      </c>
      <c r="CJ16">
        <v>6.3120000000000003</v>
      </c>
      <c r="CK16">
        <v>-3.63</v>
      </c>
      <c r="CL16">
        <v>0</v>
      </c>
      <c r="CM16">
        <v>11.987</v>
      </c>
      <c r="CN16">
        <v>-3.75</v>
      </c>
      <c r="CO16">
        <v>0</v>
      </c>
      <c r="CP16">
        <v>11.984999999999999</v>
      </c>
      <c r="CQ16">
        <v>-8.6300000000000008</v>
      </c>
      <c r="CR16">
        <v>0</v>
      </c>
      <c r="CS16">
        <v>11.920999999999999</v>
      </c>
      <c r="CT16">
        <v>-8.75</v>
      </c>
      <c r="CU16">
        <v>0</v>
      </c>
      <c r="CV16">
        <v>11.885</v>
      </c>
      <c r="CW16">
        <v>-14.63</v>
      </c>
      <c r="CX16">
        <v>0</v>
      </c>
      <c r="CY16">
        <v>10.106999999999999</v>
      </c>
      <c r="CZ16">
        <v>-28.63</v>
      </c>
      <c r="DA16">
        <v>0</v>
      </c>
      <c r="DB16">
        <v>6.1840000000000002</v>
      </c>
      <c r="DC16">
        <v>-29.14</v>
      </c>
      <c r="DD16">
        <v>0</v>
      </c>
      <c r="DE16">
        <v>6.1559999999999997</v>
      </c>
      <c r="DF16">
        <v>-35.630000000000003</v>
      </c>
      <c r="DG16">
        <v>0</v>
      </c>
      <c r="DH16">
        <v>5.7960000000000003</v>
      </c>
      <c r="DI16">
        <v>-35.74</v>
      </c>
      <c r="DJ16">
        <v>0</v>
      </c>
      <c r="DK16">
        <v>5.766</v>
      </c>
      <c r="DL16">
        <v>-43.63</v>
      </c>
      <c r="DM16">
        <v>0</v>
      </c>
      <c r="DN16">
        <v>3.58</v>
      </c>
      <c r="DO16">
        <v>-45.12</v>
      </c>
      <c r="DP16">
        <v>0</v>
      </c>
      <c r="DQ16">
        <v>3.552</v>
      </c>
      <c r="DR16">
        <v>-58.63</v>
      </c>
      <c r="DS16">
        <v>0</v>
      </c>
      <c r="DT16">
        <v>3.302</v>
      </c>
      <c r="DU16">
        <v>-69.63</v>
      </c>
      <c r="DV16">
        <v>0</v>
      </c>
      <c r="DW16">
        <v>0.22</v>
      </c>
      <c r="DX16">
        <v>-76.63</v>
      </c>
      <c r="DY16">
        <v>0</v>
      </c>
      <c r="DZ16">
        <v>0.25700000000000001</v>
      </c>
      <c r="EA16">
        <v>-95.63</v>
      </c>
      <c r="EB16">
        <v>0</v>
      </c>
      <c r="EC16">
        <v>-0.32800000000000001</v>
      </c>
      <c r="ED16">
        <v>-97.13</v>
      </c>
      <c r="EE16">
        <v>0</v>
      </c>
      <c r="EF16">
        <v>-1.33</v>
      </c>
      <c r="EG16">
        <v>-98.13</v>
      </c>
      <c r="EH16">
        <v>0</v>
      </c>
      <c r="EI16">
        <v>-1.33</v>
      </c>
      <c r="EJ16">
        <v>-116.36</v>
      </c>
      <c r="EK16">
        <v>0</v>
      </c>
      <c r="EL16">
        <v>-1.33</v>
      </c>
      <c r="EM16">
        <v>-119.63</v>
      </c>
      <c r="EN16">
        <v>0</v>
      </c>
      <c r="EO16">
        <v>0.85499999999999998</v>
      </c>
      <c r="EP16">
        <v>-143.63</v>
      </c>
      <c r="EQ16">
        <v>0</v>
      </c>
      <c r="ER16">
        <v>1.64</v>
      </c>
      <c r="ES16">
        <v>-146.63</v>
      </c>
      <c r="ET16">
        <v>0</v>
      </c>
      <c r="EU16">
        <v>0.879</v>
      </c>
      <c r="EV16">
        <v>-153.63</v>
      </c>
      <c r="EW16">
        <v>0</v>
      </c>
      <c r="EX16">
        <v>0.73799999999999999</v>
      </c>
      <c r="EY16">
        <v>-350</v>
      </c>
      <c r="EZ16">
        <v>0</v>
      </c>
      <c r="FA16">
        <v>0.73829999999999996</v>
      </c>
    </row>
    <row r="17" spans="1:256" x14ac:dyDescent="0.25">
      <c r="A17" t="s">
        <v>399</v>
      </c>
      <c r="B17">
        <v>350</v>
      </c>
      <c r="C17">
        <v>0</v>
      </c>
      <c r="D17">
        <v>3.22</v>
      </c>
      <c r="E17">
        <v>329.57</v>
      </c>
      <c r="F17">
        <v>0</v>
      </c>
      <c r="G17">
        <v>3.6890000000000001</v>
      </c>
      <c r="H17">
        <v>321.57</v>
      </c>
      <c r="I17">
        <v>0</v>
      </c>
      <c r="J17">
        <v>4.1900000000000004</v>
      </c>
      <c r="K17">
        <v>315.57</v>
      </c>
      <c r="L17">
        <v>0</v>
      </c>
      <c r="M17">
        <v>4.9269999999999996</v>
      </c>
      <c r="N17">
        <v>307.57</v>
      </c>
      <c r="O17">
        <v>0</v>
      </c>
      <c r="P17">
        <v>5.3179999999999996</v>
      </c>
      <c r="Q17">
        <v>298.57</v>
      </c>
      <c r="R17">
        <v>0</v>
      </c>
      <c r="S17">
        <v>4.5880000000000001</v>
      </c>
      <c r="T17">
        <v>271.57</v>
      </c>
      <c r="U17">
        <v>0</v>
      </c>
      <c r="V17">
        <v>3.6040000000000001</v>
      </c>
      <c r="W17">
        <v>250.57</v>
      </c>
      <c r="X17">
        <v>0</v>
      </c>
      <c r="Y17">
        <v>5.8239999999999998</v>
      </c>
      <c r="Z17">
        <v>248.57</v>
      </c>
      <c r="AA17">
        <v>0</v>
      </c>
      <c r="AB17">
        <v>5.1680000000000001</v>
      </c>
      <c r="AC17">
        <v>238.57</v>
      </c>
      <c r="AD17">
        <v>0</v>
      </c>
      <c r="AE17">
        <v>4.8369999999999997</v>
      </c>
      <c r="AF17">
        <v>236.57</v>
      </c>
      <c r="AG17">
        <v>0</v>
      </c>
      <c r="AH17">
        <v>4.3179999999999996</v>
      </c>
      <c r="AI17">
        <v>234.57</v>
      </c>
      <c r="AJ17">
        <v>0</v>
      </c>
      <c r="AK17">
        <v>4.3419999999999996</v>
      </c>
      <c r="AL17">
        <v>231.22</v>
      </c>
      <c r="AM17">
        <v>0</v>
      </c>
      <c r="AN17">
        <v>4.0670000000000002</v>
      </c>
      <c r="AO17">
        <v>229.57</v>
      </c>
      <c r="AP17">
        <v>0</v>
      </c>
      <c r="AQ17">
        <v>2.9830000000000001</v>
      </c>
      <c r="AR17">
        <v>228.07</v>
      </c>
      <c r="AS17">
        <v>0</v>
      </c>
      <c r="AT17">
        <v>2.3780000000000001</v>
      </c>
      <c r="AU17">
        <v>220.57</v>
      </c>
      <c r="AV17">
        <v>0</v>
      </c>
      <c r="AW17">
        <v>2.5329999999999999</v>
      </c>
      <c r="AX17">
        <v>219.77</v>
      </c>
      <c r="AY17">
        <v>0</v>
      </c>
      <c r="AZ17">
        <v>3.3180000000000001</v>
      </c>
      <c r="BA17">
        <v>218.57</v>
      </c>
      <c r="BB17">
        <v>0</v>
      </c>
      <c r="BC17">
        <v>3.6480000000000001</v>
      </c>
      <c r="BD17">
        <v>211.57</v>
      </c>
      <c r="BE17">
        <v>0</v>
      </c>
      <c r="BF17">
        <v>3.67</v>
      </c>
      <c r="BG17">
        <v>202.57</v>
      </c>
      <c r="BH17">
        <v>0</v>
      </c>
      <c r="BI17">
        <v>3.2040000000000002</v>
      </c>
      <c r="BJ17">
        <v>200.83</v>
      </c>
      <c r="BK17">
        <v>0</v>
      </c>
      <c r="BL17">
        <v>2.0609999999999999</v>
      </c>
      <c r="BM17">
        <v>193.57</v>
      </c>
      <c r="BN17">
        <v>0</v>
      </c>
      <c r="BO17">
        <v>2.3849999999999998</v>
      </c>
      <c r="BP17">
        <v>191.57</v>
      </c>
      <c r="BQ17">
        <v>0</v>
      </c>
      <c r="BR17">
        <v>2.7050000000000001</v>
      </c>
      <c r="BS17">
        <v>189.57</v>
      </c>
      <c r="BT17">
        <v>0</v>
      </c>
      <c r="BU17">
        <v>3.3090000000000002</v>
      </c>
      <c r="BV17">
        <v>186.57</v>
      </c>
      <c r="BW17">
        <v>0</v>
      </c>
      <c r="BX17">
        <v>2.8650000000000002</v>
      </c>
      <c r="BY17">
        <v>180.57</v>
      </c>
      <c r="BZ17">
        <v>0</v>
      </c>
      <c r="CA17">
        <v>3.085</v>
      </c>
      <c r="CB17">
        <v>174.57</v>
      </c>
      <c r="CC17">
        <v>0</v>
      </c>
      <c r="CD17">
        <v>2.71</v>
      </c>
      <c r="CE17">
        <v>171.57</v>
      </c>
      <c r="CF17">
        <v>0</v>
      </c>
      <c r="CG17">
        <v>2.8540000000000001</v>
      </c>
      <c r="CH17">
        <v>168.57</v>
      </c>
      <c r="CI17">
        <v>0</v>
      </c>
      <c r="CJ17">
        <v>2.673</v>
      </c>
      <c r="CK17">
        <v>165.57</v>
      </c>
      <c r="CL17">
        <v>0</v>
      </c>
      <c r="CM17">
        <v>2.157</v>
      </c>
      <c r="CN17">
        <v>152.57</v>
      </c>
      <c r="CO17">
        <v>0</v>
      </c>
      <c r="CP17">
        <v>2.66</v>
      </c>
      <c r="CQ17">
        <v>140.57</v>
      </c>
      <c r="CR17">
        <v>0</v>
      </c>
      <c r="CS17">
        <v>2.4689999999999999</v>
      </c>
      <c r="CT17">
        <v>129.57</v>
      </c>
      <c r="CU17">
        <v>0</v>
      </c>
      <c r="CV17">
        <v>2.766</v>
      </c>
      <c r="CW17">
        <v>116.57</v>
      </c>
      <c r="CX17">
        <v>0</v>
      </c>
      <c r="CY17">
        <v>2.7250000000000001</v>
      </c>
      <c r="CZ17">
        <v>113.57</v>
      </c>
      <c r="DA17">
        <v>0</v>
      </c>
      <c r="DB17">
        <v>2.78</v>
      </c>
      <c r="DC17">
        <v>102.57</v>
      </c>
      <c r="DD17">
        <v>0</v>
      </c>
      <c r="DE17">
        <v>2.6619999999999999</v>
      </c>
      <c r="DF17">
        <v>82.57</v>
      </c>
      <c r="DG17">
        <v>0</v>
      </c>
      <c r="DH17">
        <v>2.9220000000000002</v>
      </c>
      <c r="DI17">
        <v>78.569999999999993</v>
      </c>
      <c r="DJ17">
        <v>0</v>
      </c>
      <c r="DK17">
        <v>2.2309999999999999</v>
      </c>
      <c r="DL17">
        <v>76.569999999999993</v>
      </c>
      <c r="DM17">
        <v>0</v>
      </c>
      <c r="DN17">
        <v>2.4980000000000002</v>
      </c>
      <c r="DO17">
        <v>71.569999999999993</v>
      </c>
      <c r="DP17">
        <v>0</v>
      </c>
      <c r="DQ17">
        <v>2.4369999999999998</v>
      </c>
      <c r="DR17">
        <v>70.569999999999993</v>
      </c>
      <c r="DS17">
        <v>0</v>
      </c>
      <c r="DT17">
        <v>2.7919999999999998</v>
      </c>
      <c r="DU17">
        <v>63.57</v>
      </c>
      <c r="DV17">
        <v>0</v>
      </c>
      <c r="DW17">
        <v>2.7050000000000001</v>
      </c>
      <c r="DX17">
        <v>41.57</v>
      </c>
      <c r="DY17">
        <v>0</v>
      </c>
      <c r="DZ17">
        <v>2.552</v>
      </c>
      <c r="EA17">
        <v>40.29</v>
      </c>
      <c r="EB17">
        <v>0</v>
      </c>
      <c r="EC17">
        <v>2.782</v>
      </c>
      <c r="ED17">
        <v>38.15</v>
      </c>
      <c r="EE17">
        <v>0</v>
      </c>
      <c r="EF17">
        <v>3.1669999999999998</v>
      </c>
      <c r="EG17">
        <v>35.479999999999997</v>
      </c>
      <c r="EH17">
        <v>0</v>
      </c>
      <c r="EI17">
        <v>3.6469999999999998</v>
      </c>
      <c r="EJ17">
        <v>31.81</v>
      </c>
      <c r="EK17">
        <v>0</v>
      </c>
      <c r="EL17">
        <v>4.3070000000000004</v>
      </c>
      <c r="EM17">
        <v>26.57</v>
      </c>
      <c r="EN17">
        <v>0</v>
      </c>
      <c r="EO17">
        <v>5.25</v>
      </c>
      <c r="EP17">
        <v>25.34</v>
      </c>
      <c r="EQ17">
        <v>0</v>
      </c>
      <c r="ER17">
        <v>5.319</v>
      </c>
      <c r="ES17">
        <v>22.34</v>
      </c>
      <c r="ET17">
        <v>0</v>
      </c>
      <c r="EU17">
        <v>5.4880000000000004</v>
      </c>
      <c r="EV17">
        <v>19.57</v>
      </c>
      <c r="EW17">
        <v>0</v>
      </c>
      <c r="EX17">
        <v>5.6440000000000001</v>
      </c>
      <c r="EY17">
        <v>13.52</v>
      </c>
      <c r="EZ17">
        <v>0</v>
      </c>
      <c r="FA17">
        <v>6.2560000000000002</v>
      </c>
      <c r="FB17">
        <v>9.57</v>
      </c>
      <c r="FC17">
        <v>0</v>
      </c>
      <c r="FD17">
        <v>6.6550000000000002</v>
      </c>
      <c r="FE17">
        <v>3.57</v>
      </c>
      <c r="FF17">
        <v>0</v>
      </c>
      <c r="FG17">
        <v>7.9960000000000004</v>
      </c>
      <c r="FH17">
        <v>2.36</v>
      </c>
      <c r="FI17">
        <v>0</v>
      </c>
      <c r="FJ17">
        <v>7.9969999999999999</v>
      </c>
      <c r="FK17">
        <v>-3.43</v>
      </c>
      <c r="FL17">
        <v>0</v>
      </c>
      <c r="FM17">
        <v>8.0020000000000007</v>
      </c>
      <c r="FN17">
        <v>-3.55</v>
      </c>
      <c r="FO17">
        <v>0</v>
      </c>
      <c r="FP17">
        <v>7.9610000000000003</v>
      </c>
      <c r="FQ17">
        <v>-22.43</v>
      </c>
      <c r="FR17">
        <v>0</v>
      </c>
      <c r="FS17">
        <v>1.494</v>
      </c>
      <c r="FT17">
        <v>-23.7</v>
      </c>
      <c r="FU17">
        <v>0</v>
      </c>
      <c r="FV17">
        <v>1.524</v>
      </c>
      <c r="FW17">
        <v>-25.49</v>
      </c>
      <c r="FX17">
        <v>0</v>
      </c>
      <c r="FY17">
        <v>1.5660000000000001</v>
      </c>
      <c r="FZ17">
        <v>-29.02</v>
      </c>
      <c r="GA17">
        <v>0</v>
      </c>
      <c r="GB17">
        <v>1.65</v>
      </c>
      <c r="GC17">
        <v>-46.43</v>
      </c>
      <c r="GD17">
        <v>0</v>
      </c>
      <c r="GE17">
        <v>1.2410000000000001</v>
      </c>
      <c r="GF17">
        <v>-47.96</v>
      </c>
      <c r="GG17">
        <v>0</v>
      </c>
      <c r="GH17">
        <v>0.22</v>
      </c>
      <c r="GI17">
        <v>-48.96</v>
      </c>
      <c r="GJ17">
        <v>0</v>
      </c>
      <c r="GK17">
        <v>0.22</v>
      </c>
      <c r="GL17">
        <v>-61.93</v>
      </c>
      <c r="GM17">
        <v>0</v>
      </c>
      <c r="GN17">
        <v>0.22</v>
      </c>
      <c r="GO17">
        <v>-63.43</v>
      </c>
      <c r="GP17">
        <v>0</v>
      </c>
      <c r="GQ17">
        <v>1.2190000000000001</v>
      </c>
      <c r="GR17">
        <v>-71.430000000000007</v>
      </c>
      <c r="GS17">
        <v>0</v>
      </c>
      <c r="GT17">
        <v>2.92</v>
      </c>
      <c r="GU17">
        <v>-77.430000000000007</v>
      </c>
      <c r="GV17">
        <v>0</v>
      </c>
      <c r="GW17">
        <v>3.1160000000000001</v>
      </c>
      <c r="GX17">
        <v>-80.430000000000007</v>
      </c>
      <c r="GY17">
        <v>0</v>
      </c>
      <c r="GZ17">
        <v>2.7080000000000002</v>
      </c>
      <c r="HA17">
        <v>-86.43</v>
      </c>
      <c r="HB17">
        <v>0</v>
      </c>
      <c r="HC17">
        <v>2.4300000000000002</v>
      </c>
      <c r="HD17">
        <v>-91.43</v>
      </c>
      <c r="HE17">
        <v>0</v>
      </c>
      <c r="HF17">
        <v>2.8159999999999998</v>
      </c>
      <c r="HG17">
        <v>-95.43</v>
      </c>
      <c r="HH17">
        <v>0</v>
      </c>
      <c r="HI17">
        <v>2.198</v>
      </c>
      <c r="HJ17">
        <v>-98.43</v>
      </c>
      <c r="HK17">
        <v>0</v>
      </c>
      <c r="HL17">
        <v>2.782</v>
      </c>
      <c r="HM17">
        <v>-100.43</v>
      </c>
      <c r="HN17">
        <v>0</v>
      </c>
      <c r="HO17">
        <v>2.306</v>
      </c>
      <c r="HP17">
        <v>-118.43</v>
      </c>
      <c r="HQ17">
        <v>0</v>
      </c>
      <c r="HR17">
        <v>1.4390000000000001</v>
      </c>
      <c r="HS17">
        <v>-123.43</v>
      </c>
      <c r="HT17">
        <v>0</v>
      </c>
      <c r="HU17">
        <v>2.2090000000000001</v>
      </c>
      <c r="HV17">
        <v>-125.92</v>
      </c>
      <c r="HW17">
        <v>0</v>
      </c>
      <c r="HX17">
        <v>2.3220000000000001</v>
      </c>
      <c r="HY17">
        <v>-127.43</v>
      </c>
      <c r="HZ17">
        <v>0</v>
      </c>
      <c r="IA17">
        <v>1.603</v>
      </c>
      <c r="IB17">
        <v>-137.43</v>
      </c>
      <c r="IC17">
        <v>0</v>
      </c>
      <c r="ID17">
        <v>1.3089999999999999</v>
      </c>
      <c r="IE17">
        <v>-140.43</v>
      </c>
      <c r="IF17">
        <v>0</v>
      </c>
      <c r="IG17">
        <v>1.5720000000000001</v>
      </c>
      <c r="IH17">
        <v>-179.43</v>
      </c>
      <c r="II17">
        <v>0</v>
      </c>
      <c r="IJ17">
        <v>1.669</v>
      </c>
      <c r="IK17">
        <v>-193.43</v>
      </c>
      <c r="IL17">
        <v>0</v>
      </c>
      <c r="IM17">
        <v>1.381</v>
      </c>
      <c r="IN17">
        <v>-194.43</v>
      </c>
      <c r="IO17">
        <v>0</v>
      </c>
      <c r="IP17">
        <v>0.87</v>
      </c>
      <c r="IQ17">
        <v>-195.43</v>
      </c>
      <c r="IR17">
        <v>0</v>
      </c>
      <c r="IS17">
        <v>0.78700000000000003</v>
      </c>
      <c r="IT17">
        <v>-350</v>
      </c>
      <c r="IU17">
        <v>0</v>
      </c>
      <c r="IV17">
        <v>1.1795</v>
      </c>
    </row>
    <row r="18" spans="1:256" x14ac:dyDescent="0.25">
      <c r="A18" t="s">
        <v>400</v>
      </c>
      <c r="B18">
        <v>350</v>
      </c>
      <c r="C18">
        <v>0</v>
      </c>
      <c r="D18">
        <v>2.0099999999999998</v>
      </c>
      <c r="E18">
        <v>293.02</v>
      </c>
      <c r="F18">
        <v>0</v>
      </c>
      <c r="G18">
        <v>2.286</v>
      </c>
      <c r="H18">
        <v>283.02</v>
      </c>
      <c r="I18">
        <v>0</v>
      </c>
      <c r="J18">
        <v>2.0499999999999998</v>
      </c>
      <c r="K18">
        <v>274.02</v>
      </c>
      <c r="L18">
        <v>0</v>
      </c>
      <c r="M18">
        <v>1.9550000000000001</v>
      </c>
      <c r="N18">
        <v>223.02</v>
      </c>
      <c r="O18">
        <v>0</v>
      </c>
      <c r="P18">
        <v>2.38</v>
      </c>
      <c r="Q18">
        <v>205.02</v>
      </c>
      <c r="R18">
        <v>0</v>
      </c>
      <c r="S18">
        <v>2.9209999999999998</v>
      </c>
      <c r="T18">
        <v>145.02000000000001</v>
      </c>
      <c r="U18">
        <v>0</v>
      </c>
      <c r="V18">
        <v>2.7610000000000001</v>
      </c>
      <c r="W18">
        <v>140.02000000000001</v>
      </c>
      <c r="X18">
        <v>0</v>
      </c>
      <c r="Y18">
        <v>2.468</v>
      </c>
      <c r="Z18">
        <v>139.02000000000001</v>
      </c>
      <c r="AA18">
        <v>0</v>
      </c>
      <c r="AB18">
        <v>2.7450000000000001</v>
      </c>
      <c r="AC18">
        <v>127.02</v>
      </c>
      <c r="AD18">
        <v>0</v>
      </c>
      <c r="AE18">
        <v>2.8679999999999999</v>
      </c>
      <c r="AF18">
        <v>122.02</v>
      </c>
      <c r="AG18">
        <v>0</v>
      </c>
      <c r="AH18">
        <v>3.3730000000000002</v>
      </c>
      <c r="AI18">
        <v>120.02</v>
      </c>
      <c r="AJ18">
        <v>0</v>
      </c>
      <c r="AK18">
        <v>3.2490000000000001</v>
      </c>
      <c r="AL18">
        <v>111.02</v>
      </c>
      <c r="AM18">
        <v>0</v>
      </c>
      <c r="AN18">
        <v>4.0819999999999999</v>
      </c>
      <c r="AO18">
        <v>91.02</v>
      </c>
      <c r="AP18">
        <v>0</v>
      </c>
      <c r="AQ18">
        <v>4.1130000000000004</v>
      </c>
      <c r="AR18">
        <v>88.02</v>
      </c>
      <c r="AS18">
        <v>0</v>
      </c>
      <c r="AT18">
        <v>4.399</v>
      </c>
      <c r="AU18">
        <v>79.02</v>
      </c>
      <c r="AV18">
        <v>0</v>
      </c>
      <c r="AW18">
        <v>3.7650000000000001</v>
      </c>
      <c r="AX18">
        <v>71.02</v>
      </c>
      <c r="AY18">
        <v>0</v>
      </c>
      <c r="AZ18">
        <v>3.7280000000000002</v>
      </c>
      <c r="BA18">
        <v>60.02</v>
      </c>
      <c r="BB18">
        <v>0</v>
      </c>
      <c r="BC18">
        <v>4.1070000000000002</v>
      </c>
      <c r="BD18">
        <v>56.85</v>
      </c>
      <c r="BE18">
        <v>0</v>
      </c>
      <c r="BF18">
        <v>3.7890000000000001</v>
      </c>
      <c r="BG18">
        <v>55.02</v>
      </c>
      <c r="BH18">
        <v>0</v>
      </c>
      <c r="BI18">
        <v>3.605</v>
      </c>
      <c r="BJ18">
        <v>47.02</v>
      </c>
      <c r="BK18">
        <v>0</v>
      </c>
      <c r="BL18">
        <v>4.5449999999999999</v>
      </c>
      <c r="BM18">
        <v>43.02</v>
      </c>
      <c r="BN18">
        <v>0</v>
      </c>
      <c r="BO18">
        <v>4.8840000000000003</v>
      </c>
      <c r="BP18">
        <v>42.02</v>
      </c>
      <c r="BQ18">
        <v>0</v>
      </c>
      <c r="BR18">
        <v>5.26</v>
      </c>
      <c r="BS18">
        <v>38.46</v>
      </c>
      <c r="BT18">
        <v>0</v>
      </c>
      <c r="BU18">
        <v>5.9080000000000004</v>
      </c>
      <c r="BV18">
        <v>37.799999999999997</v>
      </c>
      <c r="BW18">
        <v>0</v>
      </c>
      <c r="BX18">
        <v>6.0279999999999996</v>
      </c>
      <c r="BY18">
        <v>36.020000000000003</v>
      </c>
      <c r="BZ18">
        <v>0</v>
      </c>
      <c r="CA18">
        <v>6.3520000000000003</v>
      </c>
      <c r="CB18">
        <v>31.67</v>
      </c>
      <c r="CC18">
        <v>0</v>
      </c>
      <c r="CD18">
        <v>5.875</v>
      </c>
      <c r="CE18">
        <v>28.02</v>
      </c>
      <c r="CF18">
        <v>0</v>
      </c>
      <c r="CG18">
        <v>5.4740000000000002</v>
      </c>
      <c r="CH18">
        <v>25.8</v>
      </c>
      <c r="CI18">
        <v>0</v>
      </c>
      <c r="CJ18">
        <v>5.5309999999999997</v>
      </c>
      <c r="CK18">
        <v>22.8</v>
      </c>
      <c r="CL18">
        <v>0</v>
      </c>
      <c r="CM18">
        <v>5.6079999999999997</v>
      </c>
      <c r="CN18">
        <v>13.02</v>
      </c>
      <c r="CO18">
        <v>0</v>
      </c>
      <c r="CP18">
        <v>5.86</v>
      </c>
      <c r="CQ18">
        <v>10.38</v>
      </c>
      <c r="CR18">
        <v>0</v>
      </c>
      <c r="CS18">
        <v>6.2439999999999998</v>
      </c>
      <c r="CT18">
        <v>8.02</v>
      </c>
      <c r="CU18">
        <v>0</v>
      </c>
      <c r="CV18">
        <v>6.5880000000000001</v>
      </c>
      <c r="CW18">
        <v>0.02</v>
      </c>
      <c r="CX18">
        <v>0</v>
      </c>
      <c r="CY18">
        <v>8.2590000000000003</v>
      </c>
      <c r="CZ18">
        <v>0.01</v>
      </c>
      <c r="DA18">
        <v>0</v>
      </c>
      <c r="DB18">
        <v>8.2590000000000003</v>
      </c>
      <c r="DC18">
        <v>-5.46</v>
      </c>
      <c r="DD18">
        <v>0</v>
      </c>
      <c r="DE18">
        <v>8.2430000000000003</v>
      </c>
      <c r="DF18">
        <v>-5.98</v>
      </c>
      <c r="DG18">
        <v>0</v>
      </c>
      <c r="DH18">
        <v>8.2409999999999997</v>
      </c>
      <c r="DI18">
        <v>-22.98</v>
      </c>
      <c r="DJ18">
        <v>0</v>
      </c>
      <c r="DK18">
        <v>2.1920000000000002</v>
      </c>
      <c r="DL18">
        <v>-25.35</v>
      </c>
      <c r="DM18">
        <v>0</v>
      </c>
      <c r="DN18">
        <v>2.2090000000000001</v>
      </c>
      <c r="DO18">
        <v>-29.98</v>
      </c>
      <c r="DP18">
        <v>0</v>
      </c>
      <c r="DQ18">
        <v>2.2429999999999999</v>
      </c>
      <c r="DR18">
        <v>-45.98</v>
      </c>
      <c r="DS18">
        <v>0</v>
      </c>
      <c r="DT18">
        <v>1.65</v>
      </c>
      <c r="DU18">
        <v>-55.98</v>
      </c>
      <c r="DV18">
        <v>0</v>
      </c>
      <c r="DW18">
        <v>1.389</v>
      </c>
      <c r="DX18">
        <v>-57.57</v>
      </c>
      <c r="DY18">
        <v>0</v>
      </c>
      <c r="DZ18">
        <v>0.33</v>
      </c>
      <c r="EA18">
        <v>-58.57</v>
      </c>
      <c r="EB18">
        <v>0</v>
      </c>
      <c r="EC18">
        <v>0.33</v>
      </c>
      <c r="ED18">
        <v>-160.47999999999999</v>
      </c>
      <c r="EE18">
        <v>0</v>
      </c>
      <c r="EF18">
        <v>0.33</v>
      </c>
      <c r="EG18">
        <v>-161.97999999999999</v>
      </c>
      <c r="EH18">
        <v>0</v>
      </c>
      <c r="EI18">
        <v>1.331</v>
      </c>
      <c r="EJ18">
        <v>-350</v>
      </c>
      <c r="EK18">
        <v>0</v>
      </c>
      <c r="EL18">
        <v>1.331</v>
      </c>
    </row>
    <row r="19" spans="1:256" x14ac:dyDescent="0.25">
      <c r="A19" t="s">
        <v>408</v>
      </c>
      <c r="B19">
        <v>350</v>
      </c>
      <c r="C19">
        <v>0</v>
      </c>
      <c r="D19">
        <v>1.9</v>
      </c>
      <c r="E19">
        <v>6.45</v>
      </c>
      <c r="F19">
        <v>0</v>
      </c>
      <c r="G19">
        <v>2.8620000000000001</v>
      </c>
      <c r="H19">
        <v>5.16</v>
      </c>
      <c r="I19">
        <v>0</v>
      </c>
      <c r="J19">
        <v>2.8660000000000001</v>
      </c>
      <c r="K19">
        <v>0.15</v>
      </c>
      <c r="L19">
        <v>0</v>
      </c>
      <c r="M19">
        <v>2.88</v>
      </c>
      <c r="N19">
        <v>-1.29</v>
      </c>
      <c r="O19">
        <v>0</v>
      </c>
      <c r="P19">
        <v>8.5120000000000005</v>
      </c>
      <c r="Q19">
        <v>-4.29</v>
      </c>
      <c r="R19">
        <v>0</v>
      </c>
      <c r="S19">
        <v>8.3960000000000008</v>
      </c>
      <c r="T19">
        <v>-16.13</v>
      </c>
      <c r="U19">
        <v>0</v>
      </c>
      <c r="V19">
        <v>5.9020000000000001</v>
      </c>
      <c r="W19">
        <v>-23.29</v>
      </c>
      <c r="X19">
        <v>0</v>
      </c>
      <c r="Y19">
        <v>5.9370000000000003</v>
      </c>
      <c r="Z19">
        <v>-36.29</v>
      </c>
      <c r="AA19">
        <v>0</v>
      </c>
      <c r="AB19">
        <v>0.55800000000000005</v>
      </c>
      <c r="AC19">
        <v>-43.29</v>
      </c>
      <c r="AD19">
        <v>0</v>
      </c>
      <c r="AE19">
        <v>0.61399999999999999</v>
      </c>
      <c r="AF19">
        <v>-350</v>
      </c>
      <c r="AG19">
        <v>0</v>
      </c>
      <c r="AH19">
        <v>0.61370000000000002</v>
      </c>
    </row>
    <row r="20" spans="1:256" x14ac:dyDescent="0.25">
      <c r="A20" t="s">
        <v>401</v>
      </c>
      <c r="B20">
        <v>350</v>
      </c>
      <c r="C20">
        <v>0</v>
      </c>
      <c r="D20">
        <v>1.49</v>
      </c>
      <c r="E20">
        <v>324.62</v>
      </c>
      <c r="F20">
        <v>0</v>
      </c>
      <c r="G20">
        <v>2.073</v>
      </c>
      <c r="H20">
        <v>292.62</v>
      </c>
      <c r="I20">
        <v>0</v>
      </c>
      <c r="J20">
        <v>2.5059999999999998</v>
      </c>
      <c r="K20">
        <v>209.62</v>
      </c>
      <c r="L20">
        <v>0</v>
      </c>
      <c r="M20">
        <v>2.3410000000000002</v>
      </c>
      <c r="N20">
        <v>198.62</v>
      </c>
      <c r="O20">
        <v>0</v>
      </c>
      <c r="P20">
        <v>2.0070000000000001</v>
      </c>
      <c r="Q20">
        <v>191.62</v>
      </c>
      <c r="R20">
        <v>0</v>
      </c>
      <c r="S20">
        <v>2.0019999999999998</v>
      </c>
      <c r="T20">
        <v>157.62</v>
      </c>
      <c r="U20">
        <v>0</v>
      </c>
      <c r="V20">
        <v>2.4020000000000001</v>
      </c>
      <c r="W20">
        <v>86.62</v>
      </c>
      <c r="X20">
        <v>0</v>
      </c>
      <c r="Y20">
        <v>2.7730000000000001</v>
      </c>
      <c r="Z20">
        <v>65.62</v>
      </c>
      <c r="AA20">
        <v>0</v>
      </c>
      <c r="AB20">
        <v>2.2599999999999998</v>
      </c>
      <c r="AC20">
        <v>41.6</v>
      </c>
      <c r="AD20">
        <v>0</v>
      </c>
      <c r="AE20">
        <v>2.3959999999999999</v>
      </c>
      <c r="AF20">
        <v>41.07</v>
      </c>
      <c r="AG20">
        <v>0</v>
      </c>
      <c r="AH20">
        <v>2.399</v>
      </c>
      <c r="AI20">
        <v>40.74</v>
      </c>
      <c r="AJ20">
        <v>0</v>
      </c>
      <c r="AK20">
        <v>2.4</v>
      </c>
      <c r="AL20">
        <v>40.46</v>
      </c>
      <c r="AM20">
        <v>0</v>
      </c>
      <c r="AN20">
        <v>2.4020000000000001</v>
      </c>
      <c r="AO20">
        <v>39.409999999999997</v>
      </c>
      <c r="AP20">
        <v>0</v>
      </c>
      <c r="AQ20">
        <v>2.7589999999999999</v>
      </c>
      <c r="AR20">
        <v>31.24</v>
      </c>
      <c r="AS20">
        <v>0</v>
      </c>
      <c r="AT20">
        <v>5.5389999999999997</v>
      </c>
      <c r="AU20">
        <v>29.64</v>
      </c>
      <c r="AV20">
        <v>0</v>
      </c>
      <c r="AW20">
        <v>6.0830000000000002</v>
      </c>
      <c r="AX20">
        <v>29.62</v>
      </c>
      <c r="AY20">
        <v>0</v>
      </c>
      <c r="AZ20">
        <v>6.09</v>
      </c>
      <c r="BA20">
        <v>28.04</v>
      </c>
      <c r="BB20">
        <v>0</v>
      </c>
      <c r="BC20">
        <v>6.1</v>
      </c>
      <c r="BD20">
        <v>26.62</v>
      </c>
      <c r="BE20">
        <v>0</v>
      </c>
      <c r="BF20">
        <v>6.109</v>
      </c>
      <c r="BG20">
        <v>18.62</v>
      </c>
      <c r="BH20">
        <v>0</v>
      </c>
      <c r="BI20">
        <v>8.4949999999999992</v>
      </c>
      <c r="BJ20">
        <v>16.62</v>
      </c>
      <c r="BK20">
        <v>0</v>
      </c>
      <c r="BL20">
        <v>8.9120000000000008</v>
      </c>
      <c r="BM20">
        <v>11.62</v>
      </c>
      <c r="BN20">
        <v>0</v>
      </c>
      <c r="BO20">
        <v>10.416</v>
      </c>
      <c r="BP20">
        <v>10.66</v>
      </c>
      <c r="BQ20">
        <v>0</v>
      </c>
      <c r="BR20">
        <v>10.483000000000001</v>
      </c>
      <c r="BS20">
        <v>5.62</v>
      </c>
      <c r="BT20">
        <v>0</v>
      </c>
      <c r="BU20">
        <v>10.833</v>
      </c>
      <c r="BV20">
        <v>4.46</v>
      </c>
      <c r="BW20">
        <v>0</v>
      </c>
      <c r="BX20">
        <v>10.637</v>
      </c>
      <c r="BY20">
        <v>1.62</v>
      </c>
      <c r="BZ20">
        <v>0</v>
      </c>
      <c r="CA20">
        <v>10.157999999999999</v>
      </c>
      <c r="CB20">
        <v>-3.38</v>
      </c>
      <c r="CC20">
        <v>0</v>
      </c>
      <c r="CD20">
        <v>9.8350000000000009</v>
      </c>
      <c r="CE20">
        <v>-7.38</v>
      </c>
      <c r="CF20">
        <v>0</v>
      </c>
      <c r="CG20">
        <v>8.7799999999999994</v>
      </c>
      <c r="CH20">
        <v>-12.38</v>
      </c>
      <c r="CI20">
        <v>0</v>
      </c>
      <c r="CJ20">
        <v>6.5259999999999998</v>
      </c>
      <c r="CK20">
        <v>-23.38</v>
      </c>
      <c r="CL20">
        <v>0</v>
      </c>
      <c r="CM20">
        <v>1.8480000000000001</v>
      </c>
      <c r="CN20">
        <v>-27.38</v>
      </c>
      <c r="CO20">
        <v>0</v>
      </c>
      <c r="CP20">
        <v>1.8049999999999999</v>
      </c>
      <c r="CQ20">
        <v>-29.38</v>
      </c>
      <c r="CR20">
        <v>0</v>
      </c>
      <c r="CS20">
        <v>1.2749999999999999</v>
      </c>
      <c r="CT20">
        <v>-30.58</v>
      </c>
      <c r="CU20">
        <v>0</v>
      </c>
      <c r="CV20">
        <v>0.48</v>
      </c>
      <c r="CW20">
        <v>-32.380000000000003</v>
      </c>
      <c r="CX20">
        <v>0</v>
      </c>
      <c r="CY20">
        <v>1.679</v>
      </c>
      <c r="CZ20">
        <v>-64.38</v>
      </c>
      <c r="DA20">
        <v>0</v>
      </c>
      <c r="DB20">
        <v>1.4259999999999999</v>
      </c>
      <c r="DC20">
        <v>-75.38</v>
      </c>
      <c r="DD20">
        <v>0</v>
      </c>
      <c r="DE20">
        <v>1.214</v>
      </c>
      <c r="DF20">
        <v>-105.38</v>
      </c>
      <c r="DG20">
        <v>0</v>
      </c>
      <c r="DH20">
        <v>1.7569999999999999</v>
      </c>
      <c r="DI20">
        <v>-117.38</v>
      </c>
      <c r="DJ20">
        <v>0</v>
      </c>
      <c r="DK20">
        <v>1.393</v>
      </c>
      <c r="DL20">
        <v>-200.38</v>
      </c>
      <c r="DM20">
        <v>0</v>
      </c>
      <c r="DN20">
        <v>1.115</v>
      </c>
      <c r="DO20">
        <v>-350</v>
      </c>
      <c r="DP20">
        <v>0</v>
      </c>
      <c r="DQ20">
        <v>1.1146</v>
      </c>
    </row>
    <row r="21" spans="1:256" x14ac:dyDescent="0.25">
      <c r="A21" t="s">
        <v>402</v>
      </c>
      <c r="B21">
        <v>350</v>
      </c>
      <c r="C21">
        <v>0</v>
      </c>
      <c r="D21">
        <v>1.4</v>
      </c>
      <c r="E21">
        <v>338.78</v>
      </c>
      <c r="F21">
        <v>0</v>
      </c>
      <c r="G21">
        <v>1.778</v>
      </c>
      <c r="H21">
        <v>300.77999999999997</v>
      </c>
      <c r="I21">
        <v>0</v>
      </c>
      <c r="J21">
        <v>1.9830000000000001</v>
      </c>
      <c r="K21">
        <v>297.77999999999997</v>
      </c>
      <c r="L21">
        <v>0</v>
      </c>
      <c r="M21">
        <v>1.107</v>
      </c>
      <c r="N21">
        <v>275.77999999999997</v>
      </c>
      <c r="O21">
        <v>0</v>
      </c>
      <c r="P21">
        <v>1.4</v>
      </c>
      <c r="Q21">
        <v>272.77999999999997</v>
      </c>
      <c r="R21">
        <v>0</v>
      </c>
      <c r="S21">
        <v>1.238</v>
      </c>
      <c r="T21">
        <v>259.77999999999997</v>
      </c>
      <c r="U21">
        <v>0</v>
      </c>
      <c r="V21">
        <v>1.286</v>
      </c>
      <c r="W21">
        <v>201.78</v>
      </c>
      <c r="X21">
        <v>0</v>
      </c>
      <c r="Y21">
        <v>1.891</v>
      </c>
      <c r="Z21">
        <v>169.78</v>
      </c>
      <c r="AA21">
        <v>0</v>
      </c>
      <c r="AB21">
        <v>2.0739999999999998</v>
      </c>
      <c r="AC21">
        <v>165.78</v>
      </c>
      <c r="AD21">
        <v>0</v>
      </c>
      <c r="AE21">
        <v>1.284</v>
      </c>
      <c r="AF21">
        <v>116.78</v>
      </c>
      <c r="AG21">
        <v>0</v>
      </c>
      <c r="AH21">
        <v>0.64200000000000002</v>
      </c>
      <c r="AI21">
        <v>99.78</v>
      </c>
      <c r="AJ21">
        <v>0</v>
      </c>
      <c r="AK21">
        <v>0.80500000000000005</v>
      </c>
      <c r="AL21">
        <v>81.78</v>
      </c>
      <c r="AM21">
        <v>0</v>
      </c>
      <c r="AN21">
        <v>0.318</v>
      </c>
      <c r="AO21">
        <v>78.78</v>
      </c>
      <c r="AP21">
        <v>0</v>
      </c>
      <c r="AQ21">
        <v>0.86199999999999999</v>
      </c>
      <c r="AR21">
        <v>69.78</v>
      </c>
      <c r="AS21">
        <v>0</v>
      </c>
      <c r="AT21">
        <v>2.3010000000000002</v>
      </c>
      <c r="AU21">
        <v>66.78</v>
      </c>
      <c r="AV21">
        <v>0</v>
      </c>
      <c r="AW21">
        <v>2.145</v>
      </c>
      <c r="AX21">
        <v>63.7</v>
      </c>
      <c r="AY21">
        <v>0</v>
      </c>
      <c r="AZ21">
        <v>2.137</v>
      </c>
      <c r="BA21">
        <v>63.25</v>
      </c>
      <c r="BB21">
        <v>0</v>
      </c>
      <c r="BC21">
        <v>2.1360000000000001</v>
      </c>
      <c r="BD21">
        <v>61.67</v>
      </c>
      <c r="BE21">
        <v>0</v>
      </c>
      <c r="BF21">
        <v>2.1309999999999998</v>
      </c>
      <c r="BG21">
        <v>60.78</v>
      </c>
      <c r="BH21">
        <v>0</v>
      </c>
      <c r="BI21">
        <v>2.129</v>
      </c>
      <c r="BJ21">
        <v>59.8</v>
      </c>
      <c r="BK21">
        <v>0</v>
      </c>
      <c r="BL21">
        <v>2.4119999999999999</v>
      </c>
      <c r="BM21">
        <v>55.78</v>
      </c>
      <c r="BN21">
        <v>0</v>
      </c>
      <c r="BO21">
        <v>3.5750000000000002</v>
      </c>
      <c r="BP21">
        <v>50.84</v>
      </c>
      <c r="BQ21">
        <v>0</v>
      </c>
      <c r="BR21">
        <v>5.5670000000000002</v>
      </c>
      <c r="BS21">
        <v>49.78</v>
      </c>
      <c r="BT21">
        <v>0</v>
      </c>
      <c r="BU21">
        <v>5.9939999999999998</v>
      </c>
      <c r="BV21">
        <v>47.84</v>
      </c>
      <c r="BW21">
        <v>0</v>
      </c>
      <c r="BX21">
        <v>6.3360000000000003</v>
      </c>
      <c r="BY21">
        <v>46.78</v>
      </c>
      <c r="BZ21">
        <v>0</v>
      </c>
      <c r="CA21">
        <v>6.5229999999999997</v>
      </c>
      <c r="CB21">
        <v>40.78</v>
      </c>
      <c r="CC21">
        <v>0</v>
      </c>
      <c r="CD21">
        <v>9.2919999999999998</v>
      </c>
      <c r="CE21">
        <v>37.78</v>
      </c>
      <c r="CF21">
        <v>0</v>
      </c>
      <c r="CG21">
        <v>10.016</v>
      </c>
      <c r="CH21">
        <v>35.200000000000003</v>
      </c>
      <c r="CI21">
        <v>0</v>
      </c>
      <c r="CJ21">
        <v>10.115</v>
      </c>
      <c r="CK21">
        <v>23.68</v>
      </c>
      <c r="CL21">
        <v>0</v>
      </c>
      <c r="CM21">
        <v>10.557</v>
      </c>
      <c r="CN21">
        <v>22.78</v>
      </c>
      <c r="CO21">
        <v>0</v>
      </c>
      <c r="CP21">
        <v>10.592000000000001</v>
      </c>
      <c r="CQ21">
        <v>8.7799999999999994</v>
      </c>
      <c r="CR21">
        <v>0</v>
      </c>
      <c r="CS21">
        <v>10.63</v>
      </c>
      <c r="CT21">
        <v>0.78</v>
      </c>
      <c r="CU21">
        <v>0</v>
      </c>
      <c r="CV21">
        <v>10.472</v>
      </c>
      <c r="CW21">
        <v>-2.13</v>
      </c>
      <c r="CX21">
        <v>0</v>
      </c>
      <c r="CY21">
        <v>10.000999999999999</v>
      </c>
      <c r="CZ21">
        <v>-4.22</v>
      </c>
      <c r="DA21">
        <v>0</v>
      </c>
      <c r="DB21">
        <v>9.6620000000000008</v>
      </c>
      <c r="DC21">
        <v>-7.22</v>
      </c>
      <c r="DD21">
        <v>0</v>
      </c>
      <c r="DE21">
        <v>8.3469999999999995</v>
      </c>
      <c r="DF21">
        <v>-13.22</v>
      </c>
      <c r="DG21">
        <v>0</v>
      </c>
      <c r="DH21">
        <v>6.4169999999999998</v>
      </c>
      <c r="DI21">
        <v>-15.22</v>
      </c>
      <c r="DJ21">
        <v>0</v>
      </c>
      <c r="DK21">
        <v>5.3970000000000002</v>
      </c>
      <c r="DL21">
        <v>-16.36</v>
      </c>
      <c r="DM21">
        <v>0</v>
      </c>
      <c r="DN21">
        <v>5.2830000000000004</v>
      </c>
      <c r="DO21">
        <v>-17.13</v>
      </c>
      <c r="DP21">
        <v>0</v>
      </c>
      <c r="DQ21">
        <v>5.2069999999999999</v>
      </c>
      <c r="DR21">
        <v>-18.22</v>
      </c>
      <c r="DS21">
        <v>0</v>
      </c>
      <c r="DT21">
        <v>5.0979999999999999</v>
      </c>
      <c r="DU21">
        <v>-21.22</v>
      </c>
      <c r="DV21">
        <v>0</v>
      </c>
      <c r="DW21">
        <v>4.6900000000000004</v>
      </c>
      <c r="DX21">
        <v>-22.22</v>
      </c>
      <c r="DY21">
        <v>0</v>
      </c>
      <c r="DZ21">
        <v>3.778</v>
      </c>
      <c r="EA21">
        <v>-27.22</v>
      </c>
      <c r="EB21">
        <v>0</v>
      </c>
      <c r="EC21">
        <v>1.8520000000000001</v>
      </c>
      <c r="ED21">
        <v>-33.22</v>
      </c>
      <c r="EE21">
        <v>0</v>
      </c>
      <c r="EF21">
        <v>1.6850000000000001</v>
      </c>
      <c r="EG21">
        <v>-34.770000000000003</v>
      </c>
      <c r="EH21">
        <v>0</v>
      </c>
      <c r="EI21">
        <v>0.66</v>
      </c>
      <c r="EJ21">
        <v>-35.75</v>
      </c>
      <c r="EK21">
        <v>0</v>
      </c>
      <c r="EL21">
        <v>0.66</v>
      </c>
      <c r="EM21">
        <v>-36.72</v>
      </c>
      <c r="EN21">
        <v>0</v>
      </c>
      <c r="EO21">
        <v>0.66</v>
      </c>
      <c r="EP21">
        <v>-38.22</v>
      </c>
      <c r="EQ21">
        <v>0</v>
      </c>
      <c r="ER21">
        <v>1.655</v>
      </c>
      <c r="ES21">
        <v>-86.22</v>
      </c>
      <c r="ET21">
        <v>0</v>
      </c>
      <c r="EU21">
        <v>1.48</v>
      </c>
      <c r="EV21">
        <v>-102.22</v>
      </c>
      <c r="EW21">
        <v>0</v>
      </c>
      <c r="EX21">
        <v>1.1359999999999999</v>
      </c>
      <c r="EY21">
        <v>-103.22</v>
      </c>
      <c r="EZ21">
        <v>0</v>
      </c>
      <c r="FA21">
        <v>1.2729999999999999</v>
      </c>
      <c r="FB21">
        <v>-149.22</v>
      </c>
      <c r="FC21">
        <v>0</v>
      </c>
      <c r="FD21">
        <v>1.169</v>
      </c>
      <c r="FE21">
        <v>-171.22</v>
      </c>
      <c r="FF21">
        <v>0</v>
      </c>
      <c r="FG21">
        <v>1.1850000000000001</v>
      </c>
      <c r="FH21">
        <v>-200.22</v>
      </c>
      <c r="FI21">
        <v>0</v>
      </c>
      <c r="FJ21">
        <v>1.143</v>
      </c>
      <c r="FK21">
        <v>-350</v>
      </c>
      <c r="FL21">
        <v>0</v>
      </c>
      <c r="FM21">
        <v>1.1431</v>
      </c>
    </row>
    <row r="22" spans="1:256" x14ac:dyDescent="0.25">
      <c r="A22" t="s">
        <v>403</v>
      </c>
      <c r="B22">
        <v>350</v>
      </c>
      <c r="C22">
        <v>0</v>
      </c>
      <c r="D22">
        <v>0.06</v>
      </c>
      <c r="E22">
        <v>345.51</v>
      </c>
      <c r="F22">
        <v>0</v>
      </c>
      <c r="G22">
        <v>0.50900000000000001</v>
      </c>
      <c r="H22">
        <v>343.51</v>
      </c>
      <c r="I22">
        <v>0</v>
      </c>
      <c r="J22">
        <v>1.276</v>
      </c>
      <c r="K22">
        <v>339.51</v>
      </c>
      <c r="L22">
        <v>0</v>
      </c>
      <c r="M22">
        <v>2.278</v>
      </c>
      <c r="N22">
        <v>290.51</v>
      </c>
      <c r="O22">
        <v>0</v>
      </c>
      <c r="P22">
        <v>2.4220000000000002</v>
      </c>
      <c r="Q22">
        <v>257.51</v>
      </c>
      <c r="R22">
        <v>0</v>
      </c>
      <c r="S22">
        <v>2.6120000000000001</v>
      </c>
      <c r="T22">
        <v>242.51</v>
      </c>
      <c r="U22">
        <v>0</v>
      </c>
      <c r="V22">
        <v>2.4489999999999998</v>
      </c>
      <c r="W22">
        <v>237.51</v>
      </c>
      <c r="X22">
        <v>0</v>
      </c>
      <c r="Y22">
        <v>2.4369999999999998</v>
      </c>
      <c r="Z22">
        <v>236.51</v>
      </c>
      <c r="AA22">
        <v>0</v>
      </c>
      <c r="AB22">
        <v>1.48</v>
      </c>
      <c r="AC22">
        <v>235.94</v>
      </c>
      <c r="AD22">
        <v>0</v>
      </c>
      <c r="AE22">
        <v>1.4359999999999999</v>
      </c>
      <c r="AF22">
        <v>232.57</v>
      </c>
      <c r="AG22">
        <v>0</v>
      </c>
      <c r="AH22">
        <v>2.4500000000000002</v>
      </c>
      <c r="AI22">
        <v>190.51</v>
      </c>
      <c r="AJ22">
        <v>0</v>
      </c>
      <c r="AK22">
        <v>2.4060000000000001</v>
      </c>
      <c r="AL22">
        <v>179.51</v>
      </c>
      <c r="AM22">
        <v>0</v>
      </c>
      <c r="AN22">
        <v>2.2639999999999998</v>
      </c>
      <c r="AO22">
        <v>178.51</v>
      </c>
      <c r="AP22">
        <v>0</v>
      </c>
      <c r="AQ22">
        <v>2.4540000000000002</v>
      </c>
      <c r="AR22">
        <v>137.51</v>
      </c>
      <c r="AS22">
        <v>0</v>
      </c>
      <c r="AT22">
        <v>2.29</v>
      </c>
      <c r="AU22">
        <v>125.51</v>
      </c>
      <c r="AV22">
        <v>0</v>
      </c>
      <c r="AW22">
        <v>2.4159999999999999</v>
      </c>
      <c r="AX22">
        <v>109.51</v>
      </c>
      <c r="AY22">
        <v>0</v>
      </c>
      <c r="AZ22">
        <v>2.4359999999999999</v>
      </c>
      <c r="BA22">
        <v>108.76</v>
      </c>
      <c r="BB22">
        <v>0</v>
      </c>
      <c r="BC22">
        <v>1.9419999999999999</v>
      </c>
      <c r="BD22">
        <v>107.71</v>
      </c>
      <c r="BE22">
        <v>0</v>
      </c>
      <c r="BF22">
        <v>2.4849999999999999</v>
      </c>
      <c r="BG22">
        <v>82.51</v>
      </c>
      <c r="BH22">
        <v>0</v>
      </c>
      <c r="BI22">
        <v>2.4710000000000001</v>
      </c>
      <c r="BJ22">
        <v>77.83</v>
      </c>
      <c r="BK22">
        <v>0</v>
      </c>
      <c r="BL22">
        <v>2.468</v>
      </c>
      <c r="BM22">
        <v>71.66</v>
      </c>
      <c r="BN22">
        <v>0</v>
      </c>
      <c r="BO22">
        <v>2.464</v>
      </c>
      <c r="BP22">
        <v>68.430000000000007</v>
      </c>
      <c r="BQ22">
        <v>0</v>
      </c>
      <c r="BR22">
        <v>2.4620000000000002</v>
      </c>
      <c r="BS22">
        <v>58.51</v>
      </c>
      <c r="BT22">
        <v>0</v>
      </c>
      <c r="BU22">
        <v>2.456</v>
      </c>
      <c r="BV22">
        <v>57.51</v>
      </c>
      <c r="BW22">
        <v>0</v>
      </c>
      <c r="BX22">
        <v>1.4830000000000001</v>
      </c>
      <c r="BY22">
        <v>56.51</v>
      </c>
      <c r="BZ22">
        <v>0</v>
      </c>
      <c r="CA22">
        <v>1.2809999999999999</v>
      </c>
      <c r="CB22">
        <v>55.06</v>
      </c>
      <c r="CC22">
        <v>0</v>
      </c>
      <c r="CD22">
        <v>2.4649999999999999</v>
      </c>
      <c r="CE22">
        <v>54.17</v>
      </c>
      <c r="CF22">
        <v>0</v>
      </c>
      <c r="CG22">
        <v>2.4630000000000001</v>
      </c>
      <c r="CH22">
        <v>51.17</v>
      </c>
      <c r="CI22">
        <v>0</v>
      </c>
      <c r="CJ22">
        <v>2.456</v>
      </c>
      <c r="CK22">
        <v>42.51</v>
      </c>
      <c r="CL22">
        <v>0</v>
      </c>
      <c r="CM22">
        <v>2.4359999999999999</v>
      </c>
      <c r="CN22">
        <v>25.99</v>
      </c>
      <c r="CO22">
        <v>0</v>
      </c>
      <c r="CP22">
        <v>4.76</v>
      </c>
      <c r="CQ22">
        <v>19.510000000000002</v>
      </c>
      <c r="CR22">
        <v>0</v>
      </c>
      <c r="CS22">
        <v>5.6710000000000003</v>
      </c>
      <c r="CT22">
        <v>13.51</v>
      </c>
      <c r="CU22">
        <v>0</v>
      </c>
      <c r="CV22">
        <v>8.157</v>
      </c>
      <c r="CW22">
        <v>9.51</v>
      </c>
      <c r="CX22">
        <v>0</v>
      </c>
      <c r="CY22">
        <v>9.17</v>
      </c>
      <c r="CZ22">
        <v>5.51</v>
      </c>
      <c r="DA22">
        <v>0</v>
      </c>
      <c r="DB22">
        <v>8.3800000000000008</v>
      </c>
      <c r="DC22">
        <v>-1.49</v>
      </c>
      <c r="DD22">
        <v>0</v>
      </c>
      <c r="DE22">
        <v>8.1010000000000009</v>
      </c>
      <c r="DF22">
        <v>-4.49</v>
      </c>
      <c r="DG22">
        <v>0</v>
      </c>
      <c r="DH22">
        <v>7.7279999999999998</v>
      </c>
      <c r="DI22">
        <v>-9.49</v>
      </c>
      <c r="DJ22">
        <v>0</v>
      </c>
      <c r="DK22">
        <v>5.3840000000000003</v>
      </c>
      <c r="DL22">
        <v>-18.489999999999998</v>
      </c>
      <c r="DM22">
        <v>0</v>
      </c>
      <c r="DN22">
        <v>5.016</v>
      </c>
      <c r="DO22">
        <v>-36.49</v>
      </c>
      <c r="DP22">
        <v>0</v>
      </c>
      <c r="DQ22">
        <v>4.5949999999999998</v>
      </c>
      <c r="DR22">
        <v>-42.49</v>
      </c>
      <c r="DS22">
        <v>0</v>
      </c>
      <c r="DT22">
        <v>1.774</v>
      </c>
      <c r="DU22">
        <v>-45.49</v>
      </c>
      <c r="DV22">
        <v>0</v>
      </c>
      <c r="DW22">
        <v>1.7090000000000001</v>
      </c>
      <c r="DX22">
        <v>-52.49</v>
      </c>
      <c r="DY22">
        <v>0</v>
      </c>
      <c r="DZ22">
        <v>1.627</v>
      </c>
      <c r="EA22">
        <v>-55.49</v>
      </c>
      <c r="EB22">
        <v>0</v>
      </c>
      <c r="EC22">
        <v>1.143</v>
      </c>
      <c r="ED22">
        <v>-57.49</v>
      </c>
      <c r="EE22">
        <v>0</v>
      </c>
      <c r="EF22">
        <v>-0.20200000000000001</v>
      </c>
      <c r="EG22">
        <v>-58.99</v>
      </c>
      <c r="EH22">
        <v>0</v>
      </c>
      <c r="EI22">
        <v>-1.2</v>
      </c>
      <c r="EJ22">
        <v>-59.99</v>
      </c>
      <c r="EK22">
        <v>0</v>
      </c>
      <c r="EL22">
        <v>-1.2</v>
      </c>
      <c r="EM22">
        <v>-88.35</v>
      </c>
      <c r="EN22">
        <v>0</v>
      </c>
      <c r="EO22">
        <v>-1.2</v>
      </c>
      <c r="EP22">
        <v>-93.49</v>
      </c>
      <c r="EQ22">
        <v>0</v>
      </c>
      <c r="ER22">
        <v>2.2240000000000002</v>
      </c>
      <c r="ES22">
        <v>-136.49</v>
      </c>
      <c r="ET22">
        <v>0</v>
      </c>
      <c r="EU22">
        <v>4.016</v>
      </c>
      <c r="EV22">
        <v>-142.49</v>
      </c>
      <c r="EW22">
        <v>0</v>
      </c>
      <c r="EX22">
        <v>4.3639999999999999</v>
      </c>
      <c r="EY22">
        <v>-148.49</v>
      </c>
      <c r="EZ22">
        <v>0</v>
      </c>
      <c r="FA22">
        <v>1.879</v>
      </c>
      <c r="FB22">
        <v>-151.49</v>
      </c>
      <c r="FC22">
        <v>0</v>
      </c>
      <c r="FD22">
        <v>1.5049999999999999</v>
      </c>
      <c r="FE22">
        <v>-163.49</v>
      </c>
      <c r="FF22">
        <v>0</v>
      </c>
      <c r="FG22">
        <v>1.3260000000000001</v>
      </c>
      <c r="FH22">
        <v>-176.49</v>
      </c>
      <c r="FI22">
        <v>0</v>
      </c>
      <c r="FJ22">
        <v>1.83</v>
      </c>
      <c r="FK22">
        <v>-177.49</v>
      </c>
      <c r="FL22">
        <v>0</v>
      </c>
      <c r="FM22">
        <v>1.486</v>
      </c>
      <c r="FN22">
        <v>-199.49</v>
      </c>
      <c r="FO22">
        <v>0</v>
      </c>
      <c r="FP22">
        <v>1.391</v>
      </c>
      <c r="FQ22">
        <v>-350</v>
      </c>
      <c r="FR22">
        <v>0</v>
      </c>
      <c r="FS22">
        <v>1.3906000000000001</v>
      </c>
    </row>
    <row r="23" spans="1:256" x14ac:dyDescent="0.25">
      <c r="A23" t="s">
        <v>404</v>
      </c>
      <c r="B23">
        <v>350</v>
      </c>
      <c r="C23">
        <v>0</v>
      </c>
      <c r="D23">
        <v>2.35</v>
      </c>
      <c r="E23">
        <v>321</v>
      </c>
      <c r="F23">
        <v>0</v>
      </c>
      <c r="G23">
        <v>2.347</v>
      </c>
      <c r="H23">
        <v>287</v>
      </c>
      <c r="I23">
        <v>0</v>
      </c>
      <c r="J23">
        <v>2.4340000000000002</v>
      </c>
      <c r="K23">
        <v>253</v>
      </c>
      <c r="L23">
        <v>0</v>
      </c>
      <c r="M23">
        <v>2.3679999999999999</v>
      </c>
      <c r="N23">
        <v>251</v>
      </c>
      <c r="O23">
        <v>0</v>
      </c>
      <c r="P23">
        <v>2.101</v>
      </c>
      <c r="Q23">
        <v>246</v>
      </c>
      <c r="R23">
        <v>0</v>
      </c>
      <c r="S23">
        <v>2.3849999999999998</v>
      </c>
      <c r="T23">
        <v>215</v>
      </c>
      <c r="U23">
        <v>0</v>
      </c>
      <c r="V23">
        <v>2.4279999999999999</v>
      </c>
      <c r="W23">
        <v>185</v>
      </c>
      <c r="X23">
        <v>0</v>
      </c>
      <c r="Y23">
        <v>2.4060000000000001</v>
      </c>
      <c r="Z23">
        <v>161</v>
      </c>
      <c r="AA23">
        <v>0</v>
      </c>
      <c r="AB23">
        <v>2.4750000000000001</v>
      </c>
      <c r="AC23">
        <v>148</v>
      </c>
      <c r="AD23">
        <v>0</v>
      </c>
      <c r="AE23">
        <v>2.452</v>
      </c>
      <c r="AF23">
        <v>139</v>
      </c>
      <c r="AG23">
        <v>0</v>
      </c>
      <c r="AH23">
        <v>2.0630000000000002</v>
      </c>
      <c r="AI23">
        <v>136</v>
      </c>
      <c r="AJ23">
        <v>0</v>
      </c>
      <c r="AK23">
        <v>2.6120000000000001</v>
      </c>
      <c r="AL23">
        <v>133</v>
      </c>
      <c r="AM23">
        <v>0</v>
      </c>
      <c r="AN23">
        <v>1.9259999999999999</v>
      </c>
      <c r="AO23">
        <v>117</v>
      </c>
      <c r="AP23">
        <v>0</v>
      </c>
      <c r="AQ23">
        <v>1.806</v>
      </c>
      <c r="AR23">
        <v>99</v>
      </c>
      <c r="AS23">
        <v>0</v>
      </c>
      <c r="AT23">
        <v>2.347</v>
      </c>
      <c r="AU23">
        <v>79</v>
      </c>
      <c r="AV23">
        <v>0</v>
      </c>
      <c r="AW23">
        <v>2.4239999999999999</v>
      </c>
      <c r="AX23">
        <v>41</v>
      </c>
      <c r="AY23">
        <v>0</v>
      </c>
      <c r="AZ23">
        <v>2.4809999999999999</v>
      </c>
      <c r="BA23">
        <v>36</v>
      </c>
      <c r="BB23">
        <v>0</v>
      </c>
      <c r="BC23">
        <v>3.347</v>
      </c>
      <c r="BD23">
        <v>29.44</v>
      </c>
      <c r="BE23">
        <v>0</v>
      </c>
      <c r="BF23">
        <v>4.8739999999999997</v>
      </c>
      <c r="BG23">
        <v>27.35</v>
      </c>
      <c r="BH23">
        <v>0</v>
      </c>
      <c r="BI23">
        <v>5.3609999999999998</v>
      </c>
      <c r="BJ23">
        <v>25</v>
      </c>
      <c r="BK23">
        <v>0</v>
      </c>
      <c r="BL23">
        <v>5.9080000000000004</v>
      </c>
      <c r="BM23">
        <v>24.66</v>
      </c>
      <c r="BN23">
        <v>0</v>
      </c>
      <c r="BO23">
        <v>5.9539999999999997</v>
      </c>
      <c r="BP23">
        <v>24.05</v>
      </c>
      <c r="BQ23">
        <v>0</v>
      </c>
      <c r="BR23">
        <v>6.0350000000000001</v>
      </c>
      <c r="BS23">
        <v>19.14</v>
      </c>
      <c r="BT23">
        <v>0</v>
      </c>
      <c r="BU23">
        <v>6.6929999999999996</v>
      </c>
      <c r="BV23">
        <v>16.14</v>
      </c>
      <c r="BW23">
        <v>0</v>
      </c>
      <c r="BX23">
        <v>7.0940000000000003</v>
      </c>
      <c r="BY23">
        <v>15</v>
      </c>
      <c r="BZ23">
        <v>0</v>
      </c>
      <c r="CA23">
        <v>7.2469999999999999</v>
      </c>
      <c r="CB23">
        <v>4</v>
      </c>
      <c r="CC23">
        <v>0</v>
      </c>
      <c r="CD23">
        <v>6.96</v>
      </c>
      <c r="CE23">
        <v>-1</v>
      </c>
      <c r="CF23">
        <v>0</v>
      </c>
      <c r="CG23">
        <v>7.9420000000000002</v>
      </c>
      <c r="CH23">
        <v>-2.12</v>
      </c>
      <c r="CI23">
        <v>0</v>
      </c>
      <c r="CJ23">
        <v>7.9039999999999999</v>
      </c>
      <c r="CK23">
        <v>-3</v>
      </c>
      <c r="CL23">
        <v>0</v>
      </c>
      <c r="CM23">
        <v>7.8739999999999997</v>
      </c>
      <c r="CN23">
        <v>-6</v>
      </c>
      <c r="CO23">
        <v>0</v>
      </c>
      <c r="CP23">
        <v>8.1760000000000002</v>
      </c>
      <c r="CQ23">
        <v>-9</v>
      </c>
      <c r="CR23">
        <v>0</v>
      </c>
      <c r="CS23">
        <v>8.1319999999999997</v>
      </c>
      <c r="CT23">
        <v>-9.0399999999999991</v>
      </c>
      <c r="CU23">
        <v>0</v>
      </c>
      <c r="CV23">
        <v>8.1199999999999992</v>
      </c>
      <c r="CW23">
        <v>-16</v>
      </c>
      <c r="CX23">
        <v>0</v>
      </c>
      <c r="CY23">
        <v>6.0579999999999998</v>
      </c>
      <c r="CZ23">
        <v>-26.76</v>
      </c>
      <c r="DA23">
        <v>0</v>
      </c>
      <c r="DB23">
        <v>1.9850000000000001</v>
      </c>
      <c r="DC23">
        <v>-31</v>
      </c>
      <c r="DD23">
        <v>0</v>
      </c>
      <c r="DE23">
        <v>1.774</v>
      </c>
      <c r="DF23">
        <v>-34</v>
      </c>
      <c r="DG23">
        <v>0</v>
      </c>
      <c r="DH23">
        <v>0.57499999999999996</v>
      </c>
      <c r="DI23">
        <v>-34.729999999999997</v>
      </c>
      <c r="DJ23">
        <v>0</v>
      </c>
      <c r="DK23">
        <v>0.996</v>
      </c>
      <c r="DL23">
        <v>-39</v>
      </c>
      <c r="DM23">
        <v>0</v>
      </c>
      <c r="DN23">
        <v>0.92500000000000004</v>
      </c>
      <c r="DO23">
        <v>-42</v>
      </c>
      <c r="DP23">
        <v>0</v>
      </c>
      <c r="DQ23">
        <v>0.434</v>
      </c>
      <c r="DR23">
        <v>-43.71</v>
      </c>
      <c r="DS23">
        <v>0</v>
      </c>
      <c r="DT23">
        <v>-0.7</v>
      </c>
      <c r="DU23">
        <v>-44.71</v>
      </c>
      <c r="DV23">
        <v>0</v>
      </c>
      <c r="DW23">
        <v>-0.7</v>
      </c>
      <c r="DX23">
        <v>-54.5</v>
      </c>
      <c r="DY23">
        <v>0</v>
      </c>
      <c r="DZ23">
        <v>-0.7</v>
      </c>
      <c r="EA23">
        <v>-56</v>
      </c>
      <c r="EB23">
        <v>0</v>
      </c>
      <c r="EC23">
        <v>0.29599999999999999</v>
      </c>
      <c r="ED23">
        <v>-85</v>
      </c>
      <c r="EE23">
        <v>0</v>
      </c>
      <c r="EF23">
        <v>1.2030000000000001</v>
      </c>
      <c r="EG23">
        <v>-99</v>
      </c>
      <c r="EH23">
        <v>0</v>
      </c>
      <c r="EI23">
        <v>2.105</v>
      </c>
      <c r="EJ23">
        <v>-112</v>
      </c>
      <c r="EK23">
        <v>0</v>
      </c>
      <c r="EL23">
        <v>2.2229999999999999</v>
      </c>
      <c r="EM23">
        <v>-114</v>
      </c>
      <c r="EN23">
        <v>0</v>
      </c>
      <c r="EO23">
        <v>1.3859999999999999</v>
      </c>
      <c r="EP23">
        <v>-118</v>
      </c>
      <c r="EQ23">
        <v>0</v>
      </c>
      <c r="ER23">
        <v>0.39800000000000002</v>
      </c>
      <c r="ES23">
        <v>-119</v>
      </c>
      <c r="ET23">
        <v>0</v>
      </c>
      <c r="EU23">
        <v>-0.34</v>
      </c>
      <c r="EV23">
        <v>-149</v>
      </c>
      <c r="EW23">
        <v>0</v>
      </c>
      <c r="EX23">
        <v>-0.46600000000000003</v>
      </c>
      <c r="EY23">
        <v>-153</v>
      </c>
      <c r="EZ23">
        <v>0</v>
      </c>
      <c r="FA23">
        <v>0.154</v>
      </c>
      <c r="FB23">
        <v>-172</v>
      </c>
      <c r="FC23">
        <v>0</v>
      </c>
      <c r="FD23">
        <v>0.80300000000000005</v>
      </c>
      <c r="FE23">
        <v>-174</v>
      </c>
      <c r="FF23">
        <v>0</v>
      </c>
      <c r="FG23">
        <v>1.3540000000000001</v>
      </c>
      <c r="FH23">
        <v>-178</v>
      </c>
      <c r="FI23">
        <v>0</v>
      </c>
      <c r="FJ23">
        <v>1.069</v>
      </c>
      <c r="FK23">
        <v>-181</v>
      </c>
      <c r="FL23">
        <v>0</v>
      </c>
      <c r="FM23">
        <v>1.202</v>
      </c>
      <c r="FN23">
        <v>-184</v>
      </c>
      <c r="FO23">
        <v>0</v>
      </c>
      <c r="FP23">
        <v>0.84599999999999997</v>
      </c>
      <c r="FQ23">
        <v>-200</v>
      </c>
      <c r="FR23">
        <v>0</v>
      </c>
      <c r="FS23">
        <v>0.71699999999999997</v>
      </c>
      <c r="FT23">
        <v>-350</v>
      </c>
      <c r="FU23">
        <v>0</v>
      </c>
      <c r="FV23">
        <v>0.71689999999999998</v>
      </c>
    </row>
    <row r="24" spans="1:256" x14ac:dyDescent="0.25">
      <c r="A24" t="s">
        <v>405</v>
      </c>
      <c r="B24">
        <v>350</v>
      </c>
      <c r="C24">
        <v>0</v>
      </c>
      <c r="D24">
        <v>1.43</v>
      </c>
      <c r="E24">
        <v>38</v>
      </c>
      <c r="F24">
        <v>0</v>
      </c>
      <c r="G24">
        <v>1.43</v>
      </c>
      <c r="H24">
        <v>37</v>
      </c>
      <c r="I24">
        <v>0</v>
      </c>
      <c r="J24">
        <v>1.2789999999999999</v>
      </c>
      <c r="K24">
        <v>29</v>
      </c>
      <c r="L24">
        <v>0</v>
      </c>
      <c r="M24">
        <v>2.7370000000000001</v>
      </c>
      <c r="N24">
        <v>26.32</v>
      </c>
      <c r="O24">
        <v>0</v>
      </c>
      <c r="P24">
        <v>3.3090000000000002</v>
      </c>
      <c r="Q24">
        <v>25.97</v>
      </c>
      <c r="R24">
        <v>0</v>
      </c>
      <c r="S24">
        <v>3.3839999999999999</v>
      </c>
      <c r="T24">
        <v>23.92</v>
      </c>
      <c r="U24">
        <v>0</v>
      </c>
      <c r="V24">
        <v>3.8210000000000002</v>
      </c>
      <c r="W24">
        <v>19</v>
      </c>
      <c r="X24">
        <v>0</v>
      </c>
      <c r="Y24">
        <v>4.8710000000000004</v>
      </c>
      <c r="Z24">
        <v>16</v>
      </c>
      <c r="AA24">
        <v>0</v>
      </c>
      <c r="AB24">
        <v>5.03</v>
      </c>
      <c r="AC24">
        <v>11</v>
      </c>
      <c r="AD24">
        <v>0</v>
      </c>
      <c r="AE24">
        <v>5.2939999999999996</v>
      </c>
      <c r="AF24">
        <v>2</v>
      </c>
      <c r="AG24">
        <v>0</v>
      </c>
      <c r="AH24">
        <v>7.4859999999999998</v>
      </c>
      <c r="AI24">
        <v>-6</v>
      </c>
      <c r="AJ24">
        <v>0</v>
      </c>
      <c r="AK24">
        <v>7.5330000000000004</v>
      </c>
      <c r="AL24">
        <v>-10</v>
      </c>
      <c r="AM24">
        <v>0</v>
      </c>
      <c r="AN24">
        <v>6.3259999999999996</v>
      </c>
      <c r="AO24">
        <v>-22</v>
      </c>
      <c r="AP24">
        <v>0</v>
      </c>
      <c r="AQ24">
        <v>2.214</v>
      </c>
      <c r="AR24">
        <v>-27</v>
      </c>
      <c r="AS24">
        <v>0</v>
      </c>
      <c r="AT24">
        <v>0.80200000000000005</v>
      </c>
      <c r="AU24">
        <v>-32</v>
      </c>
      <c r="AV24">
        <v>0</v>
      </c>
      <c r="AW24">
        <v>0.20799999999999999</v>
      </c>
      <c r="AX24">
        <v>-34</v>
      </c>
      <c r="AY24">
        <v>0</v>
      </c>
      <c r="AZ24">
        <v>0.38600000000000001</v>
      </c>
      <c r="BA24">
        <v>-36</v>
      </c>
      <c r="BB24">
        <v>0</v>
      </c>
      <c r="BC24">
        <v>0.216</v>
      </c>
      <c r="BD24">
        <v>-37.68</v>
      </c>
      <c r="BE24">
        <v>0</v>
      </c>
      <c r="BF24">
        <v>-0.9</v>
      </c>
      <c r="BG24">
        <v>-38.090000000000003</v>
      </c>
      <c r="BH24">
        <v>0</v>
      </c>
      <c r="BI24">
        <v>-0.9</v>
      </c>
      <c r="BJ24">
        <v>-38.5</v>
      </c>
      <c r="BK24">
        <v>0</v>
      </c>
      <c r="BL24">
        <v>-0.9</v>
      </c>
      <c r="BM24">
        <v>-40</v>
      </c>
      <c r="BN24">
        <v>0</v>
      </c>
      <c r="BO24">
        <v>9.7000000000000003E-2</v>
      </c>
      <c r="BP24">
        <v>-48</v>
      </c>
      <c r="BQ24">
        <v>0</v>
      </c>
      <c r="BR24">
        <v>2.266</v>
      </c>
      <c r="BS24">
        <v>-58</v>
      </c>
      <c r="BT24">
        <v>0</v>
      </c>
      <c r="BU24">
        <v>1.9039999999999999</v>
      </c>
      <c r="BV24">
        <v>-60</v>
      </c>
      <c r="BW24">
        <v>0</v>
      </c>
      <c r="BX24">
        <v>0.53100000000000003</v>
      </c>
      <c r="BY24">
        <v>-62</v>
      </c>
      <c r="BZ24">
        <v>0</v>
      </c>
      <c r="CA24">
        <v>-0.53</v>
      </c>
      <c r="CB24">
        <v>-84</v>
      </c>
      <c r="CC24">
        <v>0</v>
      </c>
      <c r="CD24">
        <v>-0.43</v>
      </c>
      <c r="CE24">
        <v>-96</v>
      </c>
      <c r="CF24">
        <v>0</v>
      </c>
      <c r="CG24">
        <v>0.45300000000000001</v>
      </c>
      <c r="CH24">
        <v>-136</v>
      </c>
      <c r="CI24">
        <v>0</v>
      </c>
      <c r="CJ24">
        <v>0.747</v>
      </c>
      <c r="CK24">
        <v>-165</v>
      </c>
      <c r="CL24">
        <v>0</v>
      </c>
      <c r="CM24">
        <v>2.669</v>
      </c>
      <c r="CN24">
        <v>-200</v>
      </c>
      <c r="CO24">
        <v>0</v>
      </c>
      <c r="CP24">
        <v>2.7589999999999999</v>
      </c>
      <c r="CQ24">
        <v>-350</v>
      </c>
      <c r="CR24">
        <v>0</v>
      </c>
      <c r="CS24">
        <v>2.7587999999999999</v>
      </c>
    </row>
    <row r="25" spans="1:256" x14ac:dyDescent="0.25">
      <c r="A25" t="s">
        <v>406</v>
      </c>
      <c r="B25">
        <v>350</v>
      </c>
      <c r="C25">
        <v>0</v>
      </c>
      <c r="D25">
        <v>1.603</v>
      </c>
      <c r="E25">
        <v>170</v>
      </c>
      <c r="F25">
        <v>0</v>
      </c>
      <c r="G25">
        <v>1.603</v>
      </c>
      <c r="H25">
        <v>164</v>
      </c>
      <c r="I25">
        <v>0</v>
      </c>
      <c r="J25">
        <v>1.6830000000000001</v>
      </c>
      <c r="K25">
        <v>160</v>
      </c>
      <c r="L25">
        <v>0</v>
      </c>
      <c r="M25">
        <v>0.76200000000000001</v>
      </c>
      <c r="N25">
        <v>33</v>
      </c>
      <c r="O25">
        <v>0</v>
      </c>
      <c r="P25">
        <v>0.58399999999999996</v>
      </c>
      <c r="Q25">
        <v>32</v>
      </c>
      <c r="R25">
        <v>0</v>
      </c>
      <c r="S25">
        <v>0.876</v>
      </c>
      <c r="T25">
        <v>29</v>
      </c>
      <c r="U25">
        <v>0</v>
      </c>
      <c r="V25">
        <v>0.90400000000000003</v>
      </c>
      <c r="W25">
        <v>26</v>
      </c>
      <c r="X25">
        <v>0</v>
      </c>
      <c r="Y25">
        <v>1.659</v>
      </c>
      <c r="Z25">
        <v>19</v>
      </c>
      <c r="AA25">
        <v>0</v>
      </c>
      <c r="AB25">
        <v>2.6850000000000001</v>
      </c>
      <c r="AC25">
        <v>17.14</v>
      </c>
      <c r="AD25">
        <v>0</v>
      </c>
      <c r="AE25">
        <v>3.51</v>
      </c>
      <c r="AF25">
        <v>17</v>
      </c>
      <c r="AG25">
        <v>0</v>
      </c>
      <c r="AH25">
        <v>3.5720000000000001</v>
      </c>
      <c r="AI25">
        <v>16.63</v>
      </c>
      <c r="AJ25">
        <v>0</v>
      </c>
      <c r="AK25">
        <v>3.6509999999999998</v>
      </c>
      <c r="AL25">
        <v>15.11</v>
      </c>
      <c r="AM25">
        <v>0</v>
      </c>
      <c r="AN25">
        <v>3.9729999999999999</v>
      </c>
      <c r="AO25">
        <v>10</v>
      </c>
      <c r="AP25">
        <v>0</v>
      </c>
      <c r="AQ25">
        <v>5.0590000000000002</v>
      </c>
      <c r="AR25">
        <v>7</v>
      </c>
      <c r="AS25">
        <v>0</v>
      </c>
      <c r="AT25">
        <v>5.1509999999999998</v>
      </c>
      <c r="AU25">
        <v>4</v>
      </c>
      <c r="AV25">
        <v>0</v>
      </c>
      <c r="AW25">
        <v>5.2430000000000003</v>
      </c>
      <c r="AX25">
        <v>-4</v>
      </c>
      <c r="AY25">
        <v>0</v>
      </c>
      <c r="AZ25">
        <v>7.0519999999999996</v>
      </c>
      <c r="BA25">
        <v>-9</v>
      </c>
      <c r="BB25">
        <v>0</v>
      </c>
      <c r="BC25">
        <v>7.35</v>
      </c>
      <c r="BD25">
        <v>-14</v>
      </c>
      <c r="BE25">
        <v>0</v>
      </c>
      <c r="BF25">
        <v>6.7460000000000004</v>
      </c>
      <c r="BG25">
        <v>-22</v>
      </c>
      <c r="BH25">
        <v>0</v>
      </c>
      <c r="BI25">
        <v>6.2350000000000003</v>
      </c>
      <c r="BJ25">
        <v>-37</v>
      </c>
      <c r="BK25">
        <v>0</v>
      </c>
      <c r="BL25">
        <v>1.206</v>
      </c>
      <c r="BM25">
        <v>-43</v>
      </c>
      <c r="BN25">
        <v>0</v>
      </c>
      <c r="BO25">
        <v>0.42499999999999999</v>
      </c>
      <c r="BP25">
        <v>-44.5</v>
      </c>
      <c r="BQ25">
        <v>0</v>
      </c>
      <c r="BR25">
        <v>-0.57999999999999996</v>
      </c>
      <c r="BS25">
        <v>-45.26</v>
      </c>
      <c r="BT25">
        <v>0</v>
      </c>
      <c r="BU25">
        <v>-0.57999999999999996</v>
      </c>
      <c r="BV25">
        <v>-46.02</v>
      </c>
      <c r="BW25">
        <v>0</v>
      </c>
      <c r="BX25">
        <v>-0.57999999999999996</v>
      </c>
      <c r="BY25">
        <v>-48</v>
      </c>
      <c r="BZ25">
        <v>0</v>
      </c>
      <c r="CA25">
        <v>0.746</v>
      </c>
      <c r="CB25">
        <v>-55</v>
      </c>
      <c r="CC25">
        <v>0</v>
      </c>
      <c r="CD25">
        <v>2.4260000000000002</v>
      </c>
      <c r="CE25">
        <v>-63</v>
      </c>
      <c r="CF25">
        <v>0</v>
      </c>
      <c r="CG25">
        <v>2.4420000000000002</v>
      </c>
      <c r="CH25">
        <v>-66</v>
      </c>
      <c r="CI25">
        <v>0</v>
      </c>
      <c r="CJ25">
        <v>1.6719999999999999</v>
      </c>
      <c r="CK25">
        <v>-67</v>
      </c>
      <c r="CL25">
        <v>0</v>
      </c>
      <c r="CM25">
        <v>0.34</v>
      </c>
      <c r="CN25">
        <v>-90</v>
      </c>
      <c r="CO25">
        <v>0</v>
      </c>
      <c r="CP25">
        <v>-0.55900000000000005</v>
      </c>
      <c r="CQ25">
        <v>-96</v>
      </c>
      <c r="CR25">
        <v>0</v>
      </c>
      <c r="CS25">
        <v>0.749</v>
      </c>
      <c r="CT25">
        <v>-105</v>
      </c>
      <c r="CU25">
        <v>0</v>
      </c>
      <c r="CV25">
        <v>0.83699999999999997</v>
      </c>
      <c r="CW25">
        <v>-130</v>
      </c>
      <c r="CX25">
        <v>0</v>
      </c>
      <c r="CY25">
        <v>1.27</v>
      </c>
      <c r="CZ25">
        <v>-172</v>
      </c>
      <c r="DA25">
        <v>0</v>
      </c>
      <c r="DB25">
        <v>2.1389999999999998</v>
      </c>
      <c r="DC25">
        <v>-180</v>
      </c>
      <c r="DD25">
        <v>0</v>
      </c>
      <c r="DE25">
        <v>3.5270000000000001</v>
      </c>
      <c r="DF25">
        <v>-188</v>
      </c>
      <c r="DG25">
        <v>0</v>
      </c>
      <c r="DH25">
        <v>4.57</v>
      </c>
      <c r="DI25">
        <v>-200</v>
      </c>
      <c r="DJ25">
        <v>0</v>
      </c>
      <c r="DK25">
        <v>4.4269999999999996</v>
      </c>
      <c r="DL25">
        <v>-350</v>
      </c>
      <c r="DM25">
        <v>0</v>
      </c>
      <c r="DN25">
        <v>4.4269999999999996</v>
      </c>
    </row>
    <row r="26" spans="1:256" x14ac:dyDescent="0.25">
      <c r="A26" t="s">
        <v>407</v>
      </c>
      <c r="B26">
        <v>350</v>
      </c>
      <c r="C26">
        <v>0</v>
      </c>
      <c r="D26">
        <v>0.84199999999999997</v>
      </c>
      <c r="E26">
        <v>290</v>
      </c>
      <c r="F26">
        <v>0</v>
      </c>
      <c r="G26">
        <v>0.84199999999999997</v>
      </c>
      <c r="H26">
        <v>286</v>
      </c>
      <c r="I26">
        <v>0</v>
      </c>
      <c r="J26">
        <v>0.66300000000000003</v>
      </c>
      <c r="K26">
        <v>222</v>
      </c>
      <c r="L26">
        <v>0</v>
      </c>
      <c r="M26">
        <v>0.83399999999999996</v>
      </c>
      <c r="N26">
        <v>164</v>
      </c>
      <c r="O26">
        <v>0</v>
      </c>
      <c r="P26">
        <v>0.74099999999999999</v>
      </c>
      <c r="Q26">
        <v>44</v>
      </c>
      <c r="R26">
        <v>0</v>
      </c>
      <c r="S26">
        <v>0.52400000000000002</v>
      </c>
      <c r="T26">
        <v>21</v>
      </c>
      <c r="U26">
        <v>0</v>
      </c>
      <c r="V26">
        <v>2.0779999999999998</v>
      </c>
      <c r="W26">
        <v>16</v>
      </c>
      <c r="X26">
        <v>0</v>
      </c>
      <c r="Y26">
        <v>3.2959999999999998</v>
      </c>
      <c r="Z26">
        <v>15.85</v>
      </c>
      <c r="AA26">
        <v>0</v>
      </c>
      <c r="AB26">
        <v>3.3330000000000002</v>
      </c>
      <c r="AC26">
        <v>14.5</v>
      </c>
      <c r="AD26">
        <v>0</v>
      </c>
      <c r="AE26">
        <v>3.6659999999999999</v>
      </c>
      <c r="AF26">
        <v>14</v>
      </c>
      <c r="AG26">
        <v>0</v>
      </c>
      <c r="AH26">
        <v>3.79</v>
      </c>
      <c r="AI26">
        <v>10</v>
      </c>
      <c r="AJ26">
        <v>0</v>
      </c>
      <c r="AK26">
        <v>4.7779999999999996</v>
      </c>
      <c r="AL26">
        <v>7</v>
      </c>
      <c r="AM26">
        <v>0</v>
      </c>
      <c r="AN26">
        <v>4.9989999999999997</v>
      </c>
      <c r="AO26">
        <v>2</v>
      </c>
      <c r="AP26">
        <v>0</v>
      </c>
      <c r="AQ26">
        <v>5.3680000000000003</v>
      </c>
      <c r="AR26">
        <v>-5</v>
      </c>
      <c r="AS26">
        <v>0</v>
      </c>
      <c r="AT26">
        <v>7.0049999999999999</v>
      </c>
      <c r="AU26">
        <v>-12</v>
      </c>
      <c r="AV26">
        <v>0</v>
      </c>
      <c r="AW26">
        <v>7.0549999999999997</v>
      </c>
      <c r="AX26">
        <v>-31</v>
      </c>
      <c r="AY26">
        <v>0</v>
      </c>
      <c r="AZ26">
        <v>0.70199999999999996</v>
      </c>
      <c r="BA26">
        <v>-32.69</v>
      </c>
      <c r="BB26">
        <v>0</v>
      </c>
      <c r="BC26">
        <v>-0.43</v>
      </c>
      <c r="BD26">
        <v>-33.69</v>
      </c>
      <c r="BE26">
        <v>0</v>
      </c>
      <c r="BF26">
        <v>-0.43</v>
      </c>
      <c r="BG26">
        <v>-39.5</v>
      </c>
      <c r="BH26">
        <v>0</v>
      </c>
      <c r="BI26">
        <v>-0.43</v>
      </c>
      <c r="BJ26">
        <v>-41</v>
      </c>
      <c r="BK26">
        <v>0</v>
      </c>
      <c r="BL26">
        <v>0.57299999999999995</v>
      </c>
      <c r="BM26">
        <v>-47</v>
      </c>
      <c r="BN26">
        <v>0</v>
      </c>
      <c r="BO26">
        <v>1.8089999999999999</v>
      </c>
      <c r="BP26">
        <v>-57</v>
      </c>
      <c r="BQ26">
        <v>0</v>
      </c>
      <c r="BR26">
        <v>1.6160000000000001</v>
      </c>
      <c r="BS26">
        <v>-58</v>
      </c>
      <c r="BT26">
        <v>0</v>
      </c>
      <c r="BU26">
        <v>2.431</v>
      </c>
      <c r="BV26">
        <v>-61</v>
      </c>
      <c r="BW26">
        <v>0</v>
      </c>
      <c r="BX26">
        <v>3.84</v>
      </c>
      <c r="BY26">
        <v>-63</v>
      </c>
      <c r="BZ26">
        <v>0</v>
      </c>
      <c r="CA26">
        <v>3.9780000000000002</v>
      </c>
      <c r="CB26">
        <v>-79</v>
      </c>
      <c r="CC26">
        <v>0</v>
      </c>
      <c r="CD26">
        <v>3.7610000000000001</v>
      </c>
      <c r="CE26">
        <v>-83</v>
      </c>
      <c r="CF26">
        <v>0</v>
      </c>
      <c r="CG26">
        <v>2.8929999999999998</v>
      </c>
      <c r="CH26">
        <v>-89</v>
      </c>
      <c r="CI26">
        <v>0</v>
      </c>
      <c r="CJ26">
        <v>1.6279999999999999</v>
      </c>
      <c r="CK26">
        <v>-116</v>
      </c>
      <c r="CL26">
        <v>0</v>
      </c>
      <c r="CM26">
        <v>1.413</v>
      </c>
      <c r="CN26">
        <v>-152</v>
      </c>
      <c r="CO26">
        <v>0</v>
      </c>
      <c r="CP26">
        <v>1.6659999999999999</v>
      </c>
      <c r="CQ26">
        <v>-154</v>
      </c>
      <c r="CR26">
        <v>0</v>
      </c>
      <c r="CS26">
        <v>0.81599999999999995</v>
      </c>
      <c r="CT26">
        <v>-200</v>
      </c>
      <c r="CU26">
        <v>0</v>
      </c>
      <c r="CV26">
        <v>0.69799999999999995</v>
      </c>
      <c r="CW26">
        <v>-350</v>
      </c>
      <c r="CX26">
        <v>0</v>
      </c>
      <c r="CY26">
        <v>0.69799999999999995</v>
      </c>
    </row>
  </sheetData>
  <dataValidations count="1">
    <dataValidation type="textLength" operator="lessThanOrEqual" allowBlank="1" showInputMessage="1" showErrorMessage="1" sqref="A2:A1048576" xr:uid="{E39E7847-9D03-49AF-9092-8A8579949DD4}">
      <formula1>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1F44-1D62-4F9B-B275-8328C181A23D}">
  <sheetPr filterMode="1"/>
  <dimension ref="A2:H229"/>
  <sheetViews>
    <sheetView zoomScale="115" zoomScaleNormal="115" workbookViewId="0">
      <pane ySplit="1" topLeftCell="A62" activePane="bottomLeft" state="frozen"/>
      <selection pane="bottomLeft" activeCell="B194" sqref="B194"/>
    </sheetView>
  </sheetViews>
  <sheetFormatPr defaultRowHeight="15" x14ac:dyDescent="0.25"/>
  <cols>
    <col min="1" max="1" width="21.42578125" customWidth="1"/>
    <col min="2" max="2" width="13" style="1" customWidth="1"/>
    <col min="3" max="3" width="10.42578125" style="1" customWidth="1"/>
    <col min="4" max="4" width="11.140625" style="1" customWidth="1"/>
    <col min="5" max="5" width="9" style="1" customWidth="1"/>
    <col min="6" max="16384" width="9.140625" style="1"/>
  </cols>
  <sheetData>
    <row r="2" spans="6:8" x14ac:dyDescent="0.25">
      <c r="F2">
        <v>350</v>
      </c>
      <c r="G2" s="1" t="s">
        <v>523</v>
      </c>
      <c r="H2" s="1">
        <v>1</v>
      </c>
    </row>
    <row r="3" spans="6:8" hidden="1" x14ac:dyDescent="0.25">
      <c r="F3">
        <v>0</v>
      </c>
      <c r="G3" s="1" t="s">
        <v>524</v>
      </c>
    </row>
    <row r="4" spans="6:8" hidden="1" x14ac:dyDescent="0.25">
      <c r="F4">
        <v>-10.650185714285714</v>
      </c>
      <c r="G4" s="1" t="s">
        <v>525</v>
      </c>
    </row>
    <row r="5" spans="6:8" x14ac:dyDescent="0.25">
      <c r="F5">
        <v>339</v>
      </c>
      <c r="G5" s="1" t="s">
        <v>523</v>
      </c>
    </row>
    <row r="6" spans="6:8" hidden="1" x14ac:dyDescent="0.25">
      <c r="F6">
        <v>0</v>
      </c>
      <c r="G6" s="1" t="s">
        <v>524</v>
      </c>
    </row>
    <row r="7" spans="6:8" hidden="1" x14ac:dyDescent="0.25">
      <c r="F7">
        <v>-9.6824999999999992</v>
      </c>
      <c r="G7" s="1" t="s">
        <v>525</v>
      </c>
    </row>
    <row r="8" spans="6:8" x14ac:dyDescent="0.25">
      <c r="F8">
        <v>323</v>
      </c>
      <c r="G8" s="1" t="s">
        <v>523</v>
      </c>
    </row>
    <row r="9" spans="6:8" hidden="1" x14ac:dyDescent="0.25">
      <c r="F9">
        <v>0</v>
      </c>
      <c r="G9" s="1" t="s">
        <v>524</v>
      </c>
    </row>
    <row r="10" spans="6:8" hidden="1" x14ac:dyDescent="0.25">
      <c r="F10">
        <v>-9.5495000000000001</v>
      </c>
      <c r="G10" s="1" t="s">
        <v>525</v>
      </c>
    </row>
    <row r="11" spans="6:8" x14ac:dyDescent="0.25">
      <c r="F11">
        <v>317</v>
      </c>
      <c r="G11" s="1" t="s">
        <v>523</v>
      </c>
    </row>
    <row r="12" spans="6:8" hidden="1" x14ac:dyDescent="0.25">
      <c r="F12">
        <v>0</v>
      </c>
      <c r="G12" s="1" t="s">
        <v>524</v>
      </c>
    </row>
    <row r="13" spans="6:8" hidden="1" x14ac:dyDescent="0.25">
      <c r="F13">
        <v>-9.5745000000000005</v>
      </c>
      <c r="G13" s="1" t="s">
        <v>525</v>
      </c>
    </row>
    <row r="14" spans="6:8" x14ac:dyDescent="0.25">
      <c r="F14">
        <v>296.64</v>
      </c>
      <c r="G14" s="1" t="s">
        <v>523</v>
      </c>
    </row>
    <row r="15" spans="6:8" hidden="1" x14ac:dyDescent="0.25">
      <c r="F15">
        <v>0</v>
      </c>
      <c r="G15" s="1" t="s">
        <v>524</v>
      </c>
    </row>
    <row r="16" spans="6:8" hidden="1" x14ac:dyDescent="0.25">
      <c r="F16">
        <v>-8.9113000000000007</v>
      </c>
      <c r="G16" s="1" t="s">
        <v>525</v>
      </c>
    </row>
    <row r="17" spans="6:7" x14ac:dyDescent="0.25">
      <c r="F17">
        <v>278</v>
      </c>
      <c r="G17" s="1" t="s">
        <v>523</v>
      </c>
    </row>
    <row r="18" spans="6:7" hidden="1" x14ac:dyDescent="0.25">
      <c r="F18">
        <v>0</v>
      </c>
      <c r="G18" s="1" t="s">
        <v>524</v>
      </c>
    </row>
    <row r="19" spans="6:7" hidden="1" x14ac:dyDescent="0.25">
      <c r="F19">
        <v>-8.6914999999999996</v>
      </c>
      <c r="G19" s="1" t="s">
        <v>525</v>
      </c>
    </row>
    <row r="20" spans="6:7" x14ac:dyDescent="0.25">
      <c r="F20">
        <v>259.36</v>
      </c>
      <c r="G20" s="1" t="s">
        <v>523</v>
      </c>
    </row>
    <row r="21" spans="6:7" hidden="1" x14ac:dyDescent="0.25">
      <c r="F21">
        <v>0</v>
      </c>
      <c r="G21" s="1" t="s">
        <v>524</v>
      </c>
    </row>
    <row r="22" spans="6:7" hidden="1" x14ac:dyDescent="0.25">
      <c r="F22">
        <v>-9.0144000000000002</v>
      </c>
      <c r="G22" s="1" t="s">
        <v>525</v>
      </c>
    </row>
    <row r="23" spans="6:7" x14ac:dyDescent="0.25">
      <c r="F23">
        <v>247</v>
      </c>
      <c r="G23" s="1" t="s">
        <v>523</v>
      </c>
    </row>
    <row r="24" spans="6:7" hidden="1" x14ac:dyDescent="0.25">
      <c r="F24">
        <v>0</v>
      </c>
      <c r="G24" s="1" t="s">
        <v>524</v>
      </c>
    </row>
    <row r="25" spans="6:7" hidden="1" x14ac:dyDescent="0.25">
      <c r="F25">
        <v>-8.6161999999999992</v>
      </c>
      <c r="G25" s="1" t="s">
        <v>525</v>
      </c>
    </row>
    <row r="26" spans="6:7" x14ac:dyDescent="0.25">
      <c r="F26">
        <v>242</v>
      </c>
      <c r="G26" s="1" t="s">
        <v>523</v>
      </c>
    </row>
    <row r="27" spans="6:7" hidden="1" x14ac:dyDescent="0.25">
      <c r="F27">
        <v>0</v>
      </c>
      <c r="G27" s="1" t="s">
        <v>524</v>
      </c>
    </row>
    <row r="28" spans="6:7" hidden="1" x14ac:dyDescent="0.25">
      <c r="F28">
        <v>-7.6868999999999996</v>
      </c>
      <c r="G28" s="1" t="s">
        <v>525</v>
      </c>
    </row>
    <row r="29" spans="6:7" x14ac:dyDescent="0.25">
      <c r="F29">
        <v>235</v>
      </c>
      <c r="G29" s="1" t="s">
        <v>523</v>
      </c>
    </row>
    <row r="30" spans="6:7" hidden="1" x14ac:dyDescent="0.25">
      <c r="F30">
        <v>0</v>
      </c>
      <c r="G30" s="1" t="s">
        <v>524</v>
      </c>
    </row>
    <row r="31" spans="6:7" hidden="1" x14ac:dyDescent="0.25">
      <c r="F31">
        <v>-6.4474999999999998</v>
      </c>
      <c r="G31" s="1" t="s">
        <v>525</v>
      </c>
    </row>
    <row r="32" spans="6:7" x14ac:dyDescent="0.25">
      <c r="F32">
        <v>234.08</v>
      </c>
      <c r="G32" s="1" t="s">
        <v>523</v>
      </c>
    </row>
    <row r="33" spans="6:7" hidden="1" x14ac:dyDescent="0.25">
      <c r="F33">
        <v>0</v>
      </c>
      <c r="G33" s="1" t="s">
        <v>524</v>
      </c>
    </row>
    <row r="34" spans="6:7" hidden="1" x14ac:dyDescent="0.25">
      <c r="F34">
        <v>-6.0251999999999999</v>
      </c>
      <c r="G34" s="1" t="s">
        <v>525</v>
      </c>
    </row>
    <row r="35" spans="6:7" x14ac:dyDescent="0.25">
      <c r="F35">
        <v>231</v>
      </c>
      <c r="G35" s="1" t="s">
        <v>523</v>
      </c>
    </row>
    <row r="36" spans="6:7" hidden="1" x14ac:dyDescent="0.25">
      <c r="F36">
        <v>0</v>
      </c>
      <c r="G36" s="1" t="s">
        <v>524</v>
      </c>
    </row>
    <row r="37" spans="6:7" hidden="1" x14ac:dyDescent="0.25">
      <c r="F37">
        <v>-5.0273000000000003</v>
      </c>
      <c r="G37" s="1" t="s">
        <v>525</v>
      </c>
    </row>
    <row r="38" spans="6:7" x14ac:dyDescent="0.25">
      <c r="F38">
        <v>230</v>
      </c>
      <c r="G38" s="1" t="s">
        <v>523</v>
      </c>
    </row>
    <row r="39" spans="6:7" hidden="1" x14ac:dyDescent="0.25">
      <c r="F39">
        <v>0</v>
      </c>
      <c r="G39" s="1" t="s">
        <v>524</v>
      </c>
    </row>
    <row r="40" spans="6:7" hidden="1" x14ac:dyDescent="0.25">
      <c r="F40">
        <v>-4.2907999999999999</v>
      </c>
      <c r="G40" s="1" t="s">
        <v>525</v>
      </c>
    </row>
    <row r="41" spans="6:7" x14ac:dyDescent="0.25">
      <c r="F41">
        <v>228</v>
      </c>
      <c r="G41" s="1" t="s">
        <v>523</v>
      </c>
    </row>
    <row r="42" spans="6:7" hidden="1" x14ac:dyDescent="0.25">
      <c r="F42">
        <v>0</v>
      </c>
      <c r="G42" s="1" t="s">
        <v>524</v>
      </c>
    </row>
    <row r="43" spans="6:7" hidden="1" x14ac:dyDescent="0.25">
      <c r="F43">
        <v>-4.3517999999999999</v>
      </c>
      <c r="G43" s="1" t="s">
        <v>525</v>
      </c>
    </row>
    <row r="44" spans="6:7" x14ac:dyDescent="0.25">
      <c r="F44">
        <v>225</v>
      </c>
      <c r="G44" s="1" t="s">
        <v>523</v>
      </c>
    </row>
    <row r="45" spans="6:7" hidden="1" x14ac:dyDescent="0.25">
      <c r="F45">
        <v>0</v>
      </c>
      <c r="G45" s="1" t="s">
        <v>524</v>
      </c>
    </row>
    <row r="46" spans="6:7" hidden="1" x14ac:dyDescent="0.25">
      <c r="F46">
        <v>-4.1959999999999997</v>
      </c>
      <c r="G46" s="1" t="s">
        <v>525</v>
      </c>
    </row>
    <row r="47" spans="6:7" x14ac:dyDescent="0.25">
      <c r="F47">
        <v>217</v>
      </c>
      <c r="G47" s="1" t="s">
        <v>523</v>
      </c>
    </row>
    <row r="48" spans="6:7" hidden="1" x14ac:dyDescent="0.25">
      <c r="F48">
        <v>0</v>
      </c>
      <c r="G48" s="1" t="s">
        <v>524</v>
      </c>
    </row>
    <row r="49" spans="6:7" hidden="1" x14ac:dyDescent="0.25">
      <c r="F49">
        <v>-3.9910999999999999</v>
      </c>
      <c r="G49" s="1" t="s">
        <v>525</v>
      </c>
    </row>
    <row r="50" spans="6:7" x14ac:dyDescent="0.25">
      <c r="F50">
        <v>205</v>
      </c>
      <c r="G50" s="1" t="s">
        <v>523</v>
      </c>
    </row>
    <row r="51" spans="6:7" hidden="1" x14ac:dyDescent="0.25">
      <c r="F51">
        <v>0</v>
      </c>
      <c r="G51" s="1" t="s">
        <v>524</v>
      </c>
    </row>
    <row r="52" spans="6:7" hidden="1" x14ac:dyDescent="0.25">
      <c r="F52">
        <v>-2.4535999999999998</v>
      </c>
      <c r="G52" s="1" t="s">
        <v>525</v>
      </c>
    </row>
    <row r="53" spans="6:7" x14ac:dyDescent="0.25">
      <c r="F53">
        <v>196</v>
      </c>
      <c r="G53" s="1" t="s">
        <v>523</v>
      </c>
    </row>
    <row r="54" spans="6:7" hidden="1" x14ac:dyDescent="0.25">
      <c r="F54">
        <v>0</v>
      </c>
      <c r="G54" s="1" t="s">
        <v>524</v>
      </c>
    </row>
    <row r="55" spans="6:7" hidden="1" x14ac:dyDescent="0.25">
      <c r="F55">
        <v>-1.9577</v>
      </c>
      <c r="G55" s="1" t="s">
        <v>525</v>
      </c>
    </row>
    <row r="56" spans="6:7" x14ac:dyDescent="0.25">
      <c r="F56">
        <v>37</v>
      </c>
      <c r="G56" s="1" t="s">
        <v>523</v>
      </c>
    </row>
    <row r="57" spans="6:7" hidden="1" x14ac:dyDescent="0.25">
      <c r="F57">
        <v>0</v>
      </c>
      <c r="G57" s="1" t="s">
        <v>524</v>
      </c>
    </row>
    <row r="58" spans="6:7" hidden="1" x14ac:dyDescent="0.25">
      <c r="F58">
        <v>1.4670000000000001</v>
      </c>
      <c r="G58" s="1" t="s">
        <v>525</v>
      </c>
    </row>
    <row r="59" spans="6:7" x14ac:dyDescent="0.25">
      <c r="F59">
        <v>37</v>
      </c>
      <c r="G59" s="1" t="s">
        <v>523</v>
      </c>
    </row>
    <row r="60" spans="6:7" hidden="1" x14ac:dyDescent="0.25">
      <c r="F60">
        <v>0</v>
      </c>
      <c r="G60" s="1" t="s">
        <v>524</v>
      </c>
    </row>
    <row r="61" spans="6:7" hidden="1" x14ac:dyDescent="0.25">
      <c r="F61">
        <v>1.4670000000000001</v>
      </c>
      <c r="G61" s="1" t="s">
        <v>525</v>
      </c>
    </row>
    <row r="62" spans="6:7" x14ac:dyDescent="0.25">
      <c r="F62">
        <v>37</v>
      </c>
      <c r="G62" s="1" t="s">
        <v>523</v>
      </c>
    </row>
    <row r="63" spans="6:7" hidden="1" x14ac:dyDescent="0.25">
      <c r="F63">
        <v>0</v>
      </c>
      <c r="G63" s="1" t="s">
        <v>524</v>
      </c>
    </row>
    <row r="64" spans="6:7" hidden="1" x14ac:dyDescent="0.25">
      <c r="F64">
        <v>1.4670000000000001</v>
      </c>
      <c r="G64" s="1" t="s">
        <v>525</v>
      </c>
    </row>
    <row r="65" spans="6:7" x14ac:dyDescent="0.25">
      <c r="F65">
        <v>37</v>
      </c>
      <c r="G65" s="1" t="s">
        <v>523</v>
      </c>
    </row>
    <row r="66" spans="6:7" hidden="1" x14ac:dyDescent="0.25">
      <c r="F66">
        <v>0</v>
      </c>
      <c r="G66" s="1" t="s">
        <v>524</v>
      </c>
    </row>
    <row r="67" spans="6:7" hidden="1" x14ac:dyDescent="0.25">
      <c r="F67">
        <v>1.4670000000000001</v>
      </c>
      <c r="G67" s="1" t="s">
        <v>525</v>
      </c>
    </row>
    <row r="68" spans="6:7" x14ac:dyDescent="0.25">
      <c r="F68">
        <v>37</v>
      </c>
      <c r="G68" s="1" t="s">
        <v>523</v>
      </c>
    </row>
    <row r="69" spans="6:7" hidden="1" x14ac:dyDescent="0.25">
      <c r="F69">
        <v>0</v>
      </c>
      <c r="G69" s="1" t="s">
        <v>524</v>
      </c>
    </row>
    <row r="70" spans="6:7" hidden="1" x14ac:dyDescent="0.25">
      <c r="F70">
        <v>1.4670000000000001</v>
      </c>
      <c r="G70" s="1" t="s">
        <v>525</v>
      </c>
    </row>
    <row r="71" spans="6:7" x14ac:dyDescent="0.25">
      <c r="F71">
        <v>30</v>
      </c>
      <c r="G71" s="1" t="s">
        <v>523</v>
      </c>
    </row>
    <row r="72" spans="6:7" hidden="1" x14ac:dyDescent="0.25">
      <c r="F72">
        <v>0</v>
      </c>
      <c r="G72" s="1" t="s">
        <v>524</v>
      </c>
    </row>
    <row r="73" spans="6:7" hidden="1" x14ac:dyDescent="0.25">
      <c r="F73">
        <v>3.36</v>
      </c>
      <c r="G73" s="1" t="s">
        <v>525</v>
      </c>
    </row>
    <row r="74" spans="6:7" x14ac:dyDescent="0.25">
      <c r="F74">
        <v>29.53</v>
      </c>
      <c r="G74" s="1" t="s">
        <v>523</v>
      </c>
    </row>
    <row r="75" spans="6:7" hidden="1" x14ac:dyDescent="0.25">
      <c r="F75">
        <v>0</v>
      </c>
      <c r="G75" s="1" t="s">
        <v>524</v>
      </c>
    </row>
    <row r="76" spans="6:7" hidden="1" x14ac:dyDescent="0.25">
      <c r="F76">
        <v>3.5190000000000001</v>
      </c>
      <c r="G76" s="1" t="s">
        <v>525</v>
      </c>
    </row>
    <row r="77" spans="6:7" x14ac:dyDescent="0.25">
      <c r="F77">
        <v>28.82</v>
      </c>
      <c r="G77" s="1" t="s">
        <v>523</v>
      </c>
    </row>
    <row r="78" spans="6:7" hidden="1" x14ac:dyDescent="0.25">
      <c r="F78">
        <v>0</v>
      </c>
      <c r="G78" s="1" t="s">
        <v>524</v>
      </c>
    </row>
    <row r="79" spans="6:7" hidden="1" x14ac:dyDescent="0.25">
      <c r="F79">
        <v>3.758</v>
      </c>
      <c r="G79" s="1" t="s">
        <v>525</v>
      </c>
    </row>
    <row r="80" spans="6:7" x14ac:dyDescent="0.25">
      <c r="F80">
        <v>24.06</v>
      </c>
      <c r="G80" s="1" t="s">
        <v>523</v>
      </c>
    </row>
    <row r="81" spans="6:7" hidden="1" x14ac:dyDescent="0.25">
      <c r="F81">
        <v>0</v>
      </c>
      <c r="G81" s="1" t="s">
        <v>524</v>
      </c>
    </row>
    <row r="82" spans="6:7" hidden="1" x14ac:dyDescent="0.25">
      <c r="F82">
        <v>5.3639999999999999</v>
      </c>
      <c r="G82" s="1" t="s">
        <v>525</v>
      </c>
    </row>
    <row r="83" spans="6:7" x14ac:dyDescent="0.25">
      <c r="F83">
        <v>24</v>
      </c>
      <c r="G83" s="1" t="s">
        <v>523</v>
      </c>
    </row>
    <row r="84" spans="6:7" hidden="1" x14ac:dyDescent="0.25">
      <c r="F84">
        <v>0</v>
      </c>
      <c r="G84" s="1" t="s">
        <v>524</v>
      </c>
    </row>
    <row r="85" spans="6:7" hidden="1" x14ac:dyDescent="0.25">
      <c r="F85">
        <v>5.3840000000000003</v>
      </c>
      <c r="G85" s="1" t="s">
        <v>525</v>
      </c>
    </row>
    <row r="86" spans="6:7" x14ac:dyDescent="0.25">
      <c r="F86">
        <v>19.579999999999998</v>
      </c>
      <c r="G86" s="1" t="s">
        <v>523</v>
      </c>
    </row>
    <row r="87" spans="6:7" hidden="1" x14ac:dyDescent="0.25">
      <c r="F87">
        <v>0</v>
      </c>
      <c r="G87" s="1" t="s">
        <v>524</v>
      </c>
    </row>
    <row r="88" spans="6:7" hidden="1" x14ac:dyDescent="0.25">
      <c r="F88">
        <v>5.6379999999999999</v>
      </c>
      <c r="G88" s="1" t="s">
        <v>525</v>
      </c>
    </row>
    <row r="89" spans="6:7" x14ac:dyDescent="0.25">
      <c r="F89">
        <v>16.579999999999998</v>
      </c>
      <c r="G89" s="1" t="s">
        <v>523</v>
      </c>
    </row>
    <row r="90" spans="6:7" hidden="1" x14ac:dyDescent="0.25">
      <c r="F90">
        <v>0</v>
      </c>
      <c r="G90" s="1" t="s">
        <v>524</v>
      </c>
    </row>
    <row r="91" spans="6:7" hidden="1" x14ac:dyDescent="0.25">
      <c r="F91">
        <v>5.81</v>
      </c>
      <c r="G91" s="1" t="s">
        <v>525</v>
      </c>
    </row>
    <row r="92" spans="6:7" x14ac:dyDescent="0.25">
      <c r="F92">
        <v>9</v>
      </c>
      <c r="G92" s="1" t="s">
        <v>523</v>
      </c>
    </row>
    <row r="93" spans="6:7" hidden="1" x14ac:dyDescent="0.25">
      <c r="F93">
        <v>0</v>
      </c>
      <c r="G93" s="1" t="s">
        <v>524</v>
      </c>
    </row>
    <row r="94" spans="6:7" hidden="1" x14ac:dyDescent="0.25">
      <c r="F94">
        <v>6.2460000000000004</v>
      </c>
      <c r="G94" s="1" t="s">
        <v>525</v>
      </c>
    </row>
    <row r="95" spans="6:7" x14ac:dyDescent="0.25">
      <c r="F95">
        <v>8.4700000000000006</v>
      </c>
      <c r="G95" s="1" t="s">
        <v>523</v>
      </c>
    </row>
    <row r="96" spans="6:7" hidden="1" x14ac:dyDescent="0.25">
      <c r="F96">
        <v>0</v>
      </c>
      <c r="G96" s="1" t="s">
        <v>524</v>
      </c>
    </row>
    <row r="97" spans="6:7" hidden="1" x14ac:dyDescent="0.25">
      <c r="F97">
        <v>6.4189999999999996</v>
      </c>
      <c r="G97" s="1" t="s">
        <v>525</v>
      </c>
    </row>
    <row r="98" spans="6:7" x14ac:dyDescent="0.25">
      <c r="F98">
        <v>1</v>
      </c>
      <c r="G98" s="1" t="s">
        <v>523</v>
      </c>
    </row>
    <row r="99" spans="6:7" hidden="1" x14ac:dyDescent="0.25">
      <c r="F99">
        <v>0</v>
      </c>
      <c r="G99" s="1" t="s">
        <v>524</v>
      </c>
    </row>
    <row r="100" spans="6:7" hidden="1" x14ac:dyDescent="0.25">
      <c r="F100">
        <v>8.8550000000000004</v>
      </c>
      <c r="G100" s="1" t="s">
        <v>525</v>
      </c>
    </row>
    <row r="101" spans="6:7" x14ac:dyDescent="0.25">
      <c r="F101">
        <v>0.56999999999999995</v>
      </c>
      <c r="G101" s="1" t="s">
        <v>523</v>
      </c>
    </row>
    <row r="102" spans="6:7" hidden="1" x14ac:dyDescent="0.25">
      <c r="F102">
        <v>0</v>
      </c>
      <c r="G102" s="1" t="s">
        <v>524</v>
      </c>
    </row>
    <row r="103" spans="6:7" hidden="1" x14ac:dyDescent="0.25">
      <c r="F103">
        <v>8.8859999999999992</v>
      </c>
      <c r="G103" s="1" t="s">
        <v>525</v>
      </c>
    </row>
    <row r="104" spans="6:7" x14ac:dyDescent="0.25">
      <c r="F104">
        <v>-3</v>
      </c>
      <c r="G104" s="1" t="s">
        <v>523</v>
      </c>
    </row>
    <row r="105" spans="6:7" hidden="1" x14ac:dyDescent="0.25">
      <c r="F105">
        <v>0</v>
      </c>
      <c r="G105" s="1" t="s">
        <v>524</v>
      </c>
    </row>
    <row r="106" spans="6:7" hidden="1" x14ac:dyDescent="0.25">
      <c r="F106">
        <v>9.1430000000000007</v>
      </c>
      <c r="G106" s="1" t="s">
        <v>525</v>
      </c>
    </row>
    <row r="107" spans="6:7" x14ac:dyDescent="0.25">
      <c r="F107">
        <v>-3.43</v>
      </c>
      <c r="G107" s="1" t="s">
        <v>523</v>
      </c>
    </row>
    <row r="108" spans="6:7" hidden="1" x14ac:dyDescent="0.25">
      <c r="F108">
        <v>0</v>
      </c>
      <c r="G108" s="1" t="s">
        <v>524</v>
      </c>
    </row>
    <row r="109" spans="6:7" hidden="1" x14ac:dyDescent="0.25">
      <c r="F109">
        <v>9.0399999999999991</v>
      </c>
      <c r="G109" s="1" t="s">
        <v>525</v>
      </c>
    </row>
    <row r="110" spans="6:7" x14ac:dyDescent="0.25">
      <c r="F110">
        <v>-3.43</v>
      </c>
      <c r="G110" s="1" t="s">
        <v>523</v>
      </c>
    </row>
    <row r="111" spans="6:7" hidden="1" x14ac:dyDescent="0.25">
      <c r="F111">
        <v>0</v>
      </c>
      <c r="G111" s="1" t="s">
        <v>524</v>
      </c>
    </row>
    <row r="112" spans="6:7" hidden="1" x14ac:dyDescent="0.25">
      <c r="F112">
        <v>9.0399999999999991</v>
      </c>
      <c r="G112" s="1" t="s">
        <v>525</v>
      </c>
    </row>
    <row r="113" spans="6:7" x14ac:dyDescent="0.25">
      <c r="F113">
        <v>-3.43</v>
      </c>
      <c r="G113" s="1" t="s">
        <v>523</v>
      </c>
    </row>
    <row r="114" spans="6:7" hidden="1" x14ac:dyDescent="0.25">
      <c r="F114">
        <v>0</v>
      </c>
      <c r="G114" s="1" t="s">
        <v>524</v>
      </c>
    </row>
    <row r="115" spans="6:7" hidden="1" x14ac:dyDescent="0.25">
      <c r="F115">
        <v>9.0399999999999991</v>
      </c>
      <c r="G115" s="1" t="s">
        <v>525</v>
      </c>
    </row>
    <row r="116" spans="6:7" x14ac:dyDescent="0.25">
      <c r="F116">
        <v>-6</v>
      </c>
      <c r="G116" s="1" t="s">
        <v>523</v>
      </c>
    </row>
    <row r="117" spans="6:7" hidden="1" x14ac:dyDescent="0.25">
      <c r="F117">
        <v>0</v>
      </c>
      <c r="G117" s="1" t="s">
        <v>524</v>
      </c>
    </row>
    <row r="118" spans="6:7" hidden="1" x14ac:dyDescent="0.25">
      <c r="F118">
        <v>8.4209999999999994</v>
      </c>
      <c r="G118" s="1" t="s">
        <v>525</v>
      </c>
    </row>
    <row r="119" spans="6:7" x14ac:dyDescent="0.25">
      <c r="F119">
        <v>-17</v>
      </c>
      <c r="G119" s="1" t="s">
        <v>523</v>
      </c>
    </row>
    <row r="120" spans="6:7" hidden="1" x14ac:dyDescent="0.25">
      <c r="F120">
        <v>0</v>
      </c>
      <c r="G120" s="1" t="s">
        <v>524</v>
      </c>
    </row>
    <row r="121" spans="6:7" hidden="1" x14ac:dyDescent="0.25">
      <c r="F121">
        <v>4.274</v>
      </c>
      <c r="G121" s="1" t="s">
        <v>525</v>
      </c>
    </row>
    <row r="122" spans="6:7" x14ac:dyDescent="0.25">
      <c r="F122">
        <v>-24</v>
      </c>
      <c r="G122" s="1" t="s">
        <v>523</v>
      </c>
    </row>
    <row r="123" spans="6:7" hidden="1" x14ac:dyDescent="0.25">
      <c r="F123">
        <v>0</v>
      </c>
      <c r="G123" s="1" t="s">
        <v>524</v>
      </c>
    </row>
    <row r="124" spans="6:7" hidden="1" x14ac:dyDescent="0.25">
      <c r="F124">
        <v>2.0350000000000001</v>
      </c>
      <c r="G124" s="1" t="s">
        <v>525</v>
      </c>
    </row>
    <row r="125" spans="6:7" x14ac:dyDescent="0.25">
      <c r="F125">
        <v>-24.03</v>
      </c>
      <c r="G125" s="1" t="s">
        <v>523</v>
      </c>
    </row>
    <row r="126" spans="6:7" hidden="1" x14ac:dyDescent="0.25">
      <c r="F126">
        <v>0</v>
      </c>
      <c r="G126" s="1" t="s">
        <v>524</v>
      </c>
    </row>
    <row r="127" spans="6:7" hidden="1" x14ac:dyDescent="0.25">
      <c r="F127">
        <v>2.0350000000000001</v>
      </c>
      <c r="G127" s="1" t="s">
        <v>525</v>
      </c>
    </row>
    <row r="128" spans="6:7" x14ac:dyDescent="0.25">
      <c r="F128">
        <v>-24.03</v>
      </c>
      <c r="G128" s="1" t="s">
        <v>523</v>
      </c>
    </row>
    <row r="129" spans="6:7" hidden="1" x14ac:dyDescent="0.25">
      <c r="F129">
        <v>0</v>
      </c>
      <c r="G129" s="1" t="s">
        <v>524</v>
      </c>
    </row>
    <row r="130" spans="6:7" hidden="1" x14ac:dyDescent="0.25">
      <c r="F130">
        <v>2.0350000000000001</v>
      </c>
      <c r="G130" s="1" t="s">
        <v>525</v>
      </c>
    </row>
    <row r="131" spans="6:7" x14ac:dyDescent="0.25">
      <c r="F131">
        <v>-32</v>
      </c>
      <c r="G131" s="1" t="s">
        <v>523</v>
      </c>
    </row>
    <row r="132" spans="6:7" hidden="1" x14ac:dyDescent="0.25">
      <c r="F132">
        <v>0</v>
      </c>
      <c r="G132" s="1" t="s">
        <v>524</v>
      </c>
    </row>
    <row r="133" spans="6:7" hidden="1" x14ac:dyDescent="0.25">
      <c r="F133">
        <v>2.0670000000000002</v>
      </c>
      <c r="G133" s="1" t="s">
        <v>525</v>
      </c>
    </row>
    <row r="134" spans="6:7" x14ac:dyDescent="0.25">
      <c r="F134">
        <v>-43</v>
      </c>
      <c r="G134" s="1" t="s">
        <v>523</v>
      </c>
    </row>
    <row r="135" spans="6:7" hidden="1" x14ac:dyDescent="0.25">
      <c r="F135">
        <v>0</v>
      </c>
      <c r="G135" s="1" t="s">
        <v>524</v>
      </c>
    </row>
    <row r="136" spans="6:7" hidden="1" x14ac:dyDescent="0.25">
      <c r="F136">
        <v>2.3039999999999998</v>
      </c>
      <c r="G136" s="1" t="s">
        <v>525</v>
      </c>
    </row>
    <row r="137" spans="6:7" x14ac:dyDescent="0.25">
      <c r="F137">
        <v>-43</v>
      </c>
      <c r="G137" s="1" t="s">
        <v>523</v>
      </c>
    </row>
    <row r="138" spans="6:7" hidden="1" x14ac:dyDescent="0.25">
      <c r="F138">
        <v>0</v>
      </c>
      <c r="G138" s="1" t="s">
        <v>524</v>
      </c>
    </row>
    <row r="139" spans="6:7" hidden="1" x14ac:dyDescent="0.25">
      <c r="F139">
        <v>2.3039999999999998</v>
      </c>
      <c r="G139" s="1" t="s">
        <v>525</v>
      </c>
    </row>
    <row r="140" spans="6:7" x14ac:dyDescent="0.25">
      <c r="F140">
        <v>-47</v>
      </c>
      <c r="G140" s="1" t="s">
        <v>523</v>
      </c>
    </row>
    <row r="141" spans="6:7" hidden="1" x14ac:dyDescent="0.25">
      <c r="F141">
        <v>0</v>
      </c>
      <c r="G141" s="1" t="s">
        <v>524</v>
      </c>
    </row>
    <row r="142" spans="6:7" hidden="1" x14ac:dyDescent="0.25">
      <c r="F142">
        <v>1.5509999999999999</v>
      </c>
      <c r="G142" s="1" t="s">
        <v>525</v>
      </c>
    </row>
    <row r="143" spans="6:7" x14ac:dyDescent="0.25">
      <c r="F143">
        <v>-48.86</v>
      </c>
      <c r="G143" s="1" t="s">
        <v>523</v>
      </c>
    </row>
    <row r="144" spans="6:7" hidden="1" x14ac:dyDescent="0.25">
      <c r="F144">
        <v>0</v>
      </c>
      <c r="G144" s="1" t="s">
        <v>524</v>
      </c>
    </row>
    <row r="145" spans="6:7" hidden="1" x14ac:dyDescent="0.25">
      <c r="F145">
        <v>0.31</v>
      </c>
      <c r="G145" s="1" t="s">
        <v>525</v>
      </c>
    </row>
    <row r="146" spans="6:7" x14ac:dyDescent="0.25">
      <c r="F146">
        <v>-49.86</v>
      </c>
      <c r="G146" s="1" t="s">
        <v>523</v>
      </c>
    </row>
    <row r="147" spans="6:7" hidden="1" x14ac:dyDescent="0.25">
      <c r="F147">
        <v>0</v>
      </c>
      <c r="G147" s="1" t="s">
        <v>524</v>
      </c>
    </row>
    <row r="148" spans="6:7" hidden="1" x14ac:dyDescent="0.25">
      <c r="F148">
        <v>0.31</v>
      </c>
      <c r="G148" s="1" t="s">
        <v>525</v>
      </c>
    </row>
    <row r="149" spans="6:7" x14ac:dyDescent="0.25">
      <c r="F149">
        <v>-52.21</v>
      </c>
      <c r="G149" s="1" t="s">
        <v>523</v>
      </c>
    </row>
    <row r="150" spans="6:7" hidden="1" x14ac:dyDescent="0.25">
      <c r="F150">
        <v>0</v>
      </c>
      <c r="G150" s="1" t="s">
        <v>524</v>
      </c>
    </row>
    <row r="151" spans="6:7" hidden="1" x14ac:dyDescent="0.25">
      <c r="F151">
        <v>0.31</v>
      </c>
      <c r="G151" s="1" t="s">
        <v>525</v>
      </c>
    </row>
    <row r="152" spans="6:7" x14ac:dyDescent="0.25">
      <c r="F152">
        <v>-53.71</v>
      </c>
      <c r="G152" s="1" t="s">
        <v>523</v>
      </c>
    </row>
    <row r="153" spans="6:7" hidden="1" x14ac:dyDescent="0.25">
      <c r="F153">
        <v>0</v>
      </c>
      <c r="G153" s="1" t="s">
        <v>524</v>
      </c>
    </row>
    <row r="154" spans="6:7" hidden="1" x14ac:dyDescent="0.25">
      <c r="F154">
        <v>1.3080000000000001</v>
      </c>
      <c r="G154" s="1" t="s">
        <v>525</v>
      </c>
    </row>
    <row r="155" spans="6:7" x14ac:dyDescent="0.25">
      <c r="F155">
        <v>-53.71</v>
      </c>
      <c r="G155" s="1" t="s">
        <v>523</v>
      </c>
    </row>
    <row r="156" spans="6:7" hidden="1" x14ac:dyDescent="0.25">
      <c r="F156">
        <v>0</v>
      </c>
      <c r="G156" s="1" t="s">
        <v>524</v>
      </c>
    </row>
    <row r="157" spans="6:7" hidden="1" x14ac:dyDescent="0.25">
      <c r="F157">
        <v>1.3080000000000001</v>
      </c>
      <c r="G157" s="1" t="s">
        <v>525</v>
      </c>
    </row>
    <row r="158" spans="6:7" x14ac:dyDescent="0.25">
      <c r="F158">
        <v>-61</v>
      </c>
      <c r="G158" s="1" t="s">
        <v>523</v>
      </c>
    </row>
    <row r="159" spans="6:7" hidden="1" x14ac:dyDescent="0.25">
      <c r="F159">
        <v>0</v>
      </c>
      <c r="G159" s="1" t="s">
        <v>524</v>
      </c>
    </row>
    <row r="160" spans="6:7" hidden="1" x14ac:dyDescent="0.25">
      <c r="F160">
        <v>1.3160000000000001</v>
      </c>
      <c r="G160" s="1" t="s">
        <v>525</v>
      </c>
    </row>
    <row r="161" spans="6:7" x14ac:dyDescent="0.25">
      <c r="F161">
        <v>-201</v>
      </c>
      <c r="G161" s="1" t="s">
        <v>523</v>
      </c>
    </row>
    <row r="162" spans="6:7" hidden="1" x14ac:dyDescent="0.25">
      <c r="F162">
        <v>0</v>
      </c>
      <c r="G162" s="1" t="s">
        <v>524</v>
      </c>
    </row>
    <row r="163" spans="6:7" hidden="1" x14ac:dyDescent="0.25">
      <c r="F163">
        <v>1.2110000000000001</v>
      </c>
      <c r="G163" s="1" t="s">
        <v>525</v>
      </c>
    </row>
    <row r="164" spans="6:7" x14ac:dyDescent="0.25">
      <c r="F164">
        <v>-201</v>
      </c>
      <c r="G164" s="1" t="s">
        <v>523</v>
      </c>
    </row>
    <row r="165" spans="6:7" hidden="1" x14ac:dyDescent="0.25">
      <c r="F165">
        <v>0</v>
      </c>
      <c r="G165" s="1" t="s">
        <v>524</v>
      </c>
    </row>
    <row r="166" spans="6:7" hidden="1" x14ac:dyDescent="0.25">
      <c r="F166">
        <v>1.2110000000000001</v>
      </c>
      <c r="G166" s="1" t="s">
        <v>525</v>
      </c>
    </row>
    <row r="167" spans="6:7" x14ac:dyDescent="0.25">
      <c r="F167">
        <v>-350</v>
      </c>
      <c r="G167" s="1" t="s">
        <v>523</v>
      </c>
    </row>
    <row r="168" spans="6:7" hidden="1" x14ac:dyDescent="0.25">
      <c r="F168">
        <v>0</v>
      </c>
      <c r="G168" s="1" t="s">
        <v>524</v>
      </c>
    </row>
    <row r="169" spans="6:7" hidden="1" x14ac:dyDescent="0.25">
      <c r="F169">
        <v>1.2114</v>
      </c>
      <c r="G169" s="1" t="s">
        <v>525</v>
      </c>
    </row>
    <row r="174" spans="6:7" x14ac:dyDescent="0.25">
      <c r="F174" s="1">
        <v>350</v>
      </c>
      <c r="G174" s="38">
        <v>1</v>
      </c>
    </row>
    <row r="175" spans="6:7" x14ac:dyDescent="0.25">
      <c r="F175" s="1">
        <v>339</v>
      </c>
      <c r="G175" s="38">
        <v>2</v>
      </c>
    </row>
    <row r="176" spans="6:7" x14ac:dyDescent="0.25">
      <c r="F176" s="1">
        <v>323</v>
      </c>
      <c r="G176" s="38">
        <v>3</v>
      </c>
    </row>
    <row r="177" spans="6:7" x14ac:dyDescent="0.25">
      <c r="F177" s="1">
        <v>317</v>
      </c>
      <c r="G177" s="38">
        <v>4</v>
      </c>
    </row>
    <row r="178" spans="6:7" x14ac:dyDescent="0.25">
      <c r="F178" s="1">
        <v>296.64</v>
      </c>
      <c r="G178" s="38">
        <v>5</v>
      </c>
    </row>
    <row r="179" spans="6:7" x14ac:dyDescent="0.25">
      <c r="F179" s="1">
        <v>278</v>
      </c>
      <c r="G179" s="38">
        <v>6</v>
      </c>
    </row>
    <row r="180" spans="6:7" x14ac:dyDescent="0.25">
      <c r="F180" s="1">
        <v>259.36</v>
      </c>
      <c r="G180" s="38">
        <v>7</v>
      </c>
    </row>
    <row r="181" spans="6:7" x14ac:dyDescent="0.25">
      <c r="F181" s="1">
        <v>247</v>
      </c>
      <c r="G181" s="38">
        <v>8</v>
      </c>
    </row>
    <row r="182" spans="6:7" x14ac:dyDescent="0.25">
      <c r="F182" s="1">
        <v>242</v>
      </c>
      <c r="G182" s="38">
        <v>9</v>
      </c>
    </row>
    <row r="183" spans="6:7" x14ac:dyDescent="0.25">
      <c r="F183" s="1">
        <v>235</v>
      </c>
      <c r="G183" s="38">
        <v>10</v>
      </c>
    </row>
    <row r="184" spans="6:7" x14ac:dyDescent="0.25">
      <c r="F184" s="1">
        <v>234.08</v>
      </c>
      <c r="G184" s="38">
        <v>1</v>
      </c>
    </row>
    <row r="185" spans="6:7" x14ac:dyDescent="0.25">
      <c r="F185" s="1">
        <v>231</v>
      </c>
      <c r="G185" s="38">
        <v>1</v>
      </c>
    </row>
    <row r="186" spans="6:7" x14ac:dyDescent="0.25">
      <c r="F186" s="1">
        <v>230</v>
      </c>
      <c r="G186" s="38">
        <v>1</v>
      </c>
    </row>
    <row r="187" spans="6:7" x14ac:dyDescent="0.25">
      <c r="F187" s="1">
        <v>228</v>
      </c>
      <c r="G187" s="38">
        <v>1</v>
      </c>
    </row>
    <row r="188" spans="6:7" x14ac:dyDescent="0.25">
      <c r="F188" s="1">
        <v>225</v>
      </c>
      <c r="G188" s="38">
        <v>1</v>
      </c>
    </row>
    <row r="189" spans="6:7" x14ac:dyDescent="0.25">
      <c r="F189" s="1">
        <v>217</v>
      </c>
      <c r="G189" s="38">
        <v>1</v>
      </c>
    </row>
    <row r="190" spans="6:7" x14ac:dyDescent="0.25">
      <c r="F190" s="1">
        <v>205</v>
      </c>
      <c r="G190" s="38">
        <v>1</v>
      </c>
    </row>
    <row r="191" spans="6:7" x14ac:dyDescent="0.25">
      <c r="F191" s="1">
        <v>196</v>
      </c>
      <c r="G191" s="38">
        <v>1</v>
      </c>
    </row>
    <row r="192" spans="6:7" x14ac:dyDescent="0.25">
      <c r="F192" s="1">
        <v>37</v>
      </c>
      <c r="G192" s="38">
        <v>1</v>
      </c>
    </row>
    <row r="193" spans="6:7" x14ac:dyDescent="0.25">
      <c r="F193" s="1">
        <v>37</v>
      </c>
      <c r="G193" s="38">
        <v>1</v>
      </c>
    </row>
    <row r="194" spans="6:7" x14ac:dyDescent="0.25">
      <c r="F194" s="1">
        <v>37</v>
      </c>
      <c r="G194" s="38">
        <v>1</v>
      </c>
    </row>
    <row r="195" spans="6:7" x14ac:dyDescent="0.25">
      <c r="F195" s="1">
        <v>37</v>
      </c>
      <c r="G195" s="38">
        <v>1</v>
      </c>
    </row>
    <row r="196" spans="6:7" x14ac:dyDescent="0.25">
      <c r="F196" s="1">
        <v>37</v>
      </c>
      <c r="G196" s="38">
        <v>1</v>
      </c>
    </row>
    <row r="197" spans="6:7" x14ac:dyDescent="0.25">
      <c r="F197" s="1">
        <v>30</v>
      </c>
      <c r="G197" s="38">
        <v>1</v>
      </c>
    </row>
    <row r="198" spans="6:7" x14ac:dyDescent="0.25">
      <c r="F198" s="1">
        <v>29.53</v>
      </c>
      <c r="G198" s="38">
        <v>1</v>
      </c>
    </row>
    <row r="199" spans="6:7" x14ac:dyDescent="0.25">
      <c r="F199" s="1">
        <v>28.82</v>
      </c>
      <c r="G199" s="38">
        <v>1</v>
      </c>
    </row>
    <row r="200" spans="6:7" x14ac:dyDescent="0.25">
      <c r="F200" s="1">
        <v>24.06</v>
      </c>
      <c r="G200" s="38">
        <v>1</v>
      </c>
    </row>
    <row r="201" spans="6:7" x14ac:dyDescent="0.25">
      <c r="F201" s="1">
        <v>24</v>
      </c>
      <c r="G201" s="38">
        <v>1</v>
      </c>
    </row>
    <row r="202" spans="6:7" x14ac:dyDescent="0.25">
      <c r="F202" s="1">
        <v>19.579999999999998</v>
      </c>
      <c r="G202" s="38">
        <v>1</v>
      </c>
    </row>
    <row r="203" spans="6:7" x14ac:dyDescent="0.25">
      <c r="F203" s="1">
        <v>16.579999999999998</v>
      </c>
      <c r="G203" s="38">
        <v>1</v>
      </c>
    </row>
    <row r="204" spans="6:7" x14ac:dyDescent="0.25">
      <c r="F204" s="1">
        <v>9</v>
      </c>
      <c r="G204" s="38">
        <v>1</v>
      </c>
    </row>
    <row r="205" spans="6:7" x14ac:dyDescent="0.25">
      <c r="F205" s="1">
        <v>8.4700000000000006</v>
      </c>
      <c r="G205" s="38">
        <v>1</v>
      </c>
    </row>
    <row r="206" spans="6:7" x14ac:dyDescent="0.25">
      <c r="F206" s="1">
        <v>1</v>
      </c>
      <c r="G206" s="38">
        <v>1</v>
      </c>
    </row>
    <row r="207" spans="6:7" x14ac:dyDescent="0.25">
      <c r="F207" s="1">
        <v>0.56999999999999995</v>
      </c>
      <c r="G207" s="38">
        <v>1</v>
      </c>
    </row>
    <row r="208" spans="6:7" x14ac:dyDescent="0.25">
      <c r="F208" s="1">
        <v>-3</v>
      </c>
      <c r="G208" s="38">
        <v>1</v>
      </c>
    </row>
    <row r="209" spans="6:7" x14ac:dyDescent="0.25">
      <c r="F209" s="1">
        <v>-3.43</v>
      </c>
      <c r="G209" s="38">
        <v>1</v>
      </c>
    </row>
    <row r="210" spans="6:7" x14ac:dyDescent="0.25">
      <c r="F210" s="1">
        <v>-3.43</v>
      </c>
      <c r="G210" s="38">
        <v>1</v>
      </c>
    </row>
    <row r="211" spans="6:7" x14ac:dyDescent="0.25">
      <c r="F211" s="1">
        <v>-3.43</v>
      </c>
      <c r="G211" s="38">
        <v>1</v>
      </c>
    </row>
    <row r="212" spans="6:7" x14ac:dyDescent="0.25">
      <c r="F212" s="1">
        <v>-6</v>
      </c>
      <c r="G212" s="38">
        <v>1</v>
      </c>
    </row>
    <row r="213" spans="6:7" x14ac:dyDescent="0.25">
      <c r="F213" s="1">
        <v>-17</v>
      </c>
      <c r="G213" s="38">
        <v>1</v>
      </c>
    </row>
    <row r="214" spans="6:7" x14ac:dyDescent="0.25">
      <c r="F214" s="1">
        <v>-24</v>
      </c>
      <c r="G214" s="38">
        <v>1</v>
      </c>
    </row>
    <row r="215" spans="6:7" x14ac:dyDescent="0.25">
      <c r="F215" s="1">
        <v>-24.03</v>
      </c>
      <c r="G215" s="38">
        <v>1</v>
      </c>
    </row>
    <row r="216" spans="6:7" x14ac:dyDescent="0.25">
      <c r="F216" s="1">
        <v>-24.03</v>
      </c>
      <c r="G216" s="38">
        <v>1</v>
      </c>
    </row>
    <row r="217" spans="6:7" x14ac:dyDescent="0.25">
      <c r="F217" s="1">
        <v>-32</v>
      </c>
      <c r="G217" s="38">
        <v>1</v>
      </c>
    </row>
    <row r="218" spans="6:7" x14ac:dyDescent="0.25">
      <c r="F218" s="1">
        <v>-43</v>
      </c>
      <c r="G218" s="38">
        <v>1</v>
      </c>
    </row>
    <row r="219" spans="6:7" x14ac:dyDescent="0.25">
      <c r="F219" s="1">
        <v>-43</v>
      </c>
      <c r="G219" s="38">
        <v>1</v>
      </c>
    </row>
    <row r="220" spans="6:7" x14ac:dyDescent="0.25">
      <c r="F220" s="1">
        <v>-47</v>
      </c>
      <c r="G220" s="38">
        <v>1</v>
      </c>
    </row>
    <row r="221" spans="6:7" x14ac:dyDescent="0.25">
      <c r="F221" s="1">
        <v>-48.86</v>
      </c>
      <c r="G221" s="38">
        <v>1</v>
      </c>
    </row>
    <row r="222" spans="6:7" x14ac:dyDescent="0.25">
      <c r="F222" s="1">
        <v>-49.86</v>
      </c>
      <c r="G222" s="38">
        <v>1</v>
      </c>
    </row>
    <row r="223" spans="6:7" x14ac:dyDescent="0.25">
      <c r="F223" s="1">
        <v>-52.21</v>
      </c>
      <c r="G223" s="38">
        <v>1</v>
      </c>
    </row>
    <row r="224" spans="6:7" x14ac:dyDescent="0.25">
      <c r="F224" s="1">
        <v>-53.71</v>
      </c>
      <c r="G224" s="38">
        <v>1</v>
      </c>
    </row>
    <row r="225" spans="6:7" x14ac:dyDescent="0.25">
      <c r="F225" s="1">
        <v>-53.71</v>
      </c>
      <c r="G225" s="38">
        <v>1</v>
      </c>
    </row>
    <row r="226" spans="6:7" x14ac:dyDescent="0.25">
      <c r="F226" s="1">
        <v>-61</v>
      </c>
      <c r="G226" s="38">
        <v>1</v>
      </c>
    </row>
    <row r="227" spans="6:7" x14ac:dyDescent="0.25">
      <c r="F227" s="1">
        <v>-201</v>
      </c>
      <c r="G227" s="38">
        <v>1</v>
      </c>
    </row>
    <row r="228" spans="6:7" x14ac:dyDescent="0.25">
      <c r="F228" s="1">
        <v>-201</v>
      </c>
      <c r="G228" s="38">
        <v>1</v>
      </c>
    </row>
    <row r="229" spans="6:7" x14ac:dyDescent="0.25">
      <c r="F229" s="1">
        <v>-350</v>
      </c>
      <c r="G229" s="38">
        <v>1</v>
      </c>
    </row>
  </sheetData>
  <autoFilter ref="F1:G196" xr:uid="{584E1F44-1D62-4F9B-B275-8328C181A23D}">
    <filterColumn colId="1">
      <filters blank="1">
        <filter val="x"/>
      </filters>
    </filterColumn>
  </autoFilter>
  <dataValidations count="2">
    <dataValidation type="list" allowBlank="1" showInputMessage="1" showErrorMessage="1" sqref="E1:E1048576" xr:uid="{1F829BE0-3021-4293-8A4F-38E1B4B14261}">
      <formula1>"x,"</formula1>
    </dataValidation>
    <dataValidation type="textLength" operator="lessThanOrEqual" allowBlank="1" showInputMessage="1" showErrorMessage="1" sqref="A1:A1048576" xr:uid="{503AC838-04F8-461E-9A6D-03DE85C74CB1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26"/>
  <sheetViews>
    <sheetView zoomScale="115" zoomScaleNormal="115" workbookViewId="0">
      <pane xSplit="1" topLeftCell="AJ1" activePane="topRight" state="frozen"/>
      <selection pane="topRight" activeCell="AR8" sqref="AR8:AT8"/>
    </sheetView>
  </sheetViews>
  <sheetFormatPr defaultRowHeight="15" x14ac:dyDescent="0.25"/>
  <cols>
    <col min="1" max="1" width="22.140625" customWidth="1"/>
    <col min="2" max="2" width="23.140625" bestFit="1" customWidth="1"/>
    <col min="3" max="3" width="23" bestFit="1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149</v>
      </c>
      <c r="B1" s="6" t="s">
        <v>76</v>
      </c>
      <c r="C1" s="6" t="s">
        <v>77</v>
      </c>
      <c r="D1" s="6" t="s">
        <v>78</v>
      </c>
      <c r="E1" s="6" t="s">
        <v>73</v>
      </c>
      <c r="F1" s="6" t="s">
        <v>74</v>
      </c>
      <c r="G1" s="6" t="s">
        <v>75</v>
      </c>
      <c r="H1" s="6" t="s">
        <v>70</v>
      </c>
      <c r="I1" s="6" t="s">
        <v>71</v>
      </c>
      <c r="J1" s="6" t="s">
        <v>72</v>
      </c>
      <c r="K1" s="6" t="s">
        <v>67</v>
      </c>
      <c r="L1" s="6" t="s">
        <v>68</v>
      </c>
      <c r="M1" s="6" t="s">
        <v>69</v>
      </c>
      <c r="N1" s="6" t="s">
        <v>64</v>
      </c>
      <c r="O1" s="6" t="s">
        <v>65</v>
      </c>
      <c r="P1" s="6" t="s">
        <v>66</v>
      </c>
      <c r="Q1" s="6" t="s">
        <v>61</v>
      </c>
      <c r="R1" s="6" t="s">
        <v>62</v>
      </c>
      <c r="S1" s="6" t="s">
        <v>63</v>
      </c>
      <c r="T1" s="6" t="s">
        <v>58</v>
      </c>
      <c r="U1" s="6" t="s">
        <v>59</v>
      </c>
      <c r="V1" s="6" t="s">
        <v>60</v>
      </c>
      <c r="W1" s="6" t="s">
        <v>55</v>
      </c>
      <c r="X1" s="6" t="s">
        <v>56</v>
      </c>
      <c r="Y1" s="6" t="s">
        <v>57</v>
      </c>
      <c r="Z1" s="6" t="s">
        <v>52</v>
      </c>
      <c r="AA1" s="6" t="s">
        <v>53</v>
      </c>
      <c r="AB1" s="6" t="s">
        <v>54</v>
      </c>
      <c r="AC1" s="6" t="s">
        <v>49</v>
      </c>
      <c r="AD1" s="6" t="s">
        <v>50</v>
      </c>
      <c r="AE1" s="6" t="s">
        <v>51</v>
      </c>
      <c r="AF1" s="6" t="s">
        <v>46</v>
      </c>
      <c r="AG1" s="6" t="s">
        <v>47</v>
      </c>
      <c r="AH1" s="6" t="s">
        <v>48</v>
      </c>
      <c r="AI1" s="6" t="s">
        <v>43</v>
      </c>
      <c r="AJ1" s="6" t="s">
        <v>44</v>
      </c>
      <c r="AK1" s="6" t="s">
        <v>45</v>
      </c>
      <c r="AL1" s="6" t="s">
        <v>40</v>
      </c>
      <c r="AM1" s="6" t="s">
        <v>41</v>
      </c>
      <c r="AN1" s="6" t="s">
        <v>42</v>
      </c>
      <c r="AO1" s="6" t="s">
        <v>37</v>
      </c>
      <c r="AP1" s="6" t="s">
        <v>38</v>
      </c>
      <c r="AQ1" s="6" t="s">
        <v>39</v>
      </c>
      <c r="AR1" s="6" t="s">
        <v>34</v>
      </c>
      <c r="AS1" s="6" t="s">
        <v>35</v>
      </c>
      <c r="AT1" s="6" t="s">
        <v>36</v>
      </c>
      <c r="AU1" s="6" t="s">
        <v>31</v>
      </c>
      <c r="AV1" s="6" t="s">
        <v>32</v>
      </c>
      <c r="AW1" s="6" t="s">
        <v>33</v>
      </c>
      <c r="AX1" s="6" t="s">
        <v>28</v>
      </c>
      <c r="AY1" s="6" t="s">
        <v>29</v>
      </c>
      <c r="AZ1" s="6" t="s">
        <v>30</v>
      </c>
      <c r="BA1" s="6" t="s">
        <v>25</v>
      </c>
      <c r="BB1" s="6" t="s">
        <v>26</v>
      </c>
      <c r="BC1" s="6" t="s">
        <v>27</v>
      </c>
    </row>
    <row r="2" spans="1:55" x14ac:dyDescent="0.25">
      <c r="A2" t="s">
        <v>384</v>
      </c>
      <c r="B2">
        <v>-350</v>
      </c>
      <c r="C2">
        <v>0</v>
      </c>
      <c r="D2">
        <v>1.2114</v>
      </c>
      <c r="E2">
        <v>-53.71</v>
      </c>
      <c r="F2">
        <v>-1</v>
      </c>
      <c r="G2">
        <v>1.3080000000000001</v>
      </c>
      <c r="H2">
        <v>-52.21</v>
      </c>
      <c r="I2">
        <v>-1</v>
      </c>
      <c r="J2">
        <v>0.31</v>
      </c>
      <c r="K2">
        <v>-48.86</v>
      </c>
      <c r="L2">
        <v>-1</v>
      </c>
      <c r="M2">
        <v>0.31</v>
      </c>
      <c r="N2">
        <v>-47</v>
      </c>
      <c r="O2">
        <v>-1</v>
      </c>
      <c r="P2">
        <v>1.5509999999999999</v>
      </c>
      <c r="Q2">
        <v>-24.03</v>
      </c>
      <c r="R2">
        <v>-1</v>
      </c>
      <c r="S2">
        <v>2.0350000000000001</v>
      </c>
      <c r="T2">
        <v>-3.43</v>
      </c>
      <c r="U2">
        <v>-1</v>
      </c>
      <c r="V2">
        <v>9.0399999999999991</v>
      </c>
      <c r="W2">
        <v>-3.43</v>
      </c>
      <c r="X2">
        <v>-1</v>
      </c>
      <c r="Y2">
        <v>9.0399999999999991</v>
      </c>
      <c r="Z2">
        <v>-3.43</v>
      </c>
      <c r="AA2">
        <v>-1</v>
      </c>
      <c r="AB2">
        <v>9.0399999999999991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0.56999999999999995</v>
      </c>
      <c r="AJ2">
        <v>-1</v>
      </c>
      <c r="AK2">
        <v>8.8859999999999992</v>
      </c>
      <c r="AL2">
        <v>8.4700000000000006</v>
      </c>
      <c r="AM2">
        <v>-1</v>
      </c>
      <c r="AN2">
        <v>6.4189999999999996</v>
      </c>
      <c r="AO2">
        <v>19.579999999999998</v>
      </c>
      <c r="AP2">
        <v>-1</v>
      </c>
      <c r="AQ2">
        <v>5.6379999999999999</v>
      </c>
      <c r="AR2">
        <v>37</v>
      </c>
      <c r="AS2">
        <v>-1</v>
      </c>
      <c r="AT2">
        <v>1.4670000000000001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350</v>
      </c>
      <c r="BB2">
        <v>0</v>
      </c>
      <c r="BC2">
        <v>-10.650185714285714</v>
      </c>
    </row>
    <row r="3" spans="1:55" x14ac:dyDescent="0.25">
      <c r="A3" t="s">
        <v>385</v>
      </c>
      <c r="B3">
        <v>-350</v>
      </c>
      <c r="C3">
        <v>0</v>
      </c>
      <c r="D3">
        <v>1.1271</v>
      </c>
      <c r="E3">
        <v>-33</v>
      </c>
      <c r="F3">
        <v>-1</v>
      </c>
      <c r="G3">
        <v>1.2969999999999999</v>
      </c>
      <c r="H3">
        <v>-31.11</v>
      </c>
      <c r="I3">
        <v>-1</v>
      </c>
      <c r="J3">
        <v>0.03</v>
      </c>
      <c r="K3">
        <v>-30.5</v>
      </c>
      <c r="L3">
        <v>-1</v>
      </c>
      <c r="M3">
        <v>0.03</v>
      </c>
      <c r="N3">
        <v>-29</v>
      </c>
      <c r="O3">
        <v>-1</v>
      </c>
      <c r="P3">
        <v>1.034</v>
      </c>
      <c r="Q3">
        <v>-23.39</v>
      </c>
      <c r="R3">
        <v>-1</v>
      </c>
      <c r="S3">
        <v>1.575</v>
      </c>
      <c r="T3">
        <v>-1.7</v>
      </c>
      <c r="U3">
        <v>-1</v>
      </c>
      <c r="V3">
        <v>9.0419999999999998</v>
      </c>
      <c r="W3">
        <v>-1.7</v>
      </c>
      <c r="X3">
        <v>-1</v>
      </c>
      <c r="Y3">
        <v>9.0419999999999998</v>
      </c>
      <c r="Z3">
        <v>-1.7</v>
      </c>
      <c r="AA3">
        <v>-1</v>
      </c>
      <c r="AB3">
        <v>9.0419999999999998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0.96</v>
      </c>
      <c r="AJ3">
        <v>-1</v>
      </c>
      <c r="AK3">
        <v>8.8010000000000002</v>
      </c>
      <c r="AL3">
        <v>9.35</v>
      </c>
      <c r="AM3">
        <v>-1</v>
      </c>
      <c r="AN3">
        <v>6.3410000000000002</v>
      </c>
      <c r="AO3">
        <v>19.28</v>
      </c>
      <c r="AP3">
        <v>-1</v>
      </c>
      <c r="AQ3">
        <v>5.7480000000000002</v>
      </c>
      <c r="AR3">
        <v>37</v>
      </c>
      <c r="AS3">
        <v>-1</v>
      </c>
      <c r="AT3">
        <v>1.3120000000000001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350</v>
      </c>
      <c r="BB3">
        <v>0</v>
      </c>
      <c r="BC3">
        <v>-13.3740375</v>
      </c>
    </row>
    <row r="4" spans="1:55" x14ac:dyDescent="0.25">
      <c r="A4" t="s">
        <v>386</v>
      </c>
      <c r="B4">
        <v>-350</v>
      </c>
      <c r="C4">
        <v>0</v>
      </c>
      <c r="D4">
        <v>1.593</v>
      </c>
      <c r="E4">
        <v>-33</v>
      </c>
      <c r="F4">
        <v>-1</v>
      </c>
      <c r="G4">
        <v>1.1140000000000001</v>
      </c>
      <c r="H4">
        <v>-31.5</v>
      </c>
      <c r="I4">
        <v>-1</v>
      </c>
      <c r="J4">
        <v>0.11</v>
      </c>
      <c r="K4">
        <v>-28.91</v>
      </c>
      <c r="L4">
        <v>-1</v>
      </c>
      <c r="M4">
        <v>0.11</v>
      </c>
      <c r="N4">
        <v>-27</v>
      </c>
      <c r="O4">
        <v>-1</v>
      </c>
      <c r="P4">
        <v>1.387</v>
      </c>
      <c r="Q4">
        <v>-23.65</v>
      </c>
      <c r="R4">
        <v>-1</v>
      </c>
      <c r="S4">
        <v>1.6659999999999999</v>
      </c>
      <c r="T4">
        <v>-1.8</v>
      </c>
      <c r="U4">
        <v>-1</v>
      </c>
      <c r="V4">
        <v>9.0329999999999995</v>
      </c>
      <c r="W4">
        <v>-1.8</v>
      </c>
      <c r="X4">
        <v>-1</v>
      </c>
      <c r="Y4">
        <v>9.0329999999999995</v>
      </c>
      <c r="Z4">
        <v>-1.8</v>
      </c>
      <c r="AA4">
        <v>-1</v>
      </c>
      <c r="AB4">
        <v>9.0329999999999995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1.35</v>
      </c>
      <c r="AJ4">
        <v>-1</v>
      </c>
      <c r="AK4">
        <v>8.6790000000000003</v>
      </c>
      <c r="AL4">
        <v>9.64</v>
      </c>
      <c r="AM4">
        <v>-1</v>
      </c>
      <c r="AN4">
        <v>6.3129999999999997</v>
      </c>
      <c r="AO4">
        <v>21.48</v>
      </c>
      <c r="AP4">
        <v>-1</v>
      </c>
      <c r="AQ4">
        <v>5.7569999999999997</v>
      </c>
      <c r="AR4">
        <v>43.49</v>
      </c>
      <c r="AS4">
        <v>-1</v>
      </c>
      <c r="AT4">
        <v>1.556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350</v>
      </c>
      <c r="BB4">
        <v>0</v>
      </c>
      <c r="BC4">
        <v>-12.529033333333333</v>
      </c>
    </row>
    <row r="5" spans="1:55" x14ac:dyDescent="0.25">
      <c r="A5" t="s">
        <v>387</v>
      </c>
      <c r="B5">
        <v>-350</v>
      </c>
      <c r="C5">
        <v>0</v>
      </c>
      <c r="D5">
        <v>1.6942999999999999</v>
      </c>
      <c r="E5">
        <v>-72.81</v>
      </c>
      <c r="F5">
        <v>-1</v>
      </c>
      <c r="G5">
        <v>1.02</v>
      </c>
      <c r="H5">
        <v>-71.040000000000006</v>
      </c>
      <c r="I5">
        <v>-1</v>
      </c>
      <c r="J5">
        <v>-0.16</v>
      </c>
      <c r="K5">
        <v>-67.31</v>
      </c>
      <c r="L5">
        <v>-1</v>
      </c>
      <c r="M5">
        <v>-0.16</v>
      </c>
      <c r="N5">
        <v>-65.81</v>
      </c>
      <c r="O5">
        <v>-1</v>
      </c>
      <c r="P5">
        <v>0.84</v>
      </c>
      <c r="Q5">
        <v>-57.81</v>
      </c>
      <c r="R5">
        <v>-1</v>
      </c>
      <c r="S5">
        <v>0.90600000000000003</v>
      </c>
      <c r="T5">
        <v>-52.81</v>
      </c>
      <c r="U5">
        <v>-1</v>
      </c>
      <c r="V5">
        <v>2.548</v>
      </c>
      <c r="W5">
        <v>-25.81</v>
      </c>
      <c r="X5">
        <v>-1</v>
      </c>
      <c r="Y5">
        <v>3.5169999999999999</v>
      </c>
      <c r="Z5">
        <v>-11.79</v>
      </c>
      <c r="AA5">
        <v>-1</v>
      </c>
      <c r="AB5">
        <v>7.6959999999999997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-1.05</v>
      </c>
      <c r="AJ5">
        <v>-1</v>
      </c>
      <c r="AK5">
        <v>7.49</v>
      </c>
      <c r="AL5">
        <v>17.93</v>
      </c>
      <c r="AM5">
        <v>-1</v>
      </c>
      <c r="AN5">
        <v>4.3630000000000004</v>
      </c>
      <c r="AO5">
        <v>33.11</v>
      </c>
      <c r="AP5">
        <v>-1</v>
      </c>
      <c r="AQ5">
        <v>3.6579999999999999</v>
      </c>
      <c r="AR5">
        <v>51.96</v>
      </c>
      <c r="AS5">
        <v>-1</v>
      </c>
      <c r="AT5">
        <v>-0.34200000000000003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 s="104">
        <v>350</v>
      </c>
      <c r="BB5" s="104">
        <v>0</v>
      </c>
      <c r="BC5" s="104">
        <v>3.89</v>
      </c>
    </row>
    <row r="6" spans="1:55" x14ac:dyDescent="0.25">
      <c r="A6" t="s">
        <v>388</v>
      </c>
      <c r="B6">
        <v>-350</v>
      </c>
      <c r="C6">
        <v>0</v>
      </c>
      <c r="D6">
        <v>1.1921999999999999</v>
      </c>
      <c r="E6">
        <v>-107.31</v>
      </c>
      <c r="F6">
        <v>-1</v>
      </c>
      <c r="G6">
        <v>1.4159999999999999</v>
      </c>
      <c r="H6">
        <v>-107.31</v>
      </c>
      <c r="I6">
        <v>-1</v>
      </c>
      <c r="J6">
        <v>1.42</v>
      </c>
      <c r="K6">
        <v>-107.31</v>
      </c>
      <c r="L6">
        <v>-1</v>
      </c>
      <c r="M6">
        <v>1.42</v>
      </c>
      <c r="N6">
        <v>-107.31</v>
      </c>
      <c r="O6">
        <v>-1</v>
      </c>
      <c r="P6">
        <v>1.4159999999999999</v>
      </c>
      <c r="Q6">
        <v>-82.31</v>
      </c>
      <c r="R6">
        <v>-1</v>
      </c>
      <c r="S6">
        <v>1.9570000000000001</v>
      </c>
      <c r="T6">
        <v>-69.31</v>
      </c>
      <c r="U6">
        <v>-1</v>
      </c>
      <c r="V6">
        <v>4.4770000000000003</v>
      </c>
      <c r="W6">
        <v>-37.31</v>
      </c>
      <c r="X6">
        <v>-1</v>
      </c>
      <c r="Y6">
        <v>4.9160000000000004</v>
      </c>
      <c r="Z6">
        <v>-11.57</v>
      </c>
      <c r="AA6">
        <v>-1</v>
      </c>
      <c r="AB6">
        <v>11.366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-6.95</v>
      </c>
      <c r="AJ6">
        <v>-1</v>
      </c>
      <c r="AK6">
        <v>11.599</v>
      </c>
      <c r="AL6">
        <v>8.42</v>
      </c>
      <c r="AM6">
        <v>-1</v>
      </c>
      <c r="AN6">
        <v>6.9029999999999996</v>
      </c>
      <c r="AO6">
        <v>18.43</v>
      </c>
      <c r="AP6">
        <v>-1</v>
      </c>
      <c r="AQ6">
        <v>6.27</v>
      </c>
      <c r="AR6">
        <v>35.83</v>
      </c>
      <c r="AS6">
        <v>-1</v>
      </c>
      <c r="AT6">
        <v>7.6890000000000001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350</v>
      </c>
      <c r="BB6">
        <v>0</v>
      </c>
      <c r="BC6">
        <v>-1.36892668</v>
      </c>
    </row>
    <row r="7" spans="1:55" x14ac:dyDescent="0.25">
      <c r="A7" t="s">
        <v>389</v>
      </c>
      <c r="B7">
        <v>-350</v>
      </c>
      <c r="C7">
        <v>0</v>
      </c>
      <c r="D7">
        <v>0.97170000000000001</v>
      </c>
      <c r="E7">
        <v>-56.14</v>
      </c>
      <c r="F7">
        <v>-1</v>
      </c>
      <c r="G7">
        <v>0.75800000000000001</v>
      </c>
      <c r="H7">
        <v>-54.64</v>
      </c>
      <c r="I7">
        <v>-1</v>
      </c>
      <c r="J7">
        <v>-0.24</v>
      </c>
      <c r="K7">
        <v>-50.36</v>
      </c>
      <c r="L7">
        <v>-1</v>
      </c>
      <c r="M7">
        <v>-0.24</v>
      </c>
      <c r="N7">
        <v>-46.14</v>
      </c>
      <c r="O7">
        <v>-1</v>
      </c>
      <c r="P7">
        <v>2.57</v>
      </c>
      <c r="Q7">
        <v>-37.14</v>
      </c>
      <c r="R7">
        <v>-1</v>
      </c>
      <c r="S7">
        <v>2.855</v>
      </c>
      <c r="T7">
        <v>-28.14</v>
      </c>
      <c r="U7">
        <v>-1</v>
      </c>
      <c r="V7">
        <v>8.218</v>
      </c>
      <c r="W7">
        <v>-5.01</v>
      </c>
      <c r="X7">
        <v>-1</v>
      </c>
      <c r="Y7">
        <v>8.6850000000000005</v>
      </c>
      <c r="Z7">
        <v>-3.59</v>
      </c>
      <c r="AA7">
        <v>-1</v>
      </c>
      <c r="AB7">
        <v>8.6790000000000003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3.18</v>
      </c>
      <c r="AJ7">
        <v>-1</v>
      </c>
      <c r="AK7">
        <v>8.6479999999999997</v>
      </c>
      <c r="AL7">
        <v>11.56</v>
      </c>
      <c r="AM7">
        <v>-1</v>
      </c>
      <c r="AN7">
        <v>6.05</v>
      </c>
      <c r="AO7">
        <v>198.27</v>
      </c>
      <c r="AP7">
        <v>-1</v>
      </c>
      <c r="AQ7">
        <v>3.7989999999999999</v>
      </c>
      <c r="AR7">
        <v>216.11</v>
      </c>
      <c r="AS7">
        <v>-1</v>
      </c>
      <c r="AT7">
        <v>0.62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350</v>
      </c>
      <c r="BB7">
        <v>0</v>
      </c>
      <c r="BC7">
        <v>-4.7839622975206613</v>
      </c>
    </row>
    <row r="8" spans="1:55" x14ac:dyDescent="0.25">
      <c r="A8" t="s">
        <v>390</v>
      </c>
      <c r="B8">
        <v>-350</v>
      </c>
      <c r="C8">
        <v>0</v>
      </c>
      <c r="D8">
        <v>0.94940000000000002</v>
      </c>
      <c r="E8">
        <v>-30.71</v>
      </c>
      <c r="F8">
        <v>-1</v>
      </c>
      <c r="G8">
        <v>1.3959999999999999</v>
      </c>
      <c r="H8">
        <v>-30.71</v>
      </c>
      <c r="I8">
        <v>-1</v>
      </c>
      <c r="J8">
        <v>1.4</v>
      </c>
      <c r="K8">
        <v>-30.71</v>
      </c>
      <c r="L8">
        <v>-1</v>
      </c>
      <c r="M8">
        <v>1.4</v>
      </c>
      <c r="N8">
        <v>-30.71</v>
      </c>
      <c r="O8">
        <v>-1</v>
      </c>
      <c r="P8">
        <v>1.3959999999999999</v>
      </c>
      <c r="Q8">
        <v>-21.71</v>
      </c>
      <c r="R8">
        <v>-1</v>
      </c>
      <c r="S8">
        <v>1.534</v>
      </c>
      <c r="T8">
        <v>-10.71</v>
      </c>
      <c r="U8">
        <v>-1</v>
      </c>
      <c r="V8">
        <v>6.2130000000000001</v>
      </c>
      <c r="W8">
        <v>-10.71</v>
      </c>
      <c r="X8">
        <v>-1</v>
      </c>
      <c r="Y8">
        <v>6.2130000000000001</v>
      </c>
      <c r="Z8">
        <v>-3.95</v>
      </c>
      <c r="AA8">
        <v>-1</v>
      </c>
      <c r="AB8">
        <v>7.992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0</v>
      </c>
      <c r="AJ8">
        <v>-1</v>
      </c>
      <c r="AK8">
        <v>7.8860000000000001</v>
      </c>
      <c r="AL8">
        <v>4.51</v>
      </c>
      <c r="AM8">
        <v>-1</v>
      </c>
      <c r="AN8">
        <v>6.6840000000000002</v>
      </c>
      <c r="AO8">
        <v>332.82</v>
      </c>
      <c r="AP8">
        <v>-1</v>
      </c>
      <c r="AQ8">
        <v>4.2089999999999996</v>
      </c>
      <c r="AR8" s="105">
        <v>349</v>
      </c>
      <c r="AS8" s="104">
        <v>-1</v>
      </c>
      <c r="AT8" s="104">
        <v>0.83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 s="104">
        <v>350</v>
      </c>
      <c r="BB8" s="104">
        <v>0</v>
      </c>
      <c r="BC8" s="104">
        <v>0.83</v>
      </c>
    </row>
    <row r="9" spans="1:55" x14ac:dyDescent="0.25">
      <c r="A9" t="s">
        <v>391</v>
      </c>
      <c r="B9">
        <v>-350</v>
      </c>
      <c r="C9">
        <v>0</v>
      </c>
      <c r="D9">
        <v>1.7210000000000001</v>
      </c>
      <c r="E9">
        <v>-45.93</v>
      </c>
      <c r="F9">
        <v>-1</v>
      </c>
      <c r="G9">
        <v>1.248</v>
      </c>
      <c r="H9">
        <v>-44.43</v>
      </c>
      <c r="I9">
        <v>-1</v>
      </c>
      <c r="J9">
        <v>0.25</v>
      </c>
      <c r="K9">
        <v>-32.01</v>
      </c>
      <c r="L9">
        <v>-1</v>
      </c>
      <c r="M9">
        <v>0.25</v>
      </c>
      <c r="N9">
        <v>-29.93</v>
      </c>
      <c r="O9">
        <v>-1</v>
      </c>
      <c r="P9">
        <v>1.635</v>
      </c>
      <c r="Q9">
        <v>-29.93</v>
      </c>
      <c r="R9">
        <v>-1</v>
      </c>
      <c r="S9">
        <v>1.635</v>
      </c>
      <c r="T9">
        <v>-3.6</v>
      </c>
      <c r="U9">
        <v>-1</v>
      </c>
      <c r="V9">
        <v>9.0210000000000008</v>
      </c>
      <c r="W9">
        <v>-3.6</v>
      </c>
      <c r="X9">
        <v>-1</v>
      </c>
      <c r="Y9">
        <v>9.0210000000000008</v>
      </c>
      <c r="Z9">
        <v>-3.6</v>
      </c>
      <c r="AA9">
        <v>-1</v>
      </c>
      <c r="AB9">
        <v>9.0210000000000008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0</v>
      </c>
      <c r="AJ9">
        <v>-1</v>
      </c>
      <c r="AK9">
        <v>9.1820000000000004</v>
      </c>
      <c r="AL9">
        <v>11.86</v>
      </c>
      <c r="AM9">
        <v>-1</v>
      </c>
      <c r="AN9">
        <v>6.0179999999999998</v>
      </c>
      <c r="AO9">
        <v>169.07</v>
      </c>
      <c r="AP9">
        <v>-1</v>
      </c>
      <c r="AQ9">
        <v>3.863</v>
      </c>
      <c r="AR9">
        <v>176.07</v>
      </c>
      <c r="AS9">
        <v>-1</v>
      </c>
      <c r="AT9">
        <v>0.67900000000000005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350</v>
      </c>
      <c r="BB9">
        <v>0</v>
      </c>
      <c r="BC9">
        <v>-8.5075140384615384</v>
      </c>
    </row>
    <row r="10" spans="1:55" x14ac:dyDescent="0.25">
      <c r="A10" t="s">
        <v>392</v>
      </c>
      <c r="B10">
        <v>-350</v>
      </c>
      <c r="C10">
        <v>0</v>
      </c>
      <c r="D10">
        <v>1.6156999999999999</v>
      </c>
      <c r="E10">
        <v>-76.44</v>
      </c>
      <c r="F10">
        <v>-1</v>
      </c>
      <c r="G10">
        <v>1.3859999999999999</v>
      </c>
      <c r="H10">
        <v>-74.739999999999995</v>
      </c>
      <c r="I10">
        <v>-1</v>
      </c>
      <c r="J10">
        <v>0.25</v>
      </c>
      <c r="K10">
        <v>-68.94</v>
      </c>
      <c r="L10">
        <v>-1</v>
      </c>
      <c r="M10">
        <v>0.25</v>
      </c>
      <c r="N10">
        <v>-67.44</v>
      </c>
      <c r="O10">
        <v>-1</v>
      </c>
      <c r="P10">
        <v>1.254</v>
      </c>
      <c r="Q10">
        <v>-35.85</v>
      </c>
      <c r="R10">
        <v>-1</v>
      </c>
      <c r="S10">
        <v>2.4489999999999998</v>
      </c>
      <c r="T10">
        <v>-5.73</v>
      </c>
      <c r="U10">
        <v>-1</v>
      </c>
      <c r="V10">
        <v>12.345000000000001</v>
      </c>
      <c r="W10">
        <v>-5.73</v>
      </c>
      <c r="X10">
        <v>-1</v>
      </c>
      <c r="Y10">
        <v>12.345000000000001</v>
      </c>
      <c r="Z10">
        <v>-5.73</v>
      </c>
      <c r="AA10">
        <v>-1</v>
      </c>
      <c r="AB10">
        <v>12.345000000000001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-0.3</v>
      </c>
      <c r="AJ10">
        <v>-1</v>
      </c>
      <c r="AK10">
        <v>12.446999999999999</v>
      </c>
      <c r="AL10">
        <v>23.41</v>
      </c>
      <c r="AM10">
        <v>-1</v>
      </c>
      <c r="AN10">
        <v>12.981</v>
      </c>
      <c r="AO10">
        <v>28.11</v>
      </c>
      <c r="AP10">
        <v>-1</v>
      </c>
      <c r="AQ10">
        <v>12.512</v>
      </c>
      <c r="AR10">
        <v>51.07</v>
      </c>
      <c r="AS10">
        <v>-1</v>
      </c>
      <c r="AT10">
        <v>8.8859999999999992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350</v>
      </c>
      <c r="BB10">
        <v>0</v>
      </c>
      <c r="BC10">
        <v>-3.0600756701030924</v>
      </c>
    </row>
    <row r="11" spans="1:55" x14ac:dyDescent="0.25">
      <c r="A11" t="s">
        <v>393</v>
      </c>
      <c r="B11">
        <v>-350</v>
      </c>
      <c r="C11">
        <v>0</v>
      </c>
      <c r="D11">
        <v>1.4748000000000001</v>
      </c>
      <c r="E11">
        <v>-57.68</v>
      </c>
      <c r="F11">
        <v>-1</v>
      </c>
      <c r="G11">
        <v>0.40500000000000003</v>
      </c>
      <c r="H11">
        <v>-55.75</v>
      </c>
      <c r="I11">
        <v>-1</v>
      </c>
      <c r="J11">
        <v>-0.88</v>
      </c>
      <c r="K11">
        <v>-55.37</v>
      </c>
      <c r="L11">
        <v>-1</v>
      </c>
      <c r="M11">
        <v>-0.88</v>
      </c>
      <c r="N11">
        <v>-53.87</v>
      </c>
      <c r="O11">
        <v>-1</v>
      </c>
      <c r="P11">
        <v>0.11799999999999999</v>
      </c>
      <c r="Q11">
        <v>-39.799999999999997</v>
      </c>
      <c r="R11">
        <v>-1</v>
      </c>
      <c r="S11">
        <v>1.2450000000000001</v>
      </c>
      <c r="T11">
        <v>-38.4</v>
      </c>
      <c r="U11">
        <v>-1</v>
      </c>
      <c r="V11">
        <v>1.1930000000000001</v>
      </c>
      <c r="W11">
        <v>-36.29</v>
      </c>
      <c r="X11">
        <v>-1</v>
      </c>
      <c r="Y11">
        <v>1.3160000000000001</v>
      </c>
      <c r="Z11">
        <v>-9.89</v>
      </c>
      <c r="AA11">
        <v>-1</v>
      </c>
      <c r="AB11">
        <v>10.464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-5.01</v>
      </c>
      <c r="AJ11">
        <v>-1</v>
      </c>
      <c r="AK11">
        <v>10.281000000000001</v>
      </c>
      <c r="AL11">
        <v>-5.01</v>
      </c>
      <c r="AM11">
        <v>-1</v>
      </c>
      <c r="AN11">
        <v>10.281000000000001</v>
      </c>
      <c r="AO11">
        <v>5.42</v>
      </c>
      <c r="AP11">
        <v>-1</v>
      </c>
      <c r="AQ11">
        <v>10.012</v>
      </c>
      <c r="AR11">
        <v>71.819999999999993</v>
      </c>
      <c r="AS11">
        <v>-1</v>
      </c>
      <c r="AT11">
        <v>3.5590000000000002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350</v>
      </c>
      <c r="BB11">
        <v>0</v>
      </c>
      <c r="BC11">
        <v>-4.8662552543859654</v>
      </c>
    </row>
    <row r="12" spans="1:55" x14ac:dyDescent="0.25">
      <c r="A12" t="s">
        <v>394</v>
      </c>
      <c r="B12">
        <v>-350</v>
      </c>
      <c r="C12">
        <v>0</v>
      </c>
      <c r="D12">
        <v>1.4254</v>
      </c>
      <c r="E12">
        <v>-37.049999999999997</v>
      </c>
      <c r="F12">
        <v>-1</v>
      </c>
      <c r="G12">
        <v>0.91100000000000003</v>
      </c>
      <c r="H12">
        <v>-35.69</v>
      </c>
      <c r="I12">
        <v>-1</v>
      </c>
      <c r="J12">
        <v>0.01</v>
      </c>
      <c r="K12">
        <v>-35.69</v>
      </c>
      <c r="L12">
        <v>-1</v>
      </c>
      <c r="M12">
        <v>0.01</v>
      </c>
      <c r="N12">
        <v>-32.049999999999997</v>
      </c>
      <c r="O12">
        <v>-1</v>
      </c>
      <c r="P12">
        <v>2.4359999999999999</v>
      </c>
      <c r="Q12">
        <v>-25.72</v>
      </c>
      <c r="R12">
        <v>-1</v>
      </c>
      <c r="S12">
        <v>3.085</v>
      </c>
      <c r="T12">
        <v>-3.32</v>
      </c>
      <c r="U12">
        <v>-1</v>
      </c>
      <c r="V12">
        <v>11.048</v>
      </c>
      <c r="W12">
        <v>-3.32</v>
      </c>
      <c r="X12">
        <v>-1</v>
      </c>
      <c r="Y12">
        <v>11.048</v>
      </c>
      <c r="Z12">
        <v>-3.32</v>
      </c>
      <c r="AA12">
        <v>-1</v>
      </c>
      <c r="AB12">
        <v>11.048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1.59</v>
      </c>
      <c r="AJ12">
        <v>-1</v>
      </c>
      <c r="AK12">
        <v>10.834</v>
      </c>
      <c r="AL12">
        <v>23.49</v>
      </c>
      <c r="AM12">
        <v>-1</v>
      </c>
      <c r="AN12">
        <v>6.0830000000000002</v>
      </c>
      <c r="AO12">
        <v>34.14</v>
      </c>
      <c r="AP12">
        <v>-1</v>
      </c>
      <c r="AQ12">
        <v>5.194</v>
      </c>
      <c r="AR12">
        <v>63.3</v>
      </c>
      <c r="AS12">
        <v>-1</v>
      </c>
      <c r="AT12">
        <v>1.873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350</v>
      </c>
      <c r="BB12">
        <v>0</v>
      </c>
      <c r="BC12">
        <v>-8.7931406250000013</v>
      </c>
    </row>
    <row r="13" spans="1:55" x14ac:dyDescent="0.25">
      <c r="A13" t="s">
        <v>395</v>
      </c>
      <c r="B13">
        <v>-350</v>
      </c>
      <c r="C13">
        <v>0</v>
      </c>
      <c r="D13">
        <v>1.8091999999999999</v>
      </c>
      <c r="E13">
        <v>-41.32</v>
      </c>
      <c r="F13">
        <v>-1</v>
      </c>
      <c r="G13">
        <v>0.99199999999999999</v>
      </c>
      <c r="H13">
        <v>-39.82</v>
      </c>
      <c r="I13">
        <v>-1</v>
      </c>
      <c r="J13">
        <v>-0.01</v>
      </c>
      <c r="K13">
        <v>-37.96</v>
      </c>
      <c r="L13">
        <v>-1</v>
      </c>
      <c r="M13">
        <v>-0.01</v>
      </c>
      <c r="N13">
        <v>-35.32</v>
      </c>
      <c r="O13">
        <v>-1</v>
      </c>
      <c r="P13">
        <v>1.75</v>
      </c>
      <c r="Q13">
        <v>-26.27</v>
      </c>
      <c r="R13">
        <v>-1</v>
      </c>
      <c r="S13">
        <v>3.516</v>
      </c>
      <c r="T13">
        <v>-4.26</v>
      </c>
      <c r="U13">
        <v>-1</v>
      </c>
      <c r="V13">
        <v>11.01</v>
      </c>
      <c r="W13">
        <v>-4.26</v>
      </c>
      <c r="X13">
        <v>-1</v>
      </c>
      <c r="Y13">
        <v>11.01</v>
      </c>
      <c r="Z13">
        <v>-4.26</v>
      </c>
      <c r="AA13">
        <v>-1</v>
      </c>
      <c r="AB13">
        <v>11.01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0.98</v>
      </c>
      <c r="AJ13">
        <v>-1</v>
      </c>
      <c r="AK13">
        <v>10.977</v>
      </c>
      <c r="AL13">
        <v>17.22</v>
      </c>
      <c r="AM13">
        <v>-1</v>
      </c>
      <c r="AN13">
        <v>7.2889999999999997</v>
      </c>
      <c r="AO13">
        <v>21.76</v>
      </c>
      <c r="AP13">
        <v>-1</v>
      </c>
      <c r="AQ13">
        <v>6.907</v>
      </c>
      <c r="AR13">
        <v>63.78</v>
      </c>
      <c r="AS13">
        <v>-1</v>
      </c>
      <c r="AT13">
        <v>0.89300000000000002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350</v>
      </c>
      <c r="BB13">
        <v>0</v>
      </c>
      <c r="BC13">
        <v>-9.5811572765957447</v>
      </c>
    </row>
    <row r="14" spans="1:55" x14ac:dyDescent="0.25">
      <c r="A14" t="s">
        <v>396</v>
      </c>
      <c r="B14">
        <v>-350</v>
      </c>
      <c r="C14">
        <v>0</v>
      </c>
      <c r="D14">
        <v>6.3860000000000001</v>
      </c>
      <c r="E14">
        <v>-197.56</v>
      </c>
      <c r="F14">
        <v>-1</v>
      </c>
      <c r="G14">
        <v>6.7850000000000001</v>
      </c>
      <c r="H14">
        <v>-197.56</v>
      </c>
      <c r="I14">
        <v>-1</v>
      </c>
      <c r="J14">
        <v>6.78</v>
      </c>
      <c r="K14">
        <v>-197.56</v>
      </c>
      <c r="L14">
        <v>-1</v>
      </c>
      <c r="M14">
        <v>6.78</v>
      </c>
      <c r="N14">
        <v>-197.56</v>
      </c>
      <c r="O14">
        <v>-1</v>
      </c>
      <c r="P14">
        <v>6.7850000000000001</v>
      </c>
      <c r="Q14">
        <v>-78.28</v>
      </c>
      <c r="R14">
        <v>-1</v>
      </c>
      <c r="S14">
        <v>8.718</v>
      </c>
      <c r="T14">
        <v>-26.73</v>
      </c>
      <c r="U14">
        <v>-1</v>
      </c>
      <c r="V14">
        <v>14.031000000000001</v>
      </c>
      <c r="W14">
        <v>-26.73</v>
      </c>
      <c r="X14">
        <v>-1</v>
      </c>
      <c r="Y14">
        <v>14.031000000000001</v>
      </c>
      <c r="Z14">
        <v>-26.73</v>
      </c>
      <c r="AA14">
        <v>-1</v>
      </c>
      <c r="AB14">
        <v>14.031000000000001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-21.07</v>
      </c>
      <c r="AJ14">
        <v>-1</v>
      </c>
      <c r="AK14">
        <v>14.223000000000001</v>
      </c>
      <c r="AL14">
        <v>25.58</v>
      </c>
      <c r="AM14">
        <v>-1</v>
      </c>
      <c r="AN14">
        <v>6.218</v>
      </c>
      <c r="AO14">
        <v>35.450000000000003</v>
      </c>
      <c r="AP14">
        <v>-1</v>
      </c>
      <c r="AQ14">
        <v>5.49</v>
      </c>
      <c r="AR14">
        <v>65.180000000000007</v>
      </c>
      <c r="AS14">
        <v>-1</v>
      </c>
      <c r="AT14">
        <v>1.0089999999999999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350</v>
      </c>
      <c r="BB14">
        <v>0</v>
      </c>
      <c r="BC14">
        <v>-14.862766311111111</v>
      </c>
    </row>
    <row r="15" spans="1:55" x14ac:dyDescent="0.25">
      <c r="A15" t="s">
        <v>397</v>
      </c>
      <c r="B15">
        <v>-350</v>
      </c>
      <c r="C15">
        <v>0</v>
      </c>
      <c r="D15">
        <v>3.8134999999999999</v>
      </c>
      <c r="E15">
        <v>-62.71</v>
      </c>
      <c r="F15">
        <v>-1</v>
      </c>
      <c r="G15">
        <v>4.6269999999999998</v>
      </c>
      <c r="H15">
        <v>-62.71</v>
      </c>
      <c r="I15">
        <v>-1</v>
      </c>
      <c r="J15">
        <v>4.63</v>
      </c>
      <c r="K15">
        <v>-62.71</v>
      </c>
      <c r="L15">
        <v>-1</v>
      </c>
      <c r="M15">
        <v>4.63</v>
      </c>
      <c r="N15">
        <v>-62.71</v>
      </c>
      <c r="O15">
        <v>-1</v>
      </c>
      <c r="P15">
        <v>4.6269999999999998</v>
      </c>
      <c r="Q15">
        <v>-45.97</v>
      </c>
      <c r="R15">
        <v>-1</v>
      </c>
      <c r="S15">
        <v>4.5030000000000001</v>
      </c>
      <c r="T15">
        <v>-33.450000000000003</v>
      </c>
      <c r="U15">
        <v>-1</v>
      </c>
      <c r="V15">
        <v>5.7380000000000004</v>
      </c>
      <c r="W15">
        <v>-27.23</v>
      </c>
      <c r="X15">
        <v>-1</v>
      </c>
      <c r="Y15">
        <v>6.0030000000000001</v>
      </c>
      <c r="Z15">
        <v>-0.8</v>
      </c>
      <c r="AA15">
        <v>-1</v>
      </c>
      <c r="AB15">
        <v>12.211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4.3</v>
      </c>
      <c r="AJ15">
        <v>-1</v>
      </c>
      <c r="AK15">
        <v>12.337</v>
      </c>
      <c r="AL15">
        <v>22.01</v>
      </c>
      <c r="AM15">
        <v>-1</v>
      </c>
      <c r="AN15">
        <v>6.3540000000000001</v>
      </c>
      <c r="AO15">
        <v>31.85</v>
      </c>
      <c r="AP15">
        <v>-1</v>
      </c>
      <c r="AQ15">
        <v>5.8109999999999999</v>
      </c>
      <c r="AR15">
        <v>54.86</v>
      </c>
      <c r="AS15">
        <v>-1</v>
      </c>
      <c r="AT15">
        <v>0.629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350</v>
      </c>
      <c r="BB15">
        <v>0</v>
      </c>
      <c r="BC15">
        <v>-5.9602987333333246</v>
      </c>
    </row>
    <row r="16" spans="1:55" x14ac:dyDescent="0.25">
      <c r="A16" t="s">
        <v>398</v>
      </c>
      <c r="B16">
        <v>-350</v>
      </c>
      <c r="C16">
        <v>0</v>
      </c>
      <c r="D16">
        <v>0.73829999999999996</v>
      </c>
      <c r="E16">
        <v>-119.63</v>
      </c>
      <c r="F16">
        <v>-1</v>
      </c>
      <c r="G16">
        <v>0.85499999999999998</v>
      </c>
      <c r="H16">
        <v>-116.36</v>
      </c>
      <c r="I16">
        <v>-1</v>
      </c>
      <c r="J16">
        <v>-1.33</v>
      </c>
      <c r="K16">
        <v>-97.13</v>
      </c>
      <c r="L16">
        <v>-1</v>
      </c>
      <c r="M16">
        <v>-1.33</v>
      </c>
      <c r="N16">
        <v>-95.63</v>
      </c>
      <c r="O16">
        <v>-1</v>
      </c>
      <c r="P16">
        <v>-0.32800000000000001</v>
      </c>
      <c r="Q16">
        <v>-45.12</v>
      </c>
      <c r="R16">
        <v>-1</v>
      </c>
      <c r="S16">
        <v>3.552</v>
      </c>
      <c r="T16">
        <v>-35.74</v>
      </c>
      <c r="U16">
        <v>-1</v>
      </c>
      <c r="V16">
        <v>5.766</v>
      </c>
      <c r="W16">
        <v>-29.14</v>
      </c>
      <c r="X16">
        <v>-1</v>
      </c>
      <c r="Y16">
        <v>6.1559999999999997</v>
      </c>
      <c r="Z16">
        <v>-8.75</v>
      </c>
      <c r="AA16">
        <v>-1</v>
      </c>
      <c r="AB16">
        <v>11.885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-3.75</v>
      </c>
      <c r="AJ16">
        <v>-1</v>
      </c>
      <c r="AK16">
        <v>11.984999999999999</v>
      </c>
      <c r="AL16">
        <v>13.43</v>
      </c>
      <c r="AM16">
        <v>-1</v>
      </c>
      <c r="AN16">
        <v>6.3120000000000003</v>
      </c>
      <c r="AO16">
        <v>23.71</v>
      </c>
      <c r="AP16">
        <v>-1</v>
      </c>
      <c r="AQ16">
        <v>5.8639999999999999</v>
      </c>
      <c r="AR16">
        <v>49.82</v>
      </c>
      <c r="AS16">
        <v>-1</v>
      </c>
      <c r="AT16">
        <v>1.2050000000000001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350</v>
      </c>
      <c r="BB16">
        <v>0</v>
      </c>
      <c r="BC16">
        <v>-12.86812710472279</v>
      </c>
    </row>
    <row r="17" spans="1:55" x14ac:dyDescent="0.25">
      <c r="A17" t="s">
        <v>399</v>
      </c>
      <c r="B17">
        <v>-350</v>
      </c>
      <c r="C17">
        <v>0</v>
      </c>
      <c r="D17">
        <v>1.1795</v>
      </c>
      <c r="E17">
        <v>-63.43</v>
      </c>
      <c r="F17">
        <v>-1</v>
      </c>
      <c r="G17">
        <v>1.2190000000000001</v>
      </c>
      <c r="H17">
        <v>-61.93</v>
      </c>
      <c r="I17">
        <v>-1</v>
      </c>
      <c r="J17">
        <v>0.22</v>
      </c>
      <c r="K17">
        <v>-47.96</v>
      </c>
      <c r="L17">
        <v>-1</v>
      </c>
      <c r="M17">
        <v>0.22</v>
      </c>
      <c r="N17">
        <v>-46.43</v>
      </c>
      <c r="O17">
        <v>-1</v>
      </c>
      <c r="P17">
        <v>1.2410000000000001</v>
      </c>
      <c r="Q17">
        <v>-29.02</v>
      </c>
      <c r="R17">
        <v>-1</v>
      </c>
      <c r="S17">
        <v>1.65</v>
      </c>
      <c r="T17">
        <v>-25.49</v>
      </c>
      <c r="U17">
        <v>-1</v>
      </c>
      <c r="V17">
        <v>1.5660000000000001</v>
      </c>
      <c r="W17">
        <v>-23.7</v>
      </c>
      <c r="X17">
        <v>-1</v>
      </c>
      <c r="Y17">
        <v>1.524</v>
      </c>
      <c r="Z17">
        <v>-3.55</v>
      </c>
      <c r="AA17">
        <v>-1</v>
      </c>
      <c r="AB17">
        <v>7.9610000000000003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2.36</v>
      </c>
      <c r="AJ17">
        <v>-1</v>
      </c>
      <c r="AK17">
        <v>7.9969999999999999</v>
      </c>
      <c r="AL17">
        <v>13.52</v>
      </c>
      <c r="AM17">
        <v>-1</v>
      </c>
      <c r="AN17">
        <v>6.2560000000000002</v>
      </c>
      <c r="AO17">
        <v>25.34</v>
      </c>
      <c r="AP17">
        <v>-1</v>
      </c>
      <c r="AQ17">
        <v>5.319</v>
      </c>
      <c r="AR17">
        <v>40.29</v>
      </c>
      <c r="AS17">
        <v>-1</v>
      </c>
      <c r="AT17">
        <v>2.782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 s="104">
        <v>350</v>
      </c>
      <c r="BB17" s="104">
        <v>0</v>
      </c>
      <c r="BC17" s="104">
        <v>3.22</v>
      </c>
    </row>
    <row r="18" spans="1:55" x14ac:dyDescent="0.25">
      <c r="A18" t="s">
        <v>400</v>
      </c>
      <c r="B18">
        <v>-350</v>
      </c>
      <c r="C18">
        <v>0</v>
      </c>
      <c r="D18">
        <v>1.331</v>
      </c>
      <c r="E18">
        <v>-161.97999999999999</v>
      </c>
      <c r="F18">
        <v>-1</v>
      </c>
      <c r="G18">
        <v>1.331</v>
      </c>
      <c r="H18">
        <v>-160.47999999999999</v>
      </c>
      <c r="I18">
        <v>-1</v>
      </c>
      <c r="J18">
        <v>0.33</v>
      </c>
      <c r="K18">
        <v>-57.57</v>
      </c>
      <c r="L18">
        <v>-1</v>
      </c>
      <c r="M18">
        <v>0.33</v>
      </c>
      <c r="N18">
        <v>-55.98</v>
      </c>
      <c r="O18">
        <v>-1</v>
      </c>
      <c r="P18">
        <v>1.389</v>
      </c>
      <c r="Q18">
        <v>-25.35</v>
      </c>
      <c r="R18">
        <v>-1</v>
      </c>
      <c r="S18">
        <v>2.2090000000000001</v>
      </c>
      <c r="T18">
        <v>-5.46</v>
      </c>
      <c r="U18">
        <v>-1</v>
      </c>
      <c r="V18">
        <v>8.2430000000000003</v>
      </c>
      <c r="W18">
        <v>-5.46</v>
      </c>
      <c r="X18">
        <v>-1</v>
      </c>
      <c r="Y18">
        <v>8.2430000000000003</v>
      </c>
      <c r="Z18">
        <v>-5.46</v>
      </c>
      <c r="AA18">
        <v>-1</v>
      </c>
      <c r="AB18">
        <v>8.2430000000000003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0.01</v>
      </c>
      <c r="AJ18">
        <v>-1</v>
      </c>
      <c r="AK18">
        <v>8.2590000000000003</v>
      </c>
      <c r="AL18">
        <v>10.38</v>
      </c>
      <c r="AM18">
        <v>-1</v>
      </c>
      <c r="AN18">
        <v>6.2439999999999998</v>
      </c>
      <c r="AO18">
        <v>25.8</v>
      </c>
      <c r="AP18">
        <v>-1</v>
      </c>
      <c r="AQ18">
        <v>5.5309999999999997</v>
      </c>
      <c r="AR18">
        <v>38.46</v>
      </c>
      <c r="AS18">
        <v>-1</v>
      </c>
      <c r="AT18">
        <v>5.9080000000000004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 s="104">
        <v>350</v>
      </c>
      <c r="BB18" s="104">
        <v>0</v>
      </c>
      <c r="BC18" s="104">
        <v>2.0099999999999998</v>
      </c>
    </row>
    <row r="19" spans="1:55" x14ac:dyDescent="0.25">
      <c r="A19" t="s">
        <v>408</v>
      </c>
      <c r="B19">
        <v>-350</v>
      </c>
      <c r="C19">
        <v>0</v>
      </c>
      <c r="D19">
        <v>0.61370000000000002</v>
      </c>
      <c r="E19">
        <v>-43.29</v>
      </c>
      <c r="F19">
        <v>-1</v>
      </c>
      <c r="G19">
        <v>0.61399999999999999</v>
      </c>
      <c r="H19">
        <v>-43.29</v>
      </c>
      <c r="I19">
        <v>-1</v>
      </c>
      <c r="J19">
        <v>0.61</v>
      </c>
      <c r="K19">
        <v>-43.29</v>
      </c>
      <c r="L19">
        <v>-1</v>
      </c>
      <c r="M19">
        <v>0.61</v>
      </c>
      <c r="N19">
        <v>-43.29</v>
      </c>
      <c r="O19">
        <v>-1</v>
      </c>
      <c r="P19">
        <v>0.61399999999999999</v>
      </c>
      <c r="Q19">
        <v>-36.29</v>
      </c>
      <c r="R19">
        <v>-1</v>
      </c>
      <c r="S19">
        <v>0.55800000000000005</v>
      </c>
      <c r="T19">
        <v>-23.29</v>
      </c>
      <c r="U19">
        <v>-1</v>
      </c>
      <c r="V19">
        <v>5.9370000000000003</v>
      </c>
      <c r="W19">
        <v>-16.13</v>
      </c>
      <c r="X19">
        <v>-1</v>
      </c>
      <c r="Y19">
        <v>5.9020000000000001</v>
      </c>
      <c r="Z19">
        <v>-4.29</v>
      </c>
      <c r="AA19">
        <v>-1</v>
      </c>
      <c r="AB19">
        <v>8.3960000000000008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-1.29</v>
      </c>
      <c r="AJ19">
        <v>-1</v>
      </c>
      <c r="AK19">
        <v>8.5120000000000005</v>
      </c>
      <c r="AL19">
        <v>-1.29</v>
      </c>
      <c r="AM19">
        <v>-1</v>
      </c>
      <c r="AN19">
        <v>8.5120000000000005</v>
      </c>
      <c r="AO19">
        <v>-1.29</v>
      </c>
      <c r="AP19">
        <v>-1</v>
      </c>
      <c r="AQ19">
        <v>8.5120000000000005</v>
      </c>
      <c r="AR19">
        <v>0.15</v>
      </c>
      <c r="AS19">
        <v>-1</v>
      </c>
      <c r="AT19">
        <v>2.88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 s="104">
        <v>350</v>
      </c>
      <c r="BB19" s="104">
        <v>0</v>
      </c>
      <c r="BC19" s="104">
        <v>1.9</v>
      </c>
    </row>
    <row r="20" spans="1:55" x14ac:dyDescent="0.25">
      <c r="A20" t="s">
        <v>401</v>
      </c>
      <c r="B20">
        <v>-350</v>
      </c>
      <c r="C20">
        <v>0</v>
      </c>
      <c r="D20">
        <v>1.1146</v>
      </c>
      <c r="E20">
        <v>-32.380000000000003</v>
      </c>
      <c r="F20">
        <v>-1</v>
      </c>
      <c r="G20">
        <v>1.679</v>
      </c>
      <c r="H20">
        <v>-30.58</v>
      </c>
      <c r="I20">
        <v>-1</v>
      </c>
      <c r="J20">
        <v>0.48</v>
      </c>
      <c r="K20">
        <v>-30.58</v>
      </c>
      <c r="L20">
        <v>-1</v>
      </c>
      <c r="M20">
        <v>0.48</v>
      </c>
      <c r="N20">
        <v>-29.38</v>
      </c>
      <c r="O20">
        <v>-1</v>
      </c>
      <c r="P20">
        <v>1.2749999999999999</v>
      </c>
      <c r="Q20">
        <v>-23.38</v>
      </c>
      <c r="R20">
        <v>-1</v>
      </c>
      <c r="S20">
        <v>1.8480000000000001</v>
      </c>
      <c r="T20">
        <v>4.46</v>
      </c>
      <c r="U20">
        <v>-1</v>
      </c>
      <c r="V20">
        <v>10.637</v>
      </c>
      <c r="W20">
        <v>4.46</v>
      </c>
      <c r="X20">
        <v>-1</v>
      </c>
      <c r="Y20">
        <v>10.637</v>
      </c>
      <c r="Z20">
        <v>4.46</v>
      </c>
      <c r="AA20">
        <v>-1</v>
      </c>
      <c r="AB20">
        <v>10.637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10.66</v>
      </c>
      <c r="AJ20">
        <v>-1</v>
      </c>
      <c r="AK20">
        <v>10.483000000000001</v>
      </c>
      <c r="AL20">
        <v>28.04</v>
      </c>
      <c r="AM20">
        <v>-1</v>
      </c>
      <c r="AN20">
        <v>6.1</v>
      </c>
      <c r="AO20">
        <v>31.24</v>
      </c>
      <c r="AP20">
        <v>-1</v>
      </c>
      <c r="AQ20">
        <v>5.5389999999999997</v>
      </c>
      <c r="AR20">
        <v>41.6</v>
      </c>
      <c r="AS20">
        <v>-1</v>
      </c>
      <c r="AT20">
        <v>2.3959999999999999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 s="104">
        <v>350</v>
      </c>
      <c r="BB20" s="104">
        <v>0</v>
      </c>
      <c r="BC20" s="104">
        <v>1.49</v>
      </c>
    </row>
    <row r="21" spans="1:55" x14ac:dyDescent="0.25">
      <c r="A21" t="s">
        <v>402</v>
      </c>
      <c r="B21">
        <v>-350</v>
      </c>
      <c r="C21">
        <v>0</v>
      </c>
      <c r="D21">
        <v>1.1431</v>
      </c>
      <c r="E21">
        <v>-38.22</v>
      </c>
      <c r="F21">
        <v>-1</v>
      </c>
      <c r="G21">
        <v>1.655</v>
      </c>
      <c r="H21">
        <v>-36.72</v>
      </c>
      <c r="I21">
        <v>-1</v>
      </c>
      <c r="J21">
        <v>0.66</v>
      </c>
      <c r="K21">
        <v>-34.770000000000003</v>
      </c>
      <c r="L21">
        <v>-1</v>
      </c>
      <c r="M21">
        <v>0.66</v>
      </c>
      <c r="N21">
        <v>-33.22</v>
      </c>
      <c r="O21">
        <v>-1</v>
      </c>
      <c r="P21">
        <v>1.6850000000000001</v>
      </c>
      <c r="Q21">
        <v>-27.22</v>
      </c>
      <c r="R21">
        <v>-1</v>
      </c>
      <c r="S21">
        <v>1.8520000000000001</v>
      </c>
      <c r="T21">
        <v>-17.13</v>
      </c>
      <c r="U21">
        <v>-1</v>
      </c>
      <c r="V21">
        <v>5.2069999999999999</v>
      </c>
      <c r="W21">
        <v>-16.36</v>
      </c>
      <c r="X21">
        <v>-1</v>
      </c>
      <c r="Y21">
        <v>5.2830000000000004</v>
      </c>
      <c r="Z21">
        <v>-2.13</v>
      </c>
      <c r="AA21">
        <v>-1</v>
      </c>
      <c r="AB21">
        <v>10.000999999999999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23.68</v>
      </c>
      <c r="AJ21">
        <v>-1</v>
      </c>
      <c r="AK21">
        <v>10.557</v>
      </c>
      <c r="AL21">
        <v>35.200000000000003</v>
      </c>
      <c r="AM21">
        <v>-1</v>
      </c>
      <c r="AN21">
        <v>10.115</v>
      </c>
      <c r="AO21">
        <v>50.84</v>
      </c>
      <c r="AP21">
        <v>-1</v>
      </c>
      <c r="AQ21">
        <v>5.5670000000000002</v>
      </c>
      <c r="AR21">
        <v>59.8</v>
      </c>
      <c r="AS21">
        <v>-1</v>
      </c>
      <c r="AT21">
        <v>2.4119999999999999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 s="104">
        <v>350</v>
      </c>
      <c r="BB21" s="104">
        <v>0</v>
      </c>
      <c r="BC21" s="104">
        <v>1.4</v>
      </c>
    </row>
    <row r="22" spans="1:55" x14ac:dyDescent="0.25">
      <c r="A22" t="s">
        <v>403</v>
      </c>
      <c r="B22">
        <v>-350</v>
      </c>
      <c r="C22">
        <v>0</v>
      </c>
      <c r="D22">
        <v>1.3906000000000001</v>
      </c>
      <c r="E22">
        <v>-93.49</v>
      </c>
      <c r="F22">
        <v>-1</v>
      </c>
      <c r="G22">
        <v>2.2240000000000002</v>
      </c>
      <c r="H22">
        <v>-88.35</v>
      </c>
      <c r="I22">
        <v>-1</v>
      </c>
      <c r="J22">
        <v>-1.2</v>
      </c>
      <c r="K22">
        <v>-58.99</v>
      </c>
      <c r="L22">
        <v>-1</v>
      </c>
      <c r="M22">
        <v>-1.2</v>
      </c>
      <c r="N22">
        <v>-57.49</v>
      </c>
      <c r="O22">
        <v>-1</v>
      </c>
      <c r="P22">
        <v>-0.20200000000000001</v>
      </c>
      <c r="Q22">
        <v>-42.49</v>
      </c>
      <c r="R22">
        <v>-1</v>
      </c>
      <c r="S22">
        <v>1.774</v>
      </c>
      <c r="T22">
        <v>-36.49</v>
      </c>
      <c r="U22">
        <v>-1</v>
      </c>
      <c r="V22">
        <v>4.5949999999999998</v>
      </c>
      <c r="W22">
        <v>-9.49</v>
      </c>
      <c r="X22">
        <v>-1</v>
      </c>
      <c r="Y22">
        <v>5.3840000000000003</v>
      </c>
      <c r="Z22">
        <v>9.51</v>
      </c>
      <c r="AA22">
        <v>-1</v>
      </c>
      <c r="AB22">
        <v>9.17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13.51</v>
      </c>
      <c r="AJ22">
        <v>-1</v>
      </c>
      <c r="AK22">
        <v>8.157</v>
      </c>
      <c r="AL22">
        <v>25.99</v>
      </c>
      <c r="AM22">
        <v>-1</v>
      </c>
      <c r="AN22">
        <v>4.76</v>
      </c>
      <c r="AO22">
        <v>54.17</v>
      </c>
      <c r="AP22">
        <v>-1</v>
      </c>
      <c r="AQ22">
        <v>2.4630000000000001</v>
      </c>
      <c r="AR22">
        <v>54.17</v>
      </c>
      <c r="AS22">
        <v>-1</v>
      </c>
      <c r="AT22">
        <v>2.4630000000000001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 s="104">
        <v>350</v>
      </c>
      <c r="BB22" s="104">
        <v>0</v>
      </c>
      <c r="BC22" s="104">
        <v>0.06</v>
      </c>
    </row>
    <row r="23" spans="1:55" x14ac:dyDescent="0.25">
      <c r="A23" t="s">
        <v>404</v>
      </c>
      <c r="B23">
        <v>-350</v>
      </c>
      <c r="C23">
        <v>0</v>
      </c>
      <c r="D23">
        <v>0.71689999999999998</v>
      </c>
      <c r="E23">
        <v>-56</v>
      </c>
      <c r="F23">
        <v>-1</v>
      </c>
      <c r="G23">
        <v>0.29599999999999999</v>
      </c>
      <c r="H23">
        <v>-54.5</v>
      </c>
      <c r="I23">
        <v>-1</v>
      </c>
      <c r="J23">
        <v>-0.7</v>
      </c>
      <c r="K23">
        <v>-43.71</v>
      </c>
      <c r="L23">
        <v>-1</v>
      </c>
      <c r="M23">
        <v>-0.7</v>
      </c>
      <c r="N23">
        <v>-42</v>
      </c>
      <c r="O23">
        <v>-1</v>
      </c>
      <c r="P23">
        <v>0.434</v>
      </c>
      <c r="Q23">
        <v>-26.76</v>
      </c>
      <c r="R23">
        <v>-1</v>
      </c>
      <c r="S23">
        <v>1.9850000000000001</v>
      </c>
      <c r="T23">
        <v>-9.0399999999999991</v>
      </c>
      <c r="U23">
        <v>-1</v>
      </c>
      <c r="V23">
        <v>8.1199999999999992</v>
      </c>
      <c r="W23">
        <v>-9.0399999999999991</v>
      </c>
      <c r="X23">
        <v>-1</v>
      </c>
      <c r="Y23">
        <v>8.1199999999999992</v>
      </c>
      <c r="Z23">
        <v>-9.0399999999999991</v>
      </c>
      <c r="AA23">
        <v>-1</v>
      </c>
      <c r="AB23">
        <v>8.1199999999999992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-2.12</v>
      </c>
      <c r="AJ23">
        <v>-1</v>
      </c>
      <c r="AK23">
        <v>7.9039999999999999</v>
      </c>
      <c r="AL23">
        <v>-2.12</v>
      </c>
      <c r="AM23">
        <v>-1</v>
      </c>
      <c r="AN23">
        <v>7.9039999999999999</v>
      </c>
      <c r="AO23">
        <v>19.14</v>
      </c>
      <c r="AP23">
        <v>-1</v>
      </c>
      <c r="AQ23">
        <v>6.6929999999999996</v>
      </c>
      <c r="AR23">
        <v>24.66</v>
      </c>
      <c r="AS23">
        <v>-1</v>
      </c>
      <c r="AT23">
        <v>5.9539999999999997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 s="104">
        <v>350</v>
      </c>
      <c r="BB23" s="104">
        <v>0</v>
      </c>
      <c r="BC23" s="104">
        <v>2.35</v>
      </c>
    </row>
    <row r="24" spans="1:55" x14ac:dyDescent="0.25">
      <c r="A24" t="s">
        <v>405</v>
      </c>
      <c r="B24">
        <v>-350</v>
      </c>
      <c r="C24">
        <v>0</v>
      </c>
      <c r="D24">
        <v>2.7587999999999999</v>
      </c>
      <c r="E24">
        <v>-40</v>
      </c>
      <c r="F24">
        <v>-1</v>
      </c>
      <c r="G24">
        <v>9.7000000000000003E-2</v>
      </c>
      <c r="H24">
        <v>-38.5</v>
      </c>
      <c r="I24">
        <v>-1</v>
      </c>
      <c r="J24">
        <v>-0.9</v>
      </c>
      <c r="K24">
        <v>-37.68</v>
      </c>
      <c r="L24">
        <v>-1</v>
      </c>
      <c r="M24">
        <v>-0.9</v>
      </c>
      <c r="N24">
        <v>-36</v>
      </c>
      <c r="O24">
        <v>-1</v>
      </c>
      <c r="P24">
        <v>0.216</v>
      </c>
      <c r="Q24">
        <v>-27</v>
      </c>
      <c r="R24">
        <v>-1</v>
      </c>
      <c r="S24">
        <v>0.80200000000000005</v>
      </c>
      <c r="T24">
        <v>-6</v>
      </c>
      <c r="U24">
        <v>-1</v>
      </c>
      <c r="V24">
        <v>7.5330000000000004</v>
      </c>
      <c r="W24">
        <v>-6</v>
      </c>
      <c r="X24">
        <v>-1</v>
      </c>
      <c r="Y24">
        <v>7.5330000000000004</v>
      </c>
      <c r="Z24">
        <v>-6</v>
      </c>
      <c r="AA24">
        <v>-1</v>
      </c>
      <c r="AB24">
        <v>7.5330000000000004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2</v>
      </c>
      <c r="AJ24">
        <v>-1</v>
      </c>
      <c r="AK24">
        <v>7.4859999999999998</v>
      </c>
      <c r="AL24">
        <v>11</v>
      </c>
      <c r="AM24">
        <v>-1</v>
      </c>
      <c r="AN24">
        <v>5.2939999999999996</v>
      </c>
      <c r="AO24">
        <v>19</v>
      </c>
      <c r="AP24">
        <v>-1</v>
      </c>
      <c r="AQ24">
        <v>4.8710000000000004</v>
      </c>
      <c r="AR24">
        <v>37</v>
      </c>
      <c r="AS24">
        <v>-1</v>
      </c>
      <c r="AT24">
        <v>1.2789999999999999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350</v>
      </c>
      <c r="BB24">
        <v>0</v>
      </c>
      <c r="BC24">
        <v>1.43</v>
      </c>
    </row>
    <row r="25" spans="1:55" x14ac:dyDescent="0.25">
      <c r="A25" t="s">
        <v>406</v>
      </c>
      <c r="B25">
        <v>-350</v>
      </c>
      <c r="C25">
        <v>0</v>
      </c>
      <c r="D25">
        <v>4.4269999999999996</v>
      </c>
      <c r="E25">
        <v>-48</v>
      </c>
      <c r="F25">
        <v>-1</v>
      </c>
      <c r="G25">
        <v>0.746</v>
      </c>
      <c r="H25">
        <v>-46.02</v>
      </c>
      <c r="I25">
        <v>-1</v>
      </c>
      <c r="J25">
        <v>-0.57999999999999996</v>
      </c>
      <c r="K25">
        <v>-44.5</v>
      </c>
      <c r="L25">
        <v>-1</v>
      </c>
      <c r="M25">
        <v>-0.57999999999999996</v>
      </c>
      <c r="N25">
        <v>-43</v>
      </c>
      <c r="O25">
        <v>-1</v>
      </c>
      <c r="P25">
        <v>0.42499999999999999</v>
      </c>
      <c r="Q25">
        <v>-37</v>
      </c>
      <c r="R25">
        <v>-1</v>
      </c>
      <c r="S25">
        <v>1.206</v>
      </c>
      <c r="T25">
        <v>-22</v>
      </c>
      <c r="U25">
        <v>-1</v>
      </c>
      <c r="V25">
        <v>6.2350000000000003</v>
      </c>
      <c r="W25">
        <v>-9</v>
      </c>
      <c r="X25">
        <v>-1</v>
      </c>
      <c r="Y25">
        <v>7.35</v>
      </c>
      <c r="Z25">
        <v>-9</v>
      </c>
      <c r="AA25">
        <v>-1</v>
      </c>
      <c r="AB25">
        <v>7.35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-4</v>
      </c>
      <c r="AJ25">
        <v>-1</v>
      </c>
      <c r="AK25">
        <v>7.0519999999999996</v>
      </c>
      <c r="AL25">
        <v>4</v>
      </c>
      <c r="AM25">
        <v>-1</v>
      </c>
      <c r="AN25">
        <v>5.2430000000000003</v>
      </c>
      <c r="AO25">
        <v>10</v>
      </c>
      <c r="AP25">
        <v>-1</v>
      </c>
      <c r="AQ25">
        <v>5.0590000000000002</v>
      </c>
      <c r="AR25">
        <v>33</v>
      </c>
      <c r="AS25">
        <v>-1</v>
      </c>
      <c r="AT25">
        <v>0.58399999999999996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350</v>
      </c>
      <c r="BB25">
        <v>0</v>
      </c>
      <c r="BC25">
        <v>1.603</v>
      </c>
    </row>
    <row r="26" spans="1:55" x14ac:dyDescent="0.25">
      <c r="A26" t="s">
        <v>407</v>
      </c>
      <c r="B26">
        <v>-350</v>
      </c>
      <c r="C26">
        <v>0</v>
      </c>
      <c r="D26">
        <v>0.69799999999999995</v>
      </c>
      <c r="E26">
        <v>-41</v>
      </c>
      <c r="F26">
        <v>-1</v>
      </c>
      <c r="G26">
        <v>0.57299999999999995</v>
      </c>
      <c r="H26">
        <v>-39.5</v>
      </c>
      <c r="I26">
        <v>-1</v>
      </c>
      <c r="J26">
        <v>-0.43</v>
      </c>
      <c r="K26">
        <v>-32.69</v>
      </c>
      <c r="L26">
        <v>-1</v>
      </c>
      <c r="M26">
        <v>-0.43</v>
      </c>
      <c r="N26">
        <v>-31</v>
      </c>
      <c r="O26">
        <v>-1</v>
      </c>
      <c r="P26">
        <v>0.70199999999999996</v>
      </c>
      <c r="Q26">
        <v>-31</v>
      </c>
      <c r="R26">
        <v>-1</v>
      </c>
      <c r="S26">
        <v>0.70199999999999996</v>
      </c>
      <c r="T26">
        <v>-12</v>
      </c>
      <c r="U26">
        <v>-1</v>
      </c>
      <c r="V26">
        <v>7.0549999999999997</v>
      </c>
      <c r="W26">
        <v>-12</v>
      </c>
      <c r="X26">
        <v>-1</v>
      </c>
      <c r="Y26">
        <v>7.0549999999999997</v>
      </c>
      <c r="Z26">
        <v>-12</v>
      </c>
      <c r="AA26">
        <v>-1</v>
      </c>
      <c r="AB26">
        <v>7.0549999999999997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-5</v>
      </c>
      <c r="AJ26">
        <v>-1</v>
      </c>
      <c r="AK26">
        <v>7.0049999999999999</v>
      </c>
      <c r="AL26">
        <v>2</v>
      </c>
      <c r="AM26">
        <v>-1</v>
      </c>
      <c r="AN26">
        <v>5.3680000000000003</v>
      </c>
      <c r="AO26">
        <v>10</v>
      </c>
      <c r="AP26">
        <v>-1</v>
      </c>
      <c r="AQ26">
        <v>4.7779999999999996</v>
      </c>
      <c r="AR26">
        <v>44</v>
      </c>
      <c r="AS26">
        <v>-1</v>
      </c>
      <c r="AT26">
        <v>0.52400000000000002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350</v>
      </c>
      <c r="BB26">
        <v>0</v>
      </c>
      <c r="BC26">
        <v>0.84199999999999997</v>
      </c>
    </row>
  </sheetData>
  <dataValidations count="1">
    <dataValidation type="textLength" operator="lessThanOrEqual" allowBlank="1" showInputMessage="1" showErrorMessage="1" sqref="A2:A26" xr:uid="{EADE8287-74F6-4541-9413-267ACF2719CD}">
      <formula1>22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57"/>
  <sheetViews>
    <sheetView zoomScaleNormal="100" workbookViewId="0">
      <pane xSplit="1" ySplit="3" topLeftCell="E4" activePane="bottomRight" state="frozen"/>
      <selection pane="topRight" activeCell="B1" sqref="B1"/>
      <selection pane="bottomLeft" activeCell="A3" sqref="A3"/>
      <selection pane="bottomRight" activeCell="M5" sqref="M4:M5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6" t="s">
        <v>178</v>
      </c>
      <c r="B1" s="107"/>
      <c r="C1" s="107"/>
      <c r="D1" s="107"/>
      <c r="E1" s="107"/>
      <c r="F1" s="108"/>
      <c r="G1" s="106" t="s">
        <v>301</v>
      </c>
      <c r="H1" s="108"/>
      <c r="I1" s="106" t="s">
        <v>302</v>
      </c>
      <c r="J1" s="108"/>
      <c r="K1" s="106" t="s">
        <v>303</v>
      </c>
      <c r="L1" s="108"/>
      <c r="M1" s="106" t="s">
        <v>304</v>
      </c>
      <c r="N1" s="108"/>
      <c r="O1" s="106" t="s">
        <v>305</v>
      </c>
      <c r="P1" s="108"/>
      <c r="Q1" s="106" t="s">
        <v>79</v>
      </c>
      <c r="R1" s="107"/>
      <c r="S1" s="108"/>
      <c r="T1" s="106" t="s">
        <v>306</v>
      </c>
      <c r="U1" s="107"/>
    </row>
    <row r="2" spans="1:26" s="7" customFormat="1" ht="30" x14ac:dyDescent="0.25">
      <c r="A2" s="4" t="s">
        <v>232</v>
      </c>
      <c r="B2" s="4" t="s">
        <v>14</v>
      </c>
      <c r="C2" s="4" t="s">
        <v>13</v>
      </c>
      <c r="D2" s="4" t="s">
        <v>82</v>
      </c>
      <c r="E2" s="4" t="s">
        <v>83</v>
      </c>
      <c r="F2" s="80" t="s">
        <v>309</v>
      </c>
      <c r="G2" s="4" t="s">
        <v>289</v>
      </c>
      <c r="H2" s="4" t="s">
        <v>290</v>
      </c>
      <c r="I2" s="4" t="s">
        <v>291</v>
      </c>
      <c r="J2" s="4" t="s">
        <v>292</v>
      </c>
      <c r="K2" s="4" t="s">
        <v>293</v>
      </c>
      <c r="L2" s="4" t="s">
        <v>294</v>
      </c>
      <c r="M2" s="4" t="s">
        <v>295</v>
      </c>
      <c r="N2" s="4" t="s">
        <v>296</v>
      </c>
      <c r="O2" s="4" t="s">
        <v>297</v>
      </c>
      <c r="P2" s="4" t="s">
        <v>298</v>
      </c>
      <c r="Q2" s="80" t="s">
        <v>310</v>
      </c>
      <c r="R2" s="4" t="s">
        <v>299</v>
      </c>
      <c r="S2" s="4" t="s">
        <v>300</v>
      </c>
      <c r="T2" s="4" t="s">
        <v>307</v>
      </c>
      <c r="U2" s="4" t="s">
        <v>308</v>
      </c>
      <c r="V2" s="4" t="s">
        <v>146</v>
      </c>
      <c r="W2" s="4" t="s">
        <v>234</v>
      </c>
      <c r="X2" s="4" t="s">
        <v>235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80</v>
      </c>
      <c r="S3" s="4" t="s">
        <v>80</v>
      </c>
      <c r="T3" s="4" t="s">
        <v>8</v>
      </c>
      <c r="U3" s="4" t="s">
        <v>8</v>
      </c>
      <c r="V3" s="4" t="s">
        <v>147</v>
      </c>
      <c r="W3" s="4" t="s">
        <v>8</v>
      </c>
      <c r="X3" s="4" t="s">
        <v>8</v>
      </c>
      <c r="Z3" s="77" t="s">
        <v>252</v>
      </c>
    </row>
    <row r="4" spans="1:26" x14ac:dyDescent="0.25">
      <c r="A4" t="s">
        <v>409</v>
      </c>
      <c r="B4">
        <v>15</v>
      </c>
      <c r="C4">
        <v>15</v>
      </c>
      <c r="D4" t="s">
        <v>139</v>
      </c>
      <c r="E4" t="s">
        <v>139</v>
      </c>
      <c r="F4" t="s">
        <v>6</v>
      </c>
      <c r="G4">
        <v>3</v>
      </c>
      <c r="I4">
        <v>23</v>
      </c>
      <c r="K4">
        <v>0</v>
      </c>
      <c r="Q4" t="s">
        <v>6</v>
      </c>
      <c r="V4">
        <v>50</v>
      </c>
      <c r="W4" s="67" t="s">
        <v>269</v>
      </c>
      <c r="X4" t="s">
        <v>256</v>
      </c>
      <c r="Z4" s="62" t="s">
        <v>264</v>
      </c>
    </row>
    <row r="5" spans="1:26" x14ac:dyDescent="0.25">
      <c r="A5" t="s">
        <v>410</v>
      </c>
      <c r="B5">
        <v>20</v>
      </c>
      <c r="C5">
        <v>20</v>
      </c>
      <c r="D5" t="s">
        <v>139</v>
      </c>
      <c r="E5" t="s">
        <v>139</v>
      </c>
      <c r="F5" t="s">
        <v>6</v>
      </c>
      <c r="G5">
        <v>0</v>
      </c>
      <c r="I5">
        <v>25</v>
      </c>
      <c r="K5">
        <v>0</v>
      </c>
      <c r="Q5" t="s">
        <v>6</v>
      </c>
      <c r="V5">
        <v>50</v>
      </c>
      <c r="W5" s="66" t="s">
        <v>268</v>
      </c>
      <c r="X5" t="s">
        <v>256</v>
      </c>
      <c r="Z5" s="63" t="s">
        <v>265</v>
      </c>
    </row>
    <row r="6" spans="1:26" x14ac:dyDescent="0.25">
      <c r="A6" t="s">
        <v>411</v>
      </c>
      <c r="B6">
        <v>12</v>
      </c>
      <c r="C6">
        <v>12</v>
      </c>
      <c r="D6" t="s">
        <v>81</v>
      </c>
      <c r="E6" t="s">
        <v>81</v>
      </c>
      <c r="F6" t="s">
        <v>6</v>
      </c>
      <c r="G6">
        <v>3</v>
      </c>
      <c r="I6">
        <v>28</v>
      </c>
      <c r="K6">
        <v>0</v>
      </c>
      <c r="M6">
        <v>0.42</v>
      </c>
      <c r="O6">
        <v>0.78</v>
      </c>
      <c r="Q6" t="s">
        <v>6</v>
      </c>
      <c r="R6">
        <v>15</v>
      </c>
      <c r="V6">
        <v>50</v>
      </c>
      <c r="W6" s="76" t="s">
        <v>277</v>
      </c>
      <c r="X6" t="s">
        <v>258</v>
      </c>
      <c r="Z6" s="64" t="s">
        <v>266</v>
      </c>
    </row>
    <row r="7" spans="1:26" x14ac:dyDescent="0.25">
      <c r="A7" t="s">
        <v>412</v>
      </c>
      <c r="B7">
        <v>12</v>
      </c>
      <c r="C7">
        <v>12</v>
      </c>
      <c r="D7" t="s">
        <v>81</v>
      </c>
      <c r="E7" t="s">
        <v>81</v>
      </c>
      <c r="F7" t="s">
        <v>6</v>
      </c>
      <c r="G7">
        <v>3</v>
      </c>
      <c r="I7">
        <v>28</v>
      </c>
      <c r="K7">
        <v>0</v>
      </c>
      <c r="M7">
        <v>0.42</v>
      </c>
      <c r="O7">
        <v>0.78</v>
      </c>
      <c r="Q7" t="s">
        <v>6</v>
      </c>
      <c r="R7">
        <v>15</v>
      </c>
      <c r="V7">
        <v>50</v>
      </c>
      <c r="W7" s="76" t="s">
        <v>277</v>
      </c>
      <c r="X7" t="s">
        <v>258</v>
      </c>
      <c r="Z7" s="65" t="s">
        <v>267</v>
      </c>
    </row>
    <row r="8" spans="1:26" x14ac:dyDescent="0.25">
      <c r="A8" t="s">
        <v>413</v>
      </c>
      <c r="B8">
        <v>17</v>
      </c>
      <c r="C8">
        <v>18</v>
      </c>
      <c r="D8" t="s">
        <v>81</v>
      </c>
      <c r="E8" t="s">
        <v>81</v>
      </c>
      <c r="F8" t="s">
        <v>6</v>
      </c>
      <c r="G8">
        <v>5.4044535383278349</v>
      </c>
      <c r="I8">
        <v>19.931069089575406</v>
      </c>
      <c r="K8">
        <v>0</v>
      </c>
      <c r="M8">
        <v>0.3</v>
      </c>
      <c r="O8">
        <v>0.87</v>
      </c>
      <c r="Q8" t="s">
        <v>6</v>
      </c>
      <c r="R8">
        <v>10</v>
      </c>
      <c r="V8">
        <v>50</v>
      </c>
      <c r="W8" s="73" t="s">
        <v>274</v>
      </c>
      <c r="X8" t="s">
        <v>260</v>
      </c>
      <c r="Z8" s="66" t="s">
        <v>268</v>
      </c>
    </row>
    <row r="9" spans="1:26" x14ac:dyDescent="0.25">
      <c r="A9" t="s">
        <v>414</v>
      </c>
      <c r="B9">
        <v>17</v>
      </c>
      <c r="C9">
        <v>18</v>
      </c>
      <c r="D9" t="s">
        <v>81</v>
      </c>
      <c r="E9" t="s">
        <v>81</v>
      </c>
      <c r="F9" t="s">
        <v>6</v>
      </c>
      <c r="G9">
        <v>5.4044535383278349</v>
      </c>
      <c r="I9">
        <v>19.931069089575406</v>
      </c>
      <c r="K9">
        <v>0</v>
      </c>
      <c r="M9">
        <v>0.3</v>
      </c>
      <c r="O9">
        <v>0.87</v>
      </c>
      <c r="Q9" t="s">
        <v>6</v>
      </c>
      <c r="R9">
        <v>10</v>
      </c>
      <c r="V9">
        <v>50</v>
      </c>
      <c r="W9" s="73" t="s">
        <v>274</v>
      </c>
      <c r="X9" t="s">
        <v>260</v>
      </c>
      <c r="Z9" s="67" t="s">
        <v>269</v>
      </c>
    </row>
    <row r="10" spans="1:26" x14ac:dyDescent="0.25">
      <c r="A10" t="s">
        <v>415</v>
      </c>
      <c r="B10">
        <v>15</v>
      </c>
      <c r="C10">
        <v>15</v>
      </c>
      <c r="D10" t="s">
        <v>139</v>
      </c>
      <c r="E10" t="s">
        <v>139</v>
      </c>
      <c r="F10" t="s">
        <v>6</v>
      </c>
      <c r="G10">
        <v>5.4044535383278349</v>
      </c>
      <c r="I10">
        <v>19.931069089575406</v>
      </c>
      <c r="K10">
        <v>0</v>
      </c>
      <c r="Q10" t="s">
        <v>6</v>
      </c>
      <c r="R10">
        <v>10</v>
      </c>
      <c r="V10">
        <v>50</v>
      </c>
      <c r="W10" s="73" t="s">
        <v>274</v>
      </c>
      <c r="X10" t="s">
        <v>260</v>
      </c>
      <c r="Z10" s="68" t="s">
        <v>270</v>
      </c>
    </row>
    <row r="11" spans="1:26" x14ac:dyDescent="0.25">
      <c r="A11" t="s">
        <v>416</v>
      </c>
      <c r="B11">
        <v>17</v>
      </c>
      <c r="C11">
        <v>17</v>
      </c>
      <c r="D11" t="s">
        <v>81</v>
      </c>
      <c r="E11" t="s">
        <v>81</v>
      </c>
      <c r="F11" t="s">
        <v>6</v>
      </c>
      <c r="G11">
        <v>5.4044535383278349</v>
      </c>
      <c r="I11">
        <v>19.931069089575406</v>
      </c>
      <c r="K11">
        <v>0</v>
      </c>
      <c r="M11">
        <v>0.3</v>
      </c>
      <c r="Q11" t="s">
        <v>6</v>
      </c>
      <c r="R11">
        <v>10</v>
      </c>
      <c r="V11">
        <v>50</v>
      </c>
      <c r="W11" s="73" t="s">
        <v>274</v>
      </c>
      <c r="X11" t="s">
        <v>260</v>
      </c>
      <c r="Z11" s="69" t="s">
        <v>278</v>
      </c>
    </row>
    <row r="12" spans="1:26" x14ac:dyDescent="0.25">
      <c r="A12" t="s">
        <v>417</v>
      </c>
      <c r="B12">
        <v>19</v>
      </c>
      <c r="C12">
        <v>19</v>
      </c>
      <c r="D12" t="s">
        <v>81</v>
      </c>
      <c r="E12" t="s">
        <v>81</v>
      </c>
      <c r="F12" t="s">
        <v>6</v>
      </c>
      <c r="G12">
        <v>5.4044535383278349</v>
      </c>
      <c r="I12">
        <v>19.931069089575406</v>
      </c>
      <c r="K12">
        <v>0</v>
      </c>
      <c r="M12">
        <v>0.35</v>
      </c>
      <c r="Q12" t="s">
        <v>6</v>
      </c>
      <c r="R12">
        <v>10</v>
      </c>
      <c r="V12">
        <v>50</v>
      </c>
      <c r="W12" s="73" t="s">
        <v>274</v>
      </c>
      <c r="X12" t="s">
        <v>260</v>
      </c>
      <c r="Z12" s="70" t="s">
        <v>271</v>
      </c>
    </row>
    <row r="13" spans="1:26" x14ac:dyDescent="0.25">
      <c r="A13" t="s">
        <v>418</v>
      </c>
      <c r="B13">
        <v>17</v>
      </c>
      <c r="C13">
        <v>18</v>
      </c>
      <c r="D13" t="s">
        <v>81</v>
      </c>
      <c r="E13" t="s">
        <v>81</v>
      </c>
      <c r="F13" t="s">
        <v>6</v>
      </c>
      <c r="G13">
        <v>5.4044535383278349</v>
      </c>
      <c r="I13">
        <v>19.931069089575406</v>
      </c>
      <c r="K13">
        <v>0</v>
      </c>
      <c r="M13">
        <v>0.3</v>
      </c>
      <c r="O13">
        <v>0.87</v>
      </c>
      <c r="Q13" t="s">
        <v>6</v>
      </c>
      <c r="R13">
        <v>10</v>
      </c>
      <c r="V13">
        <v>50</v>
      </c>
      <c r="W13" s="73" t="s">
        <v>274</v>
      </c>
      <c r="X13" t="s">
        <v>260</v>
      </c>
      <c r="Z13" s="71" t="s">
        <v>272</v>
      </c>
    </row>
    <row r="14" spans="1:26" x14ac:dyDescent="0.25">
      <c r="A14" t="s">
        <v>419</v>
      </c>
      <c r="B14">
        <v>17</v>
      </c>
      <c r="C14">
        <v>19</v>
      </c>
      <c r="D14" t="s">
        <v>139</v>
      </c>
      <c r="E14" t="s">
        <v>139</v>
      </c>
      <c r="F14" t="s">
        <v>6</v>
      </c>
      <c r="G14">
        <v>0</v>
      </c>
      <c r="I14">
        <v>27.4</v>
      </c>
      <c r="K14">
        <v>0</v>
      </c>
      <c r="Q14" t="s">
        <v>6</v>
      </c>
      <c r="V14">
        <v>100</v>
      </c>
      <c r="W14" s="62" t="s">
        <v>264</v>
      </c>
      <c r="X14" t="s">
        <v>349</v>
      </c>
      <c r="Z14" s="72" t="s">
        <v>273</v>
      </c>
    </row>
    <row r="15" spans="1:26" x14ac:dyDescent="0.25">
      <c r="A15" t="s">
        <v>420</v>
      </c>
      <c r="B15">
        <v>17</v>
      </c>
      <c r="C15">
        <v>19</v>
      </c>
      <c r="D15" t="s">
        <v>139</v>
      </c>
      <c r="E15" t="s">
        <v>139</v>
      </c>
      <c r="F15" t="s">
        <v>6</v>
      </c>
      <c r="G15">
        <v>0</v>
      </c>
      <c r="I15">
        <v>27.4</v>
      </c>
      <c r="K15">
        <v>0</v>
      </c>
      <c r="Q15" t="s">
        <v>6</v>
      </c>
      <c r="V15">
        <v>100</v>
      </c>
      <c r="W15" s="62" t="s">
        <v>264</v>
      </c>
      <c r="X15" t="s">
        <v>349</v>
      </c>
      <c r="Z15" s="73" t="s">
        <v>274</v>
      </c>
    </row>
    <row r="16" spans="1:26" x14ac:dyDescent="0.25">
      <c r="A16" t="s">
        <v>421</v>
      </c>
      <c r="B16">
        <v>17</v>
      </c>
      <c r="C16">
        <v>19</v>
      </c>
      <c r="D16" t="s">
        <v>139</v>
      </c>
      <c r="E16" t="s">
        <v>139</v>
      </c>
      <c r="F16" t="s">
        <v>6</v>
      </c>
      <c r="G16">
        <v>0</v>
      </c>
      <c r="I16">
        <v>27.4</v>
      </c>
      <c r="K16">
        <v>0</v>
      </c>
      <c r="Q16" t="s">
        <v>6</v>
      </c>
      <c r="V16">
        <v>100</v>
      </c>
      <c r="W16" s="62" t="s">
        <v>264</v>
      </c>
      <c r="X16" t="s">
        <v>349</v>
      </c>
      <c r="Z16" s="74" t="s">
        <v>275</v>
      </c>
    </row>
    <row r="17" spans="1:28" x14ac:dyDescent="0.25">
      <c r="A17" t="s">
        <v>422</v>
      </c>
      <c r="B17">
        <v>17</v>
      </c>
      <c r="C17">
        <v>17</v>
      </c>
      <c r="D17" t="s">
        <v>81</v>
      </c>
      <c r="E17" t="s">
        <v>81</v>
      </c>
      <c r="F17" t="s">
        <v>6</v>
      </c>
      <c r="G17">
        <v>3.6109707917167801</v>
      </c>
      <c r="I17">
        <v>24.092035010034802</v>
      </c>
      <c r="K17">
        <v>0</v>
      </c>
      <c r="M17">
        <v>0.3</v>
      </c>
      <c r="O17">
        <v>0.87</v>
      </c>
      <c r="Q17" t="s">
        <v>6</v>
      </c>
      <c r="R17">
        <v>10</v>
      </c>
      <c r="V17">
        <v>50</v>
      </c>
      <c r="W17" s="72" t="s">
        <v>273</v>
      </c>
      <c r="X17" t="s">
        <v>259</v>
      </c>
      <c r="Z17" s="75" t="s">
        <v>276</v>
      </c>
    </row>
    <row r="18" spans="1:28" x14ac:dyDescent="0.25">
      <c r="A18" t="s">
        <v>423</v>
      </c>
      <c r="B18">
        <v>17</v>
      </c>
      <c r="C18">
        <v>17</v>
      </c>
      <c r="D18" t="s">
        <v>81</v>
      </c>
      <c r="E18" t="s">
        <v>81</v>
      </c>
      <c r="F18" t="s">
        <v>6</v>
      </c>
      <c r="G18">
        <v>3.6109707917167801</v>
      </c>
      <c r="I18">
        <v>24.092035010034802</v>
      </c>
      <c r="K18">
        <v>0</v>
      </c>
      <c r="M18">
        <v>0.3</v>
      </c>
      <c r="O18">
        <v>0.87</v>
      </c>
      <c r="Q18" t="s">
        <v>6</v>
      </c>
      <c r="R18">
        <v>10</v>
      </c>
      <c r="V18">
        <v>50</v>
      </c>
      <c r="W18" s="72" t="s">
        <v>273</v>
      </c>
      <c r="X18" t="s">
        <v>259</v>
      </c>
      <c r="Z18" s="76" t="s">
        <v>277</v>
      </c>
    </row>
    <row r="19" spans="1:28" x14ac:dyDescent="0.25">
      <c r="A19" t="s">
        <v>424</v>
      </c>
      <c r="B19">
        <v>15</v>
      </c>
      <c r="C19">
        <v>15</v>
      </c>
      <c r="D19" t="s">
        <v>139</v>
      </c>
      <c r="E19" t="s">
        <v>139</v>
      </c>
      <c r="F19" t="s">
        <v>6</v>
      </c>
      <c r="G19">
        <v>5.4044535383278349</v>
      </c>
      <c r="I19">
        <v>19.931069089575406</v>
      </c>
      <c r="K19">
        <v>0</v>
      </c>
      <c r="Q19" t="s">
        <v>6</v>
      </c>
      <c r="R19">
        <v>10</v>
      </c>
      <c r="V19">
        <v>50</v>
      </c>
      <c r="W19" s="72" t="s">
        <v>273</v>
      </c>
      <c r="X19" t="s">
        <v>259</v>
      </c>
    </row>
    <row r="20" spans="1:28" x14ac:dyDescent="0.25">
      <c r="A20" t="s">
        <v>425</v>
      </c>
      <c r="B20">
        <v>17</v>
      </c>
      <c r="C20">
        <v>17</v>
      </c>
      <c r="D20" t="s">
        <v>81</v>
      </c>
      <c r="E20" t="s">
        <v>81</v>
      </c>
      <c r="F20" t="s">
        <v>6</v>
      </c>
      <c r="G20">
        <v>5.4044535383278349</v>
      </c>
      <c r="I20">
        <v>19.931069089575406</v>
      </c>
      <c r="K20">
        <v>0</v>
      </c>
      <c r="M20">
        <v>0.3</v>
      </c>
      <c r="Q20" t="s">
        <v>6</v>
      </c>
      <c r="R20">
        <v>10</v>
      </c>
      <c r="V20">
        <v>50</v>
      </c>
      <c r="W20" s="72" t="s">
        <v>273</v>
      </c>
      <c r="X20" t="s">
        <v>259</v>
      </c>
    </row>
    <row r="21" spans="1:28" x14ac:dyDescent="0.25">
      <c r="A21" t="s">
        <v>426</v>
      </c>
      <c r="B21">
        <v>19</v>
      </c>
      <c r="C21">
        <v>19</v>
      </c>
      <c r="D21" t="s">
        <v>81</v>
      </c>
      <c r="E21" t="s">
        <v>81</v>
      </c>
      <c r="F21" t="s">
        <v>6</v>
      </c>
      <c r="G21">
        <v>5.4044535383278349</v>
      </c>
      <c r="I21">
        <v>19.931069089575406</v>
      </c>
      <c r="K21">
        <v>0</v>
      </c>
      <c r="M21">
        <v>0.35</v>
      </c>
      <c r="Q21" t="s">
        <v>6</v>
      </c>
      <c r="R21">
        <v>10</v>
      </c>
      <c r="V21">
        <v>50</v>
      </c>
      <c r="W21" s="72" t="s">
        <v>273</v>
      </c>
      <c r="X21" t="s">
        <v>259</v>
      </c>
    </row>
    <row r="22" spans="1:28" x14ac:dyDescent="0.25">
      <c r="A22" t="s">
        <v>427</v>
      </c>
      <c r="B22">
        <v>17</v>
      </c>
      <c r="C22">
        <v>17</v>
      </c>
      <c r="D22" t="s">
        <v>81</v>
      </c>
      <c r="E22" t="s">
        <v>81</v>
      </c>
      <c r="F22" t="s">
        <v>6</v>
      </c>
      <c r="G22">
        <v>3.6109707917167801</v>
      </c>
      <c r="I22">
        <v>24.092035010034802</v>
      </c>
      <c r="K22">
        <v>0</v>
      </c>
      <c r="M22">
        <v>0.3</v>
      </c>
      <c r="O22">
        <v>0.87</v>
      </c>
      <c r="Q22" t="s">
        <v>6</v>
      </c>
      <c r="R22">
        <v>10</v>
      </c>
      <c r="V22">
        <v>50</v>
      </c>
      <c r="W22" s="72" t="s">
        <v>273</v>
      </c>
      <c r="X22" t="s">
        <v>259</v>
      </c>
    </row>
    <row r="23" spans="1:28" x14ac:dyDescent="0.25">
      <c r="A23" t="s">
        <v>428</v>
      </c>
      <c r="B23">
        <v>17</v>
      </c>
      <c r="C23">
        <v>17</v>
      </c>
      <c r="D23" t="s">
        <v>81</v>
      </c>
      <c r="E23" t="s">
        <v>81</v>
      </c>
      <c r="F23" t="s">
        <v>6</v>
      </c>
      <c r="G23">
        <v>3.6109707917167801</v>
      </c>
      <c r="I23">
        <v>24.092035010034802</v>
      </c>
      <c r="K23">
        <v>0</v>
      </c>
      <c r="M23">
        <v>0.3</v>
      </c>
      <c r="O23">
        <v>0.87</v>
      </c>
      <c r="Q23" t="s">
        <v>6</v>
      </c>
      <c r="R23">
        <v>10</v>
      </c>
      <c r="V23">
        <v>50</v>
      </c>
      <c r="W23" s="72" t="s">
        <v>273</v>
      </c>
      <c r="X23" t="s">
        <v>259</v>
      </c>
    </row>
    <row r="24" spans="1:28" x14ac:dyDescent="0.25">
      <c r="A24" t="s">
        <v>429</v>
      </c>
      <c r="B24">
        <v>17</v>
      </c>
      <c r="C24">
        <v>19</v>
      </c>
      <c r="D24" t="s">
        <v>139</v>
      </c>
      <c r="E24" t="s">
        <v>139</v>
      </c>
      <c r="F24" t="s">
        <v>6</v>
      </c>
      <c r="G24">
        <v>0</v>
      </c>
      <c r="I24">
        <v>27.4</v>
      </c>
      <c r="K24">
        <v>0</v>
      </c>
      <c r="Q24" t="s">
        <v>6</v>
      </c>
      <c r="V24">
        <v>100</v>
      </c>
      <c r="W24" s="62" t="s">
        <v>264</v>
      </c>
      <c r="X24" t="s">
        <v>254</v>
      </c>
    </row>
    <row r="25" spans="1:28" x14ac:dyDescent="0.25">
      <c r="A25" t="s">
        <v>430</v>
      </c>
      <c r="B25">
        <v>17</v>
      </c>
      <c r="C25">
        <v>19</v>
      </c>
      <c r="D25" t="s">
        <v>139</v>
      </c>
      <c r="E25" t="s">
        <v>139</v>
      </c>
      <c r="F25" t="s">
        <v>6</v>
      </c>
      <c r="G25">
        <v>11.743242271201231</v>
      </c>
      <c r="I25">
        <v>24.881140129149529</v>
      </c>
      <c r="K25">
        <v>0</v>
      </c>
      <c r="Q25" t="s">
        <v>6</v>
      </c>
      <c r="V25">
        <v>100</v>
      </c>
      <c r="W25" s="62" t="s">
        <v>264</v>
      </c>
      <c r="X25" t="s">
        <v>254</v>
      </c>
    </row>
    <row r="26" spans="1:28" x14ac:dyDescent="0.25">
      <c r="A26" t="s">
        <v>431</v>
      </c>
      <c r="B26">
        <v>17</v>
      </c>
      <c r="C26">
        <v>19</v>
      </c>
      <c r="D26" t="s">
        <v>139</v>
      </c>
      <c r="E26" t="s">
        <v>139</v>
      </c>
      <c r="F26" t="s">
        <v>6</v>
      </c>
      <c r="G26">
        <v>11.743242271201231</v>
      </c>
      <c r="I26">
        <v>24.881140129149529</v>
      </c>
      <c r="K26">
        <v>0</v>
      </c>
      <c r="Q26" t="s">
        <v>6</v>
      </c>
      <c r="V26">
        <v>100</v>
      </c>
      <c r="W26" s="62" t="s">
        <v>264</v>
      </c>
      <c r="X26" t="s">
        <v>254</v>
      </c>
    </row>
    <row r="27" spans="1:28" x14ac:dyDescent="0.25">
      <c r="A27" t="s">
        <v>432</v>
      </c>
      <c r="B27">
        <v>17</v>
      </c>
      <c r="C27">
        <v>19</v>
      </c>
      <c r="D27" t="s">
        <v>139</v>
      </c>
      <c r="E27" t="s">
        <v>139</v>
      </c>
      <c r="F27" t="s">
        <v>6</v>
      </c>
      <c r="G27">
        <v>11.743242271201231</v>
      </c>
      <c r="I27">
        <v>24.881140129149529</v>
      </c>
      <c r="K27">
        <v>0</v>
      </c>
      <c r="Q27" t="s">
        <v>6</v>
      </c>
      <c r="V27">
        <v>100</v>
      </c>
      <c r="W27" s="62" t="s">
        <v>264</v>
      </c>
      <c r="X27" t="s">
        <v>254</v>
      </c>
    </row>
    <row r="28" spans="1:28" x14ac:dyDescent="0.25">
      <c r="A28" t="s">
        <v>433</v>
      </c>
      <c r="B28">
        <v>17</v>
      </c>
      <c r="C28">
        <v>19</v>
      </c>
      <c r="D28" t="s">
        <v>139</v>
      </c>
      <c r="E28" t="s">
        <v>139</v>
      </c>
      <c r="F28" t="s">
        <v>6</v>
      </c>
      <c r="G28">
        <v>11.743242271201231</v>
      </c>
      <c r="I28">
        <v>24.881140129149529</v>
      </c>
      <c r="K28">
        <v>0</v>
      </c>
      <c r="Q28" t="s">
        <v>6</v>
      </c>
      <c r="V28">
        <v>100</v>
      </c>
      <c r="W28" s="62" t="s">
        <v>264</v>
      </c>
      <c r="X28" t="s">
        <v>254</v>
      </c>
    </row>
    <row r="29" spans="1:28" x14ac:dyDescent="0.25">
      <c r="A29" t="s">
        <v>434</v>
      </c>
      <c r="B29">
        <v>17</v>
      </c>
      <c r="C29">
        <v>19</v>
      </c>
      <c r="D29" t="s">
        <v>139</v>
      </c>
      <c r="E29" t="s">
        <v>139</v>
      </c>
      <c r="F29" t="s">
        <v>6</v>
      </c>
      <c r="G29">
        <v>11.743242271201231</v>
      </c>
      <c r="I29">
        <v>24.881140129149529</v>
      </c>
      <c r="K29">
        <v>0</v>
      </c>
      <c r="Q29" t="s">
        <v>6</v>
      </c>
      <c r="V29">
        <v>100</v>
      </c>
      <c r="W29" s="62" t="s">
        <v>264</v>
      </c>
      <c r="X29" t="s">
        <v>254</v>
      </c>
    </row>
    <row r="30" spans="1:28" x14ac:dyDescent="0.25">
      <c r="A30" t="s">
        <v>435</v>
      </c>
      <c r="B30">
        <v>17</v>
      </c>
      <c r="C30">
        <v>19</v>
      </c>
      <c r="D30" t="s">
        <v>139</v>
      </c>
      <c r="E30" t="s">
        <v>139</v>
      </c>
      <c r="F30" t="s">
        <v>6</v>
      </c>
      <c r="G30">
        <v>0</v>
      </c>
      <c r="I30">
        <v>27.4</v>
      </c>
      <c r="K30">
        <v>0</v>
      </c>
      <c r="Q30" t="s">
        <v>6</v>
      </c>
      <c r="V30">
        <v>100</v>
      </c>
      <c r="W30" s="62" t="s">
        <v>264</v>
      </c>
      <c r="X30" t="s">
        <v>254</v>
      </c>
    </row>
    <row r="31" spans="1:28" x14ac:dyDescent="0.25">
      <c r="A31" t="s">
        <v>436</v>
      </c>
      <c r="B31">
        <v>10.5</v>
      </c>
      <c r="C31">
        <v>10.5</v>
      </c>
      <c r="D31" t="s">
        <v>81</v>
      </c>
      <c r="E31" t="s">
        <v>81</v>
      </c>
      <c r="F31" t="s">
        <v>6</v>
      </c>
      <c r="G31">
        <v>3</v>
      </c>
      <c r="I31">
        <v>28</v>
      </c>
      <c r="K31">
        <v>0</v>
      </c>
      <c r="M31">
        <v>0.42</v>
      </c>
      <c r="Q31" t="s">
        <v>6</v>
      </c>
      <c r="R31">
        <v>15</v>
      </c>
      <c r="V31">
        <v>50</v>
      </c>
      <c r="W31" s="76" t="s">
        <v>277</v>
      </c>
      <c r="X31" t="s">
        <v>257</v>
      </c>
      <c r="AB31" s="78"/>
    </row>
    <row r="32" spans="1:28" x14ac:dyDescent="0.25">
      <c r="A32" t="s">
        <v>437</v>
      </c>
      <c r="B32">
        <v>10.5</v>
      </c>
      <c r="C32">
        <v>10.5</v>
      </c>
      <c r="D32" t="s">
        <v>81</v>
      </c>
      <c r="E32" t="s">
        <v>81</v>
      </c>
      <c r="F32" t="s">
        <v>6</v>
      </c>
      <c r="G32">
        <v>3</v>
      </c>
      <c r="I32">
        <v>28</v>
      </c>
      <c r="K32">
        <v>0</v>
      </c>
      <c r="M32">
        <v>0.42</v>
      </c>
      <c r="Q32" t="s">
        <v>6</v>
      </c>
      <c r="R32">
        <v>15</v>
      </c>
      <c r="V32">
        <v>50</v>
      </c>
      <c r="W32" s="76" t="s">
        <v>277</v>
      </c>
      <c r="X32" t="s">
        <v>257</v>
      </c>
      <c r="AB32" s="78"/>
    </row>
    <row r="33" spans="1:28" x14ac:dyDescent="0.25">
      <c r="A33" t="s">
        <v>438</v>
      </c>
      <c r="B33">
        <v>17</v>
      </c>
      <c r="C33">
        <v>19</v>
      </c>
      <c r="D33" t="s">
        <v>139</v>
      </c>
      <c r="E33" t="s">
        <v>139</v>
      </c>
      <c r="F33" t="s">
        <v>6</v>
      </c>
      <c r="G33">
        <v>0</v>
      </c>
      <c r="I33">
        <v>27.4</v>
      </c>
      <c r="K33">
        <v>0</v>
      </c>
      <c r="Q33" t="s">
        <v>6</v>
      </c>
      <c r="V33">
        <v>100</v>
      </c>
      <c r="W33" s="62" t="s">
        <v>264</v>
      </c>
      <c r="X33" t="s">
        <v>255</v>
      </c>
      <c r="AB33" s="78"/>
    </row>
    <row r="34" spans="1:28" x14ac:dyDescent="0.25">
      <c r="A34" t="s">
        <v>439</v>
      </c>
      <c r="B34">
        <v>17</v>
      </c>
      <c r="C34">
        <v>17</v>
      </c>
      <c r="D34" t="s">
        <v>139</v>
      </c>
      <c r="E34" t="s">
        <v>139</v>
      </c>
      <c r="F34" t="s">
        <v>6</v>
      </c>
      <c r="G34">
        <v>5</v>
      </c>
      <c r="I34">
        <v>25</v>
      </c>
      <c r="K34">
        <v>0</v>
      </c>
      <c r="Q34" t="s">
        <v>6</v>
      </c>
      <c r="V34">
        <v>100</v>
      </c>
      <c r="W34" s="71" t="s">
        <v>272</v>
      </c>
      <c r="X34" t="s">
        <v>262</v>
      </c>
      <c r="AB34" s="78"/>
    </row>
    <row r="35" spans="1:28" x14ac:dyDescent="0.25">
      <c r="A35" t="s">
        <v>440</v>
      </c>
      <c r="B35">
        <v>17</v>
      </c>
      <c r="C35">
        <v>17</v>
      </c>
      <c r="D35" t="s">
        <v>139</v>
      </c>
      <c r="E35" t="s">
        <v>139</v>
      </c>
      <c r="F35" t="s">
        <v>6</v>
      </c>
      <c r="G35">
        <v>5</v>
      </c>
      <c r="I35">
        <v>25</v>
      </c>
      <c r="K35">
        <v>0</v>
      </c>
      <c r="Q35" t="s">
        <v>6</v>
      </c>
      <c r="V35">
        <v>100</v>
      </c>
      <c r="W35" s="71" t="s">
        <v>272</v>
      </c>
      <c r="X35" t="s">
        <v>262</v>
      </c>
      <c r="AB35" s="78"/>
    </row>
    <row r="36" spans="1:28" x14ac:dyDescent="0.25">
      <c r="A36" t="s">
        <v>441</v>
      </c>
      <c r="B36">
        <v>19</v>
      </c>
      <c r="C36">
        <v>19</v>
      </c>
      <c r="D36" t="s">
        <v>81</v>
      </c>
      <c r="E36" t="s">
        <v>81</v>
      </c>
      <c r="F36" t="s">
        <v>6</v>
      </c>
      <c r="G36">
        <v>0</v>
      </c>
      <c r="I36">
        <v>32</v>
      </c>
      <c r="K36">
        <v>0</v>
      </c>
      <c r="M36">
        <v>0.35</v>
      </c>
      <c r="Q36" t="s">
        <v>6</v>
      </c>
      <c r="R36">
        <v>20</v>
      </c>
      <c r="V36">
        <v>50</v>
      </c>
      <c r="W36" s="71" t="s">
        <v>272</v>
      </c>
      <c r="X36" t="s">
        <v>262</v>
      </c>
      <c r="AB36" s="78"/>
    </row>
    <row r="37" spans="1:28" x14ac:dyDescent="0.25">
      <c r="A37" t="s">
        <v>442</v>
      </c>
      <c r="B37">
        <v>20</v>
      </c>
      <c r="C37">
        <v>22</v>
      </c>
      <c r="D37" t="s">
        <v>81</v>
      </c>
      <c r="E37" t="s">
        <v>81</v>
      </c>
      <c r="F37" t="s">
        <v>6</v>
      </c>
      <c r="G37">
        <v>14</v>
      </c>
      <c r="I37">
        <v>45</v>
      </c>
      <c r="K37">
        <v>0</v>
      </c>
      <c r="M37">
        <v>0.31</v>
      </c>
      <c r="O37">
        <v>0.9</v>
      </c>
      <c r="Q37" t="s">
        <v>6</v>
      </c>
      <c r="R37">
        <v>20</v>
      </c>
      <c r="V37">
        <v>50</v>
      </c>
      <c r="W37" s="71" t="s">
        <v>272</v>
      </c>
      <c r="X37" t="s">
        <v>262</v>
      </c>
      <c r="AB37" s="78"/>
    </row>
    <row r="38" spans="1:28" x14ac:dyDescent="0.25">
      <c r="A38" t="s">
        <v>443</v>
      </c>
      <c r="B38">
        <v>17</v>
      </c>
      <c r="C38">
        <v>19</v>
      </c>
      <c r="D38" t="s">
        <v>139</v>
      </c>
      <c r="E38" t="s">
        <v>139</v>
      </c>
      <c r="F38" t="s">
        <v>6</v>
      </c>
      <c r="G38">
        <v>0</v>
      </c>
      <c r="I38">
        <v>32</v>
      </c>
      <c r="K38">
        <v>0</v>
      </c>
      <c r="Q38" t="s">
        <v>6</v>
      </c>
      <c r="V38">
        <v>100</v>
      </c>
      <c r="W38" s="62" t="s">
        <v>264</v>
      </c>
      <c r="X38" t="s">
        <v>255</v>
      </c>
      <c r="AB38" s="78"/>
    </row>
    <row r="39" spans="1:28" x14ac:dyDescent="0.25">
      <c r="A39" t="s">
        <v>444</v>
      </c>
      <c r="B39">
        <v>17</v>
      </c>
      <c r="C39">
        <v>19</v>
      </c>
      <c r="D39" t="s">
        <v>139</v>
      </c>
      <c r="E39" t="s">
        <v>139</v>
      </c>
      <c r="F39" t="s">
        <v>6</v>
      </c>
      <c r="G39">
        <v>0</v>
      </c>
      <c r="I39">
        <v>32</v>
      </c>
      <c r="K39">
        <v>0</v>
      </c>
      <c r="Q39" t="s">
        <v>6</v>
      </c>
      <c r="V39">
        <v>100</v>
      </c>
      <c r="W39" s="62" t="s">
        <v>264</v>
      </c>
      <c r="X39" t="s">
        <v>255</v>
      </c>
      <c r="AB39" s="78"/>
    </row>
    <row r="40" spans="1:28" x14ac:dyDescent="0.25">
      <c r="A40" t="s">
        <v>445</v>
      </c>
      <c r="B40">
        <v>17</v>
      </c>
      <c r="C40">
        <v>19</v>
      </c>
      <c r="D40" t="s">
        <v>139</v>
      </c>
      <c r="E40" t="s">
        <v>139</v>
      </c>
      <c r="F40" t="s">
        <v>6</v>
      </c>
      <c r="G40">
        <v>0</v>
      </c>
      <c r="I40">
        <v>32</v>
      </c>
      <c r="K40">
        <v>0</v>
      </c>
      <c r="Q40" t="s">
        <v>6</v>
      </c>
      <c r="V40">
        <v>100</v>
      </c>
      <c r="W40" s="62" t="s">
        <v>264</v>
      </c>
      <c r="X40" t="s">
        <v>255</v>
      </c>
      <c r="AB40" s="78"/>
    </row>
    <row r="41" spans="1:28" x14ac:dyDescent="0.25">
      <c r="A41" t="s">
        <v>446</v>
      </c>
      <c r="B41">
        <v>17</v>
      </c>
      <c r="C41">
        <v>19</v>
      </c>
      <c r="D41" t="s">
        <v>139</v>
      </c>
      <c r="E41" t="s">
        <v>139</v>
      </c>
      <c r="F41" t="s">
        <v>6</v>
      </c>
      <c r="G41">
        <v>0</v>
      </c>
      <c r="I41">
        <v>32</v>
      </c>
      <c r="K41">
        <v>0</v>
      </c>
      <c r="Q41" t="s">
        <v>6</v>
      </c>
      <c r="V41">
        <v>100</v>
      </c>
      <c r="W41" s="62" t="s">
        <v>264</v>
      </c>
      <c r="X41" t="s">
        <v>255</v>
      </c>
      <c r="AB41" s="78"/>
    </row>
    <row r="42" spans="1:28" x14ac:dyDescent="0.25">
      <c r="A42" t="s">
        <v>447</v>
      </c>
      <c r="B42">
        <v>17</v>
      </c>
      <c r="C42">
        <v>19</v>
      </c>
      <c r="D42" t="s">
        <v>139</v>
      </c>
      <c r="E42" t="s">
        <v>139</v>
      </c>
      <c r="F42" t="s">
        <v>6</v>
      </c>
      <c r="G42">
        <v>0</v>
      </c>
      <c r="I42">
        <v>32</v>
      </c>
      <c r="K42">
        <v>0</v>
      </c>
      <c r="Q42" t="s">
        <v>6</v>
      </c>
      <c r="V42">
        <v>100</v>
      </c>
      <c r="W42" s="62" t="s">
        <v>264</v>
      </c>
      <c r="X42" t="s">
        <v>255</v>
      </c>
      <c r="AB42" s="78"/>
    </row>
    <row r="43" spans="1:28" x14ac:dyDescent="0.25">
      <c r="A43" t="s">
        <v>448</v>
      </c>
      <c r="B43">
        <v>17</v>
      </c>
      <c r="C43">
        <v>19</v>
      </c>
      <c r="D43" t="s">
        <v>139</v>
      </c>
      <c r="E43" t="s">
        <v>139</v>
      </c>
      <c r="F43" t="s">
        <v>6</v>
      </c>
      <c r="G43">
        <v>0</v>
      </c>
      <c r="I43">
        <v>32</v>
      </c>
      <c r="K43">
        <v>0</v>
      </c>
      <c r="Q43" t="s">
        <v>6</v>
      </c>
      <c r="V43">
        <v>100</v>
      </c>
      <c r="W43" s="62" t="s">
        <v>264</v>
      </c>
      <c r="X43" t="s">
        <v>255</v>
      </c>
    </row>
    <row r="44" spans="1:28" x14ac:dyDescent="0.25">
      <c r="A44" t="s">
        <v>449</v>
      </c>
      <c r="B44">
        <v>17</v>
      </c>
      <c r="C44">
        <v>19</v>
      </c>
      <c r="D44" t="s">
        <v>139</v>
      </c>
      <c r="E44" t="s">
        <v>139</v>
      </c>
      <c r="F44" t="s">
        <v>6</v>
      </c>
      <c r="G44">
        <v>0</v>
      </c>
      <c r="I44">
        <v>32</v>
      </c>
      <c r="K44">
        <v>0</v>
      </c>
      <c r="Q44" t="s">
        <v>6</v>
      </c>
      <c r="V44">
        <v>100</v>
      </c>
      <c r="W44" s="62" t="s">
        <v>264</v>
      </c>
      <c r="X44" t="s">
        <v>255</v>
      </c>
    </row>
    <row r="45" spans="1:28" x14ac:dyDescent="0.25">
      <c r="A45" t="s">
        <v>450</v>
      </c>
      <c r="B45">
        <v>17</v>
      </c>
      <c r="C45">
        <v>19</v>
      </c>
      <c r="D45" t="s">
        <v>139</v>
      </c>
      <c r="E45" t="s">
        <v>139</v>
      </c>
      <c r="F45" t="s">
        <v>6</v>
      </c>
      <c r="G45">
        <v>0</v>
      </c>
      <c r="I45">
        <v>32</v>
      </c>
      <c r="K45">
        <v>0</v>
      </c>
      <c r="Q45" t="s">
        <v>6</v>
      </c>
      <c r="V45">
        <v>100</v>
      </c>
      <c r="W45" s="62" t="s">
        <v>264</v>
      </c>
      <c r="X45" t="s">
        <v>255</v>
      </c>
    </row>
    <row r="46" spans="1:28" x14ac:dyDescent="0.25">
      <c r="A46" t="s">
        <v>451</v>
      </c>
      <c r="B46">
        <v>15</v>
      </c>
      <c r="C46">
        <v>15</v>
      </c>
      <c r="D46" t="s">
        <v>139</v>
      </c>
      <c r="E46" t="s">
        <v>139</v>
      </c>
      <c r="F46" t="s">
        <v>6</v>
      </c>
      <c r="G46">
        <v>0</v>
      </c>
      <c r="I46">
        <v>0</v>
      </c>
      <c r="K46">
        <v>0</v>
      </c>
      <c r="Q46" t="s">
        <v>6</v>
      </c>
      <c r="V46">
        <v>100</v>
      </c>
      <c r="W46" s="67" t="s">
        <v>269</v>
      </c>
      <c r="X46" t="s">
        <v>256</v>
      </c>
    </row>
    <row r="47" spans="1:28" x14ac:dyDescent="0.25">
      <c r="A47" t="s">
        <v>452</v>
      </c>
      <c r="B47">
        <v>12</v>
      </c>
      <c r="C47">
        <v>12</v>
      </c>
      <c r="D47" t="s">
        <v>139</v>
      </c>
      <c r="E47" t="s">
        <v>139</v>
      </c>
      <c r="F47" t="s">
        <v>6</v>
      </c>
      <c r="G47">
        <v>0</v>
      </c>
      <c r="I47">
        <v>0</v>
      </c>
      <c r="K47">
        <v>0</v>
      </c>
      <c r="Q47" t="s">
        <v>6</v>
      </c>
      <c r="V47">
        <v>100</v>
      </c>
      <c r="W47" s="76" t="s">
        <v>277</v>
      </c>
      <c r="X47" t="s">
        <v>258</v>
      </c>
    </row>
    <row r="48" spans="1:28" x14ac:dyDescent="0.25">
      <c r="A48" t="s">
        <v>453</v>
      </c>
      <c r="B48">
        <v>17</v>
      </c>
      <c r="C48">
        <v>18</v>
      </c>
      <c r="D48" t="s">
        <v>139</v>
      </c>
      <c r="E48" t="s">
        <v>139</v>
      </c>
      <c r="F48" t="s">
        <v>6</v>
      </c>
      <c r="G48">
        <v>0</v>
      </c>
      <c r="I48">
        <v>0</v>
      </c>
      <c r="K48">
        <v>0</v>
      </c>
      <c r="Q48" t="s">
        <v>6</v>
      </c>
      <c r="V48">
        <v>100</v>
      </c>
      <c r="W48" s="73" t="s">
        <v>274</v>
      </c>
      <c r="X48" t="s">
        <v>260</v>
      </c>
    </row>
    <row r="49" spans="1:24" x14ac:dyDescent="0.25">
      <c r="A49" t="s">
        <v>454</v>
      </c>
      <c r="B49">
        <v>17</v>
      </c>
      <c r="C49">
        <v>19</v>
      </c>
      <c r="D49" t="s">
        <v>139</v>
      </c>
      <c r="E49" t="s">
        <v>139</v>
      </c>
      <c r="F49" t="s">
        <v>6</v>
      </c>
      <c r="G49">
        <v>0</v>
      </c>
      <c r="I49">
        <v>0</v>
      </c>
      <c r="K49">
        <v>0</v>
      </c>
      <c r="Q49" t="s">
        <v>6</v>
      </c>
      <c r="V49">
        <v>100</v>
      </c>
      <c r="W49" s="62" t="s">
        <v>264</v>
      </c>
      <c r="X49" t="s">
        <v>349</v>
      </c>
    </row>
    <row r="50" spans="1:24" x14ac:dyDescent="0.25">
      <c r="A50" t="s">
        <v>455</v>
      </c>
      <c r="B50">
        <v>17</v>
      </c>
      <c r="C50">
        <v>17</v>
      </c>
      <c r="D50" t="s">
        <v>139</v>
      </c>
      <c r="E50" t="s">
        <v>139</v>
      </c>
      <c r="F50" t="s">
        <v>6</v>
      </c>
      <c r="G50">
        <v>0</v>
      </c>
      <c r="I50">
        <v>0</v>
      </c>
      <c r="K50">
        <v>0</v>
      </c>
      <c r="Q50" t="s">
        <v>6</v>
      </c>
      <c r="V50">
        <v>100</v>
      </c>
      <c r="W50" s="72" t="s">
        <v>273</v>
      </c>
      <c r="X50" t="s">
        <v>259</v>
      </c>
    </row>
    <row r="51" spans="1:24" x14ac:dyDescent="0.25">
      <c r="A51" t="s">
        <v>456</v>
      </c>
      <c r="B51">
        <v>17</v>
      </c>
      <c r="C51">
        <v>19</v>
      </c>
      <c r="D51" t="s">
        <v>139</v>
      </c>
      <c r="E51" t="s">
        <v>139</v>
      </c>
      <c r="F51" t="s">
        <v>6</v>
      </c>
      <c r="G51">
        <v>0</v>
      </c>
      <c r="I51">
        <v>0</v>
      </c>
      <c r="K51">
        <v>0</v>
      </c>
      <c r="Q51" t="s">
        <v>6</v>
      </c>
      <c r="V51">
        <v>100</v>
      </c>
      <c r="W51" s="62" t="s">
        <v>264</v>
      </c>
      <c r="X51" t="s">
        <v>254</v>
      </c>
    </row>
    <row r="52" spans="1:24" x14ac:dyDescent="0.25">
      <c r="A52" t="s">
        <v>457</v>
      </c>
      <c r="B52">
        <v>10.5</v>
      </c>
      <c r="C52">
        <v>10.5</v>
      </c>
      <c r="D52" t="s">
        <v>139</v>
      </c>
      <c r="E52" t="s">
        <v>139</v>
      </c>
      <c r="F52" t="s">
        <v>6</v>
      </c>
      <c r="G52">
        <v>0</v>
      </c>
      <c r="I52">
        <v>0</v>
      </c>
      <c r="K52">
        <v>0</v>
      </c>
      <c r="Q52" t="s">
        <v>6</v>
      </c>
      <c r="V52">
        <v>100</v>
      </c>
      <c r="W52" s="76" t="s">
        <v>277</v>
      </c>
      <c r="X52" t="s">
        <v>257</v>
      </c>
    </row>
    <row r="53" spans="1:24" x14ac:dyDescent="0.25">
      <c r="A53" t="s">
        <v>458</v>
      </c>
      <c r="B53">
        <v>17</v>
      </c>
      <c r="C53">
        <v>19</v>
      </c>
      <c r="D53" t="s">
        <v>139</v>
      </c>
      <c r="E53" t="s">
        <v>139</v>
      </c>
      <c r="F53" t="s">
        <v>6</v>
      </c>
      <c r="G53">
        <v>0</v>
      </c>
      <c r="I53">
        <v>0</v>
      </c>
      <c r="K53">
        <v>0</v>
      </c>
      <c r="Q53" t="s">
        <v>6</v>
      </c>
      <c r="V53">
        <v>100</v>
      </c>
      <c r="W53" s="62" t="s">
        <v>264</v>
      </c>
      <c r="X53" t="s">
        <v>255</v>
      </c>
    </row>
    <row r="54" spans="1:24" x14ac:dyDescent="0.25">
      <c r="A54" t="s">
        <v>520</v>
      </c>
      <c r="B54">
        <v>17</v>
      </c>
      <c r="C54">
        <v>17</v>
      </c>
      <c r="D54" t="s">
        <v>139</v>
      </c>
      <c r="E54" t="s">
        <v>139</v>
      </c>
      <c r="F54" t="s">
        <v>6</v>
      </c>
      <c r="G54">
        <v>0</v>
      </c>
      <c r="I54">
        <v>0</v>
      </c>
      <c r="K54">
        <v>0</v>
      </c>
      <c r="Q54" t="s">
        <v>6</v>
      </c>
      <c r="V54">
        <v>100</v>
      </c>
      <c r="W54" s="73" t="s">
        <v>274</v>
      </c>
      <c r="X54" t="s">
        <v>260</v>
      </c>
    </row>
    <row r="55" spans="1:24" x14ac:dyDescent="0.25">
      <c r="A55" t="s">
        <v>521</v>
      </c>
      <c r="B55">
        <v>20</v>
      </c>
      <c r="C55">
        <v>22</v>
      </c>
      <c r="D55" t="s">
        <v>139</v>
      </c>
      <c r="E55" t="s">
        <v>139</v>
      </c>
      <c r="F55" t="s">
        <v>6</v>
      </c>
      <c r="G55">
        <v>0</v>
      </c>
      <c r="I55">
        <v>0</v>
      </c>
      <c r="K55">
        <v>0</v>
      </c>
      <c r="Q55" t="s">
        <v>6</v>
      </c>
      <c r="V55">
        <v>100</v>
      </c>
      <c r="W55" s="73" t="s">
        <v>274</v>
      </c>
      <c r="X55" t="s">
        <v>260</v>
      </c>
    </row>
    <row r="56" spans="1:24" x14ac:dyDescent="0.25">
      <c r="A56" t="s">
        <v>459</v>
      </c>
      <c r="B56">
        <v>17</v>
      </c>
      <c r="C56">
        <v>19</v>
      </c>
      <c r="D56" t="s">
        <v>139</v>
      </c>
      <c r="E56" t="s">
        <v>139</v>
      </c>
      <c r="F56" t="s">
        <v>6</v>
      </c>
      <c r="G56">
        <v>0</v>
      </c>
      <c r="I56">
        <v>0</v>
      </c>
      <c r="K56">
        <v>0</v>
      </c>
      <c r="Q56" t="s">
        <v>6</v>
      </c>
      <c r="V56">
        <v>100</v>
      </c>
      <c r="W56" s="62" t="s">
        <v>264</v>
      </c>
      <c r="X56" t="s">
        <v>255</v>
      </c>
    </row>
    <row r="57" spans="1:24" x14ac:dyDescent="0.25">
      <c r="A57" t="s">
        <v>460</v>
      </c>
      <c r="B57">
        <v>17</v>
      </c>
      <c r="C57">
        <v>19</v>
      </c>
      <c r="D57" t="s">
        <v>139</v>
      </c>
      <c r="E57" t="s">
        <v>139</v>
      </c>
      <c r="F57" t="s">
        <v>6</v>
      </c>
      <c r="G57">
        <v>0</v>
      </c>
      <c r="I57">
        <v>0</v>
      </c>
      <c r="K57">
        <v>0</v>
      </c>
      <c r="Q57" t="s">
        <v>6</v>
      </c>
      <c r="V57">
        <v>100</v>
      </c>
      <c r="W57" s="62" t="s">
        <v>264</v>
      </c>
      <c r="X57" t="s">
        <v>255</v>
      </c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R4:S1048576 G4:P1048576 V4:V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Hulpblad!$E$20:$E$29</xm:f>
          </x14:formula1>
          <xm:sqref>X4:X1048576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G144"/>
  <sheetViews>
    <sheetView zoomScale="115" zoomScaleNormal="115" workbookViewId="0">
      <pane xSplit="2" ySplit="2" topLeftCell="C126" activePane="bottomRight" state="frozen"/>
      <selection pane="topRight" activeCell="C1" sqref="C1"/>
      <selection pane="bottomLeft" activeCell="A4" sqref="A4"/>
      <selection pane="bottomRight" activeCell="G7" sqref="G7:G143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7" s="4" customFormat="1" x14ac:dyDescent="0.25">
      <c r="A1" s="4" t="s">
        <v>311</v>
      </c>
      <c r="B1" s="4" t="s">
        <v>1</v>
      </c>
      <c r="C1" s="4" t="s">
        <v>86</v>
      </c>
      <c r="D1" s="4" t="s">
        <v>338</v>
      </c>
    </row>
    <row r="2" spans="1:7" s="4" customFormat="1" x14ac:dyDescent="0.25">
      <c r="A2" s="4" t="s">
        <v>8</v>
      </c>
      <c r="B2" s="4" t="s">
        <v>8</v>
      </c>
      <c r="C2" s="4" t="s">
        <v>10</v>
      </c>
      <c r="D2" s="4" t="s">
        <v>8</v>
      </c>
    </row>
    <row r="3" spans="1:7" x14ac:dyDescent="0.25">
      <c r="B3" t="s">
        <v>461</v>
      </c>
      <c r="C3" s="1" t="s">
        <v>462</v>
      </c>
    </row>
    <row r="4" spans="1:7" x14ac:dyDescent="0.25">
      <c r="A4" t="s">
        <v>463</v>
      </c>
      <c r="B4" t="s">
        <v>440</v>
      </c>
      <c r="C4" s="1">
        <v>30</v>
      </c>
    </row>
    <row r="5" spans="1:7" x14ac:dyDescent="0.25">
      <c r="A5" t="s">
        <v>463</v>
      </c>
      <c r="B5" t="s">
        <v>449</v>
      </c>
      <c r="C5" s="1">
        <v>8.2299999999999986</v>
      </c>
    </row>
    <row r="6" spans="1:7" x14ac:dyDescent="0.25">
      <c r="A6" t="s">
        <v>463</v>
      </c>
      <c r="B6" t="s">
        <v>422</v>
      </c>
      <c r="C6" s="1">
        <v>0</v>
      </c>
    </row>
    <row r="7" spans="1:7" x14ac:dyDescent="0.25">
      <c r="A7" t="s">
        <v>463</v>
      </c>
      <c r="B7" t="s">
        <v>429</v>
      </c>
      <c r="C7" s="1">
        <v>-2.4</v>
      </c>
      <c r="D7" t="s">
        <v>5</v>
      </c>
      <c r="E7" s="1">
        <f>C7-C6</f>
        <v>-2.4</v>
      </c>
      <c r="G7" t="str">
        <f t="shared" ref="G7:G70" si="0">IF(E7&lt;-0.5,A7,"")</f>
        <v>Bodemprofiel650</v>
      </c>
    </row>
    <row r="8" spans="1:7" x14ac:dyDescent="0.25">
      <c r="A8" t="s">
        <v>463</v>
      </c>
      <c r="B8" t="s">
        <v>422</v>
      </c>
      <c r="C8" s="1">
        <v>-3.83</v>
      </c>
      <c r="G8" t="str">
        <f t="shared" si="0"/>
        <v/>
      </c>
    </row>
    <row r="9" spans="1:7" x14ac:dyDescent="0.25">
      <c r="A9" t="s">
        <v>463</v>
      </c>
      <c r="B9" t="s">
        <v>429</v>
      </c>
      <c r="C9" s="1">
        <v>-6.6</v>
      </c>
      <c r="D9" t="s">
        <v>5</v>
      </c>
      <c r="E9" s="1"/>
      <c r="G9" t="str">
        <f t="shared" si="0"/>
        <v/>
      </c>
    </row>
    <row r="10" spans="1:7" x14ac:dyDescent="0.25">
      <c r="A10" t="s">
        <v>463</v>
      </c>
      <c r="B10" t="s">
        <v>422</v>
      </c>
      <c r="C10" s="1">
        <v>-17.579999999999998</v>
      </c>
      <c r="G10" t="str">
        <f t="shared" si="0"/>
        <v/>
      </c>
    </row>
    <row r="11" spans="1:7" x14ac:dyDescent="0.25">
      <c r="A11" t="s">
        <v>463</v>
      </c>
      <c r="B11" t="s">
        <v>429</v>
      </c>
      <c r="C11" s="1">
        <v>-17.809999999999999</v>
      </c>
      <c r="D11" t="s">
        <v>5</v>
      </c>
      <c r="G11" t="str">
        <f t="shared" si="0"/>
        <v/>
      </c>
    </row>
    <row r="12" spans="1:7" x14ac:dyDescent="0.25">
      <c r="A12" t="s">
        <v>463</v>
      </c>
      <c r="B12" t="s">
        <v>422</v>
      </c>
      <c r="C12" s="1">
        <v>-20.39</v>
      </c>
      <c r="G12" t="str">
        <f t="shared" si="0"/>
        <v/>
      </c>
    </row>
    <row r="13" spans="1:7" x14ac:dyDescent="0.25">
      <c r="A13" t="s">
        <v>463</v>
      </c>
      <c r="B13" t="s">
        <v>429</v>
      </c>
      <c r="C13" s="1">
        <v>-21.1</v>
      </c>
      <c r="D13" t="s">
        <v>5</v>
      </c>
      <c r="G13" t="str">
        <f t="shared" si="0"/>
        <v/>
      </c>
    </row>
    <row r="14" spans="1:7" x14ac:dyDescent="0.25">
      <c r="A14" t="s">
        <v>464</v>
      </c>
      <c r="B14" t="s">
        <v>440</v>
      </c>
      <c r="C14" s="1">
        <v>30</v>
      </c>
      <c r="G14" t="str">
        <f t="shared" si="0"/>
        <v/>
      </c>
    </row>
    <row r="15" spans="1:7" x14ac:dyDescent="0.25">
      <c r="A15" t="s">
        <v>464</v>
      </c>
      <c r="B15" t="s">
        <v>449</v>
      </c>
      <c r="C15" s="1">
        <v>8.1199999999999992</v>
      </c>
      <c r="G15" t="str">
        <f t="shared" si="0"/>
        <v/>
      </c>
    </row>
    <row r="16" spans="1:7" x14ac:dyDescent="0.25">
      <c r="A16" t="s">
        <v>464</v>
      </c>
      <c r="B16" t="s">
        <v>422</v>
      </c>
      <c r="C16" s="1">
        <v>0</v>
      </c>
      <c r="G16" t="str">
        <f t="shared" si="0"/>
        <v/>
      </c>
    </row>
    <row r="17" spans="1:7" x14ac:dyDescent="0.25">
      <c r="A17" t="s">
        <v>464</v>
      </c>
      <c r="B17" t="s">
        <v>429</v>
      </c>
      <c r="C17" s="1">
        <v>-2.63</v>
      </c>
      <c r="D17" t="s">
        <v>5</v>
      </c>
      <c r="E17" s="1">
        <f>C17-C16</f>
        <v>-2.63</v>
      </c>
      <c r="G17" t="str">
        <f t="shared" si="0"/>
        <v>Bodemprofiel651</v>
      </c>
    </row>
    <row r="18" spans="1:7" x14ac:dyDescent="0.25">
      <c r="A18" t="s">
        <v>464</v>
      </c>
      <c r="B18" t="s">
        <v>422</v>
      </c>
      <c r="C18" s="1">
        <v>-3.99</v>
      </c>
      <c r="G18" t="str">
        <f t="shared" si="0"/>
        <v/>
      </c>
    </row>
    <row r="19" spans="1:7" x14ac:dyDescent="0.25">
      <c r="A19" t="s">
        <v>464</v>
      </c>
      <c r="B19" t="s">
        <v>429</v>
      </c>
      <c r="C19" s="1">
        <v>-7.88</v>
      </c>
      <c r="D19" t="s">
        <v>5</v>
      </c>
      <c r="G19" t="str">
        <f t="shared" si="0"/>
        <v/>
      </c>
    </row>
    <row r="20" spans="1:7" x14ac:dyDescent="0.25">
      <c r="A20" t="s">
        <v>464</v>
      </c>
      <c r="B20" t="s">
        <v>422</v>
      </c>
      <c r="C20" s="1">
        <v>-17.579999999999998</v>
      </c>
      <c r="G20" t="str">
        <f t="shared" si="0"/>
        <v/>
      </c>
    </row>
    <row r="21" spans="1:7" x14ac:dyDescent="0.25">
      <c r="A21" t="s">
        <v>464</v>
      </c>
      <c r="B21" t="s">
        <v>429</v>
      </c>
      <c r="C21" s="1">
        <v>-18.239999999999998</v>
      </c>
      <c r="D21" t="s">
        <v>5</v>
      </c>
      <c r="G21" t="str">
        <f t="shared" si="0"/>
        <v/>
      </c>
    </row>
    <row r="22" spans="1:7" x14ac:dyDescent="0.25">
      <c r="A22" t="s">
        <v>464</v>
      </c>
      <c r="B22" t="s">
        <v>422</v>
      </c>
      <c r="C22" s="1">
        <v>-20.39</v>
      </c>
      <c r="G22" t="str">
        <f t="shared" si="0"/>
        <v/>
      </c>
    </row>
    <row r="23" spans="1:7" x14ac:dyDescent="0.25">
      <c r="A23" t="s">
        <v>464</v>
      </c>
      <c r="B23" t="s">
        <v>429</v>
      </c>
      <c r="C23" s="1">
        <v>-21.4</v>
      </c>
      <c r="D23" t="s">
        <v>5</v>
      </c>
      <c r="G23" t="str">
        <f t="shared" si="0"/>
        <v/>
      </c>
    </row>
    <row r="24" spans="1:7" x14ac:dyDescent="0.25">
      <c r="A24" t="s">
        <v>465</v>
      </c>
      <c r="B24" t="s">
        <v>440</v>
      </c>
      <c r="C24" s="1">
        <v>30</v>
      </c>
      <c r="G24" t="str">
        <f t="shared" si="0"/>
        <v/>
      </c>
    </row>
    <row r="25" spans="1:7" x14ac:dyDescent="0.25">
      <c r="A25" t="s">
        <v>465</v>
      </c>
      <c r="B25" t="s">
        <v>449</v>
      </c>
      <c r="C25" s="1">
        <v>8.0499999999999989</v>
      </c>
      <c r="G25" t="str">
        <f t="shared" si="0"/>
        <v/>
      </c>
    </row>
    <row r="26" spans="1:7" x14ac:dyDescent="0.25">
      <c r="A26" t="s">
        <v>465</v>
      </c>
      <c r="B26" t="s">
        <v>422</v>
      </c>
      <c r="C26" s="1">
        <v>0</v>
      </c>
      <c r="G26" t="str">
        <f t="shared" si="0"/>
        <v/>
      </c>
    </row>
    <row r="27" spans="1:7" x14ac:dyDescent="0.25">
      <c r="A27" t="s">
        <v>465</v>
      </c>
      <c r="B27" t="s">
        <v>429</v>
      </c>
      <c r="C27" s="1">
        <v>-1.97</v>
      </c>
      <c r="D27" t="s">
        <v>5</v>
      </c>
      <c r="E27" s="1">
        <f>C27-C26</f>
        <v>-1.97</v>
      </c>
      <c r="G27" t="str">
        <f t="shared" si="0"/>
        <v>Bodemprofiel655</v>
      </c>
    </row>
    <row r="28" spans="1:7" x14ac:dyDescent="0.25">
      <c r="A28" t="s">
        <v>466</v>
      </c>
      <c r="B28" t="s">
        <v>440</v>
      </c>
      <c r="C28" s="1">
        <v>30</v>
      </c>
      <c r="G28" t="str">
        <f t="shared" si="0"/>
        <v/>
      </c>
    </row>
    <row r="29" spans="1:7" x14ac:dyDescent="0.25">
      <c r="A29" t="s">
        <v>466</v>
      </c>
      <c r="B29" t="s">
        <v>449</v>
      </c>
      <c r="C29" s="1">
        <v>6.8</v>
      </c>
      <c r="G29" t="str">
        <f t="shared" si="0"/>
        <v/>
      </c>
    </row>
    <row r="30" spans="1:7" x14ac:dyDescent="0.25">
      <c r="A30" t="s">
        <v>466</v>
      </c>
      <c r="B30" t="s">
        <v>429</v>
      </c>
      <c r="C30" s="1">
        <v>0</v>
      </c>
      <c r="D30" t="s">
        <v>5</v>
      </c>
      <c r="E30" s="1">
        <f>C30-C29</f>
        <v>-6.8</v>
      </c>
      <c r="G30" t="str">
        <f t="shared" si="0"/>
        <v>Bodemprofiel662</v>
      </c>
    </row>
    <row r="31" spans="1:7" x14ac:dyDescent="0.25">
      <c r="A31" t="s">
        <v>466</v>
      </c>
      <c r="B31" t="s">
        <v>422</v>
      </c>
      <c r="C31" s="1">
        <v>-10.91</v>
      </c>
      <c r="G31" t="str">
        <f t="shared" si="0"/>
        <v/>
      </c>
    </row>
    <row r="32" spans="1:7" x14ac:dyDescent="0.25">
      <c r="A32" t="s">
        <v>466</v>
      </c>
      <c r="B32" t="s">
        <v>429</v>
      </c>
      <c r="C32" s="1">
        <v>-13.42</v>
      </c>
      <c r="D32" t="s">
        <v>5</v>
      </c>
      <c r="G32" t="str">
        <f t="shared" si="0"/>
        <v/>
      </c>
    </row>
    <row r="33" spans="1:7" x14ac:dyDescent="0.25">
      <c r="A33" t="s">
        <v>467</v>
      </c>
      <c r="B33" t="s">
        <v>440</v>
      </c>
      <c r="C33" s="1">
        <v>30</v>
      </c>
      <c r="G33" t="str">
        <f t="shared" si="0"/>
        <v/>
      </c>
    </row>
    <row r="34" spans="1:7" x14ac:dyDescent="0.25">
      <c r="A34" t="s">
        <v>467</v>
      </c>
      <c r="B34" t="s">
        <v>449</v>
      </c>
      <c r="C34" s="1">
        <v>9.1999999999999993</v>
      </c>
      <c r="G34" t="str">
        <f t="shared" si="0"/>
        <v/>
      </c>
    </row>
    <row r="35" spans="1:7" x14ac:dyDescent="0.25">
      <c r="A35" t="s">
        <v>467</v>
      </c>
      <c r="B35" t="s">
        <v>422</v>
      </c>
      <c r="C35" s="1">
        <v>0</v>
      </c>
      <c r="G35" t="str">
        <f t="shared" si="0"/>
        <v/>
      </c>
    </row>
    <row r="36" spans="1:7" x14ac:dyDescent="0.25">
      <c r="A36" t="s">
        <v>467</v>
      </c>
      <c r="B36" t="s">
        <v>429</v>
      </c>
      <c r="C36" s="1">
        <v>-1.86</v>
      </c>
      <c r="D36" t="s">
        <v>5</v>
      </c>
      <c r="E36" s="1">
        <f>C36-C35</f>
        <v>-1.86</v>
      </c>
      <c r="G36" t="str">
        <f t="shared" si="0"/>
        <v>Bodemprofiel675</v>
      </c>
    </row>
    <row r="37" spans="1:7" x14ac:dyDescent="0.25">
      <c r="A37" t="s">
        <v>467</v>
      </c>
      <c r="B37" t="s">
        <v>422</v>
      </c>
      <c r="C37" s="1">
        <v>-10.88</v>
      </c>
      <c r="G37" t="str">
        <f t="shared" si="0"/>
        <v/>
      </c>
    </row>
    <row r="38" spans="1:7" x14ac:dyDescent="0.25">
      <c r="A38" t="s">
        <v>467</v>
      </c>
      <c r="B38" t="s">
        <v>429</v>
      </c>
      <c r="C38" s="1">
        <v>-11.39</v>
      </c>
      <c r="D38" t="s">
        <v>5</v>
      </c>
      <c r="G38" t="str">
        <f t="shared" si="0"/>
        <v/>
      </c>
    </row>
    <row r="39" spans="1:7" x14ac:dyDescent="0.25">
      <c r="A39" t="s">
        <v>468</v>
      </c>
      <c r="B39" t="s">
        <v>440</v>
      </c>
      <c r="C39" s="1">
        <v>30</v>
      </c>
      <c r="G39" t="str">
        <f t="shared" si="0"/>
        <v/>
      </c>
    </row>
    <row r="40" spans="1:7" x14ac:dyDescent="0.25">
      <c r="A40" t="s">
        <v>468</v>
      </c>
      <c r="B40" t="s">
        <v>449</v>
      </c>
      <c r="C40" s="1">
        <v>7.87</v>
      </c>
      <c r="G40" t="str">
        <f t="shared" si="0"/>
        <v/>
      </c>
    </row>
    <row r="41" spans="1:7" x14ac:dyDescent="0.25">
      <c r="A41" t="s">
        <v>468</v>
      </c>
      <c r="B41" t="s">
        <v>422</v>
      </c>
      <c r="C41" s="1">
        <v>0</v>
      </c>
      <c r="G41" t="str">
        <f t="shared" si="0"/>
        <v/>
      </c>
    </row>
    <row r="42" spans="1:7" x14ac:dyDescent="0.25">
      <c r="A42" t="s">
        <v>468</v>
      </c>
      <c r="B42" t="s">
        <v>429</v>
      </c>
      <c r="C42" s="1">
        <v>-0.77</v>
      </c>
      <c r="D42" t="s">
        <v>5</v>
      </c>
      <c r="E42" s="1">
        <f>C42-C41</f>
        <v>-0.77</v>
      </c>
      <c r="G42" t="str">
        <f t="shared" si="0"/>
        <v>Bodemprofiel681</v>
      </c>
    </row>
    <row r="43" spans="1:7" x14ac:dyDescent="0.25">
      <c r="A43" t="s">
        <v>469</v>
      </c>
      <c r="B43" t="s">
        <v>440</v>
      </c>
      <c r="C43" s="1">
        <v>30</v>
      </c>
      <c r="G43" t="str">
        <f t="shared" si="0"/>
        <v/>
      </c>
    </row>
    <row r="44" spans="1:7" x14ac:dyDescent="0.25">
      <c r="A44" t="s">
        <v>469</v>
      </c>
      <c r="B44" t="s">
        <v>449</v>
      </c>
      <c r="C44" s="1">
        <v>7.1800000000000006</v>
      </c>
      <c r="G44" t="str">
        <f t="shared" si="0"/>
        <v/>
      </c>
    </row>
    <row r="45" spans="1:7" x14ac:dyDescent="0.25">
      <c r="A45" t="s">
        <v>469</v>
      </c>
      <c r="B45" t="s">
        <v>429</v>
      </c>
      <c r="C45" s="1">
        <v>0</v>
      </c>
      <c r="D45" t="s">
        <v>5</v>
      </c>
      <c r="E45" s="1"/>
      <c r="G45" t="str">
        <f t="shared" si="0"/>
        <v/>
      </c>
    </row>
    <row r="46" spans="1:7" x14ac:dyDescent="0.25">
      <c r="A46" t="s">
        <v>470</v>
      </c>
      <c r="B46" t="s">
        <v>440</v>
      </c>
      <c r="C46" s="1">
        <v>30</v>
      </c>
      <c r="G46" t="str">
        <f t="shared" si="0"/>
        <v/>
      </c>
    </row>
    <row r="47" spans="1:7" x14ac:dyDescent="0.25">
      <c r="A47" t="s">
        <v>470</v>
      </c>
      <c r="B47" t="s">
        <v>449</v>
      </c>
      <c r="C47" s="1">
        <v>8.3899999999999988</v>
      </c>
      <c r="G47" t="str">
        <f t="shared" si="0"/>
        <v/>
      </c>
    </row>
    <row r="48" spans="1:7" x14ac:dyDescent="0.25">
      <c r="A48" t="s">
        <v>470</v>
      </c>
      <c r="B48" t="s">
        <v>429</v>
      </c>
      <c r="C48" s="1">
        <v>1</v>
      </c>
      <c r="G48" t="str">
        <f t="shared" si="0"/>
        <v/>
      </c>
    </row>
    <row r="49" spans="1:7" x14ac:dyDescent="0.25">
      <c r="A49" t="s">
        <v>470</v>
      </c>
      <c r="B49" t="s">
        <v>422</v>
      </c>
      <c r="C49" s="1">
        <v>0</v>
      </c>
      <c r="G49" t="str">
        <f t="shared" si="0"/>
        <v/>
      </c>
    </row>
    <row r="50" spans="1:7" x14ac:dyDescent="0.25">
      <c r="A50" t="s">
        <v>470</v>
      </c>
      <c r="B50" t="s">
        <v>429</v>
      </c>
      <c r="C50" s="1">
        <v>-1.4</v>
      </c>
      <c r="D50" t="s">
        <v>5</v>
      </c>
      <c r="E50" s="1">
        <f>C50-C49</f>
        <v>-1.4</v>
      </c>
      <c r="G50" t="str">
        <f t="shared" si="0"/>
        <v>Bodemprofiel690</v>
      </c>
    </row>
    <row r="51" spans="1:7" x14ac:dyDescent="0.25">
      <c r="A51" t="s">
        <v>471</v>
      </c>
      <c r="B51" t="s">
        <v>440</v>
      </c>
      <c r="C51" s="1">
        <v>30</v>
      </c>
      <c r="G51" t="str">
        <f t="shared" si="0"/>
        <v/>
      </c>
    </row>
    <row r="52" spans="1:7" x14ac:dyDescent="0.25">
      <c r="A52" t="s">
        <v>471</v>
      </c>
      <c r="B52" t="s">
        <v>449</v>
      </c>
      <c r="C52" s="1">
        <v>9.1999999999999993</v>
      </c>
      <c r="G52" t="str">
        <f t="shared" si="0"/>
        <v/>
      </c>
    </row>
    <row r="53" spans="1:7" x14ac:dyDescent="0.25">
      <c r="A53" t="s">
        <v>471</v>
      </c>
      <c r="B53" t="s">
        <v>422</v>
      </c>
      <c r="C53" s="1">
        <v>0</v>
      </c>
      <c r="G53" t="str">
        <f t="shared" si="0"/>
        <v/>
      </c>
    </row>
    <row r="54" spans="1:7" x14ac:dyDescent="0.25">
      <c r="A54" t="s">
        <v>471</v>
      </c>
      <c r="B54" t="s">
        <v>429</v>
      </c>
      <c r="C54" s="1">
        <v>-0.13</v>
      </c>
      <c r="D54" t="s">
        <v>5</v>
      </c>
      <c r="E54" s="1">
        <f>C54-C53</f>
        <v>-0.13</v>
      </c>
      <c r="G54" t="str">
        <f t="shared" si="0"/>
        <v/>
      </c>
    </row>
    <row r="55" spans="1:7" x14ac:dyDescent="0.25">
      <c r="A55" t="s">
        <v>471</v>
      </c>
      <c r="B55" t="s">
        <v>422</v>
      </c>
      <c r="C55" s="1">
        <v>-7.64</v>
      </c>
      <c r="G55" t="str">
        <f t="shared" si="0"/>
        <v/>
      </c>
    </row>
    <row r="56" spans="1:7" x14ac:dyDescent="0.25">
      <c r="A56" t="s">
        <v>471</v>
      </c>
      <c r="B56" t="s">
        <v>422</v>
      </c>
      <c r="C56" s="1">
        <v>-9.64</v>
      </c>
      <c r="G56" t="str">
        <f t="shared" si="0"/>
        <v/>
      </c>
    </row>
    <row r="57" spans="1:7" x14ac:dyDescent="0.25">
      <c r="A57" t="s">
        <v>471</v>
      </c>
      <c r="B57" t="s">
        <v>422</v>
      </c>
      <c r="C57" s="1">
        <v>-16.05</v>
      </c>
      <c r="G57" t="str">
        <f t="shared" si="0"/>
        <v/>
      </c>
    </row>
    <row r="58" spans="1:7" x14ac:dyDescent="0.25">
      <c r="A58" t="s">
        <v>471</v>
      </c>
      <c r="B58" t="s">
        <v>429</v>
      </c>
      <c r="C58" s="1">
        <v>-17.05</v>
      </c>
      <c r="D58" t="s">
        <v>5</v>
      </c>
      <c r="G58" t="str">
        <f t="shared" si="0"/>
        <v/>
      </c>
    </row>
    <row r="59" spans="1:7" x14ac:dyDescent="0.25">
      <c r="A59" t="s">
        <v>472</v>
      </c>
      <c r="B59" t="s">
        <v>440</v>
      </c>
      <c r="C59" s="1">
        <v>30</v>
      </c>
      <c r="G59" t="str">
        <f t="shared" si="0"/>
        <v/>
      </c>
    </row>
    <row r="60" spans="1:7" x14ac:dyDescent="0.25">
      <c r="A60" t="s">
        <v>472</v>
      </c>
      <c r="B60" t="s">
        <v>449</v>
      </c>
      <c r="C60" s="1">
        <v>9.1999999999999993</v>
      </c>
      <c r="G60" t="str">
        <f t="shared" si="0"/>
        <v/>
      </c>
    </row>
    <row r="61" spans="1:7" x14ac:dyDescent="0.25">
      <c r="A61" t="s">
        <v>472</v>
      </c>
      <c r="B61" t="s">
        <v>422</v>
      </c>
      <c r="C61" s="1">
        <v>0</v>
      </c>
      <c r="G61" t="str">
        <f t="shared" si="0"/>
        <v/>
      </c>
    </row>
    <row r="62" spans="1:7" x14ac:dyDescent="0.25">
      <c r="A62" t="s">
        <v>472</v>
      </c>
      <c r="B62" t="s">
        <v>429</v>
      </c>
      <c r="C62" s="1">
        <v>-0.48</v>
      </c>
      <c r="D62" t="s">
        <v>5</v>
      </c>
      <c r="E62" s="1">
        <f>C62-C61</f>
        <v>-0.48</v>
      </c>
      <c r="G62" t="str">
        <f t="shared" si="0"/>
        <v/>
      </c>
    </row>
    <row r="63" spans="1:7" x14ac:dyDescent="0.25">
      <c r="A63" t="s">
        <v>472</v>
      </c>
      <c r="B63" t="s">
        <v>422</v>
      </c>
      <c r="C63" s="1">
        <v>-8.19</v>
      </c>
      <c r="G63" t="str">
        <f t="shared" si="0"/>
        <v/>
      </c>
    </row>
    <row r="64" spans="1:7" x14ac:dyDescent="0.25">
      <c r="A64" t="s">
        <v>472</v>
      </c>
      <c r="B64" t="s">
        <v>422</v>
      </c>
      <c r="C64" s="1">
        <v>-10.19</v>
      </c>
      <c r="G64" t="str">
        <f t="shared" si="0"/>
        <v/>
      </c>
    </row>
    <row r="65" spans="1:7" x14ac:dyDescent="0.25">
      <c r="A65" t="s">
        <v>472</v>
      </c>
      <c r="B65" t="s">
        <v>422</v>
      </c>
      <c r="C65" s="1">
        <v>-14.73</v>
      </c>
      <c r="G65" t="str">
        <f t="shared" si="0"/>
        <v/>
      </c>
    </row>
    <row r="66" spans="1:7" x14ac:dyDescent="0.25">
      <c r="A66" t="s">
        <v>472</v>
      </c>
      <c r="B66" t="s">
        <v>429</v>
      </c>
      <c r="C66" s="1">
        <v>-15.73</v>
      </c>
      <c r="D66" t="s">
        <v>5</v>
      </c>
      <c r="G66" t="str">
        <f t="shared" si="0"/>
        <v/>
      </c>
    </row>
    <row r="67" spans="1:7" x14ac:dyDescent="0.25">
      <c r="A67" t="s">
        <v>473</v>
      </c>
      <c r="B67" t="s">
        <v>440</v>
      </c>
      <c r="C67" s="1">
        <v>30</v>
      </c>
      <c r="G67" t="str">
        <f t="shared" si="0"/>
        <v/>
      </c>
    </row>
    <row r="68" spans="1:7" x14ac:dyDescent="0.25">
      <c r="A68" t="s">
        <v>473</v>
      </c>
      <c r="B68" t="s">
        <v>449</v>
      </c>
      <c r="C68" s="1">
        <v>9.1999999999999993</v>
      </c>
      <c r="G68" t="str">
        <f t="shared" si="0"/>
        <v/>
      </c>
    </row>
    <row r="69" spans="1:7" x14ac:dyDescent="0.25">
      <c r="A69" t="s">
        <v>473</v>
      </c>
      <c r="B69" t="s">
        <v>429</v>
      </c>
      <c r="C69" s="1">
        <v>0</v>
      </c>
      <c r="G69" t="str">
        <f t="shared" si="0"/>
        <v/>
      </c>
    </row>
    <row r="70" spans="1:7" x14ac:dyDescent="0.25">
      <c r="A70" t="s">
        <v>473</v>
      </c>
      <c r="B70" t="s">
        <v>422</v>
      </c>
      <c r="C70" s="1">
        <v>-1.1399999999999999</v>
      </c>
      <c r="G70" t="str">
        <f t="shared" si="0"/>
        <v/>
      </c>
    </row>
    <row r="71" spans="1:7" x14ac:dyDescent="0.25">
      <c r="A71" t="s">
        <v>473</v>
      </c>
      <c r="B71" t="s">
        <v>429</v>
      </c>
      <c r="C71" s="1">
        <v>-1.69</v>
      </c>
      <c r="D71" t="s">
        <v>5</v>
      </c>
      <c r="E71" s="1">
        <f>C71-C70</f>
        <v>-0.55000000000000004</v>
      </c>
      <c r="G71" t="str">
        <f t="shared" ref="G71:G133" si="1">IF(E71&lt;-0.5,A71,"")</f>
        <v>Bodemprofiel710</v>
      </c>
    </row>
    <row r="72" spans="1:7" x14ac:dyDescent="0.25">
      <c r="A72" t="s">
        <v>473</v>
      </c>
      <c r="B72" t="s">
        <v>422</v>
      </c>
      <c r="C72" s="1">
        <v>-8.01</v>
      </c>
      <c r="G72" t="str">
        <f t="shared" si="1"/>
        <v/>
      </c>
    </row>
    <row r="73" spans="1:7" x14ac:dyDescent="0.25">
      <c r="A73" t="s">
        <v>473</v>
      </c>
      <c r="B73" t="s">
        <v>422</v>
      </c>
      <c r="C73" s="1">
        <v>-10.01</v>
      </c>
      <c r="G73" t="str">
        <f t="shared" si="1"/>
        <v/>
      </c>
    </row>
    <row r="74" spans="1:7" x14ac:dyDescent="0.25">
      <c r="A74" t="s">
        <v>473</v>
      </c>
      <c r="B74" t="s">
        <v>422</v>
      </c>
      <c r="C74" s="1">
        <v>-11.01</v>
      </c>
      <c r="G74" t="str">
        <f t="shared" si="1"/>
        <v/>
      </c>
    </row>
    <row r="75" spans="1:7" x14ac:dyDescent="0.25">
      <c r="A75" t="s">
        <v>473</v>
      </c>
      <c r="B75" t="s">
        <v>429</v>
      </c>
      <c r="C75" s="1">
        <v>-12.01</v>
      </c>
      <c r="D75" t="s">
        <v>5</v>
      </c>
      <c r="G75" t="str">
        <f t="shared" si="1"/>
        <v/>
      </c>
    </row>
    <row r="76" spans="1:7" x14ac:dyDescent="0.25">
      <c r="A76" t="s">
        <v>474</v>
      </c>
      <c r="B76" t="s">
        <v>440</v>
      </c>
      <c r="C76" s="1">
        <v>30</v>
      </c>
      <c r="G76" t="str">
        <f t="shared" si="1"/>
        <v/>
      </c>
    </row>
    <row r="77" spans="1:7" x14ac:dyDescent="0.25">
      <c r="A77" t="s">
        <v>474</v>
      </c>
      <c r="B77" t="s">
        <v>449</v>
      </c>
      <c r="C77" s="1">
        <v>9.1999999999999993</v>
      </c>
      <c r="G77" t="str">
        <f t="shared" si="1"/>
        <v/>
      </c>
    </row>
    <row r="78" spans="1:7" x14ac:dyDescent="0.25">
      <c r="A78" t="s">
        <v>474</v>
      </c>
      <c r="B78" t="s">
        <v>429</v>
      </c>
      <c r="C78" s="1">
        <v>0</v>
      </c>
      <c r="D78" t="s">
        <v>5</v>
      </c>
      <c r="G78" t="str">
        <f t="shared" si="1"/>
        <v/>
      </c>
    </row>
    <row r="79" spans="1:7" x14ac:dyDescent="0.25">
      <c r="A79" t="s">
        <v>475</v>
      </c>
      <c r="B79" t="s">
        <v>440</v>
      </c>
      <c r="C79" s="1">
        <v>30</v>
      </c>
      <c r="G79" t="str">
        <f t="shared" si="1"/>
        <v/>
      </c>
    </row>
    <row r="80" spans="1:7" x14ac:dyDescent="0.25">
      <c r="A80" t="s">
        <v>475</v>
      </c>
      <c r="B80" t="s">
        <v>449</v>
      </c>
      <c r="C80" s="1">
        <v>9.1999999999999993</v>
      </c>
      <c r="G80" t="str">
        <f t="shared" si="1"/>
        <v/>
      </c>
    </row>
    <row r="81" spans="1:7" x14ac:dyDescent="0.25">
      <c r="A81" t="s">
        <v>475</v>
      </c>
      <c r="B81" t="s">
        <v>429</v>
      </c>
      <c r="C81" s="1">
        <v>0</v>
      </c>
      <c r="G81" t="str">
        <f t="shared" si="1"/>
        <v/>
      </c>
    </row>
    <row r="82" spans="1:7" x14ac:dyDescent="0.25">
      <c r="A82" t="s">
        <v>475</v>
      </c>
      <c r="B82" t="s">
        <v>422</v>
      </c>
      <c r="C82" s="1">
        <v>-1.6</v>
      </c>
      <c r="G82" t="str">
        <f t="shared" si="1"/>
        <v/>
      </c>
    </row>
    <row r="83" spans="1:7" x14ac:dyDescent="0.25">
      <c r="A83" t="s">
        <v>475</v>
      </c>
      <c r="B83" t="s">
        <v>429</v>
      </c>
      <c r="C83" s="1">
        <v>-1.72</v>
      </c>
      <c r="D83" t="s">
        <v>5</v>
      </c>
      <c r="E83" s="1">
        <f>C83-C82</f>
        <v>-0.11999999999999988</v>
      </c>
      <c r="G83" t="str">
        <f t="shared" si="1"/>
        <v/>
      </c>
    </row>
    <row r="84" spans="1:7" x14ac:dyDescent="0.25">
      <c r="A84" t="s">
        <v>475</v>
      </c>
      <c r="B84" t="s">
        <v>422</v>
      </c>
      <c r="C84" s="1">
        <v>-3</v>
      </c>
      <c r="G84" t="str">
        <f t="shared" si="1"/>
        <v/>
      </c>
    </row>
    <row r="85" spans="1:7" x14ac:dyDescent="0.25">
      <c r="A85" t="s">
        <v>475</v>
      </c>
      <c r="B85" t="s">
        <v>429</v>
      </c>
      <c r="C85" s="1">
        <v>-3.34</v>
      </c>
      <c r="D85" t="s">
        <v>5</v>
      </c>
      <c r="G85" t="str">
        <f t="shared" si="1"/>
        <v/>
      </c>
    </row>
    <row r="86" spans="1:7" x14ac:dyDescent="0.25">
      <c r="A86" t="s">
        <v>476</v>
      </c>
      <c r="B86" t="s">
        <v>440</v>
      </c>
      <c r="C86" s="1">
        <v>30</v>
      </c>
      <c r="G86" t="str">
        <f t="shared" si="1"/>
        <v/>
      </c>
    </row>
    <row r="87" spans="1:7" x14ac:dyDescent="0.25">
      <c r="A87" t="s">
        <v>476</v>
      </c>
      <c r="B87" t="s">
        <v>449</v>
      </c>
      <c r="C87" s="1">
        <v>9.1999999999999993</v>
      </c>
      <c r="G87" t="str">
        <f t="shared" si="1"/>
        <v/>
      </c>
    </row>
    <row r="88" spans="1:7" x14ac:dyDescent="0.25">
      <c r="A88" t="s">
        <v>476</v>
      </c>
      <c r="B88" t="s">
        <v>429</v>
      </c>
      <c r="C88" s="1">
        <v>0</v>
      </c>
      <c r="G88" t="str">
        <f t="shared" si="1"/>
        <v/>
      </c>
    </row>
    <row r="89" spans="1:7" x14ac:dyDescent="0.25">
      <c r="A89" t="s">
        <v>476</v>
      </c>
      <c r="B89" t="s">
        <v>422</v>
      </c>
      <c r="C89" s="1">
        <v>-0.88</v>
      </c>
      <c r="G89" t="str">
        <f t="shared" si="1"/>
        <v/>
      </c>
    </row>
    <row r="90" spans="1:7" x14ac:dyDescent="0.25">
      <c r="A90" t="s">
        <v>476</v>
      </c>
      <c r="B90" t="s">
        <v>429</v>
      </c>
      <c r="C90" s="1">
        <v>-3.49</v>
      </c>
      <c r="D90" t="s">
        <v>5</v>
      </c>
      <c r="E90" s="1">
        <f>C90-C89</f>
        <v>-2.6100000000000003</v>
      </c>
      <c r="G90" t="str">
        <f t="shared" si="1"/>
        <v>Bodemprofiel722</v>
      </c>
    </row>
    <row r="91" spans="1:7" x14ac:dyDescent="0.25">
      <c r="A91" t="s">
        <v>477</v>
      </c>
      <c r="B91" t="s">
        <v>440</v>
      </c>
      <c r="C91" s="1">
        <v>30</v>
      </c>
      <c r="G91" t="str">
        <f t="shared" si="1"/>
        <v/>
      </c>
    </row>
    <row r="92" spans="1:7" x14ac:dyDescent="0.25">
      <c r="A92" t="s">
        <v>477</v>
      </c>
      <c r="B92" t="s">
        <v>449</v>
      </c>
      <c r="C92" s="1">
        <v>9.1999999999999993</v>
      </c>
      <c r="G92" t="str">
        <f t="shared" si="1"/>
        <v/>
      </c>
    </row>
    <row r="93" spans="1:7" x14ac:dyDescent="0.25">
      <c r="A93" t="s">
        <v>477</v>
      </c>
      <c r="B93" t="s">
        <v>429</v>
      </c>
      <c r="C93" s="1">
        <v>0</v>
      </c>
      <c r="G93" t="str">
        <f t="shared" si="1"/>
        <v/>
      </c>
    </row>
    <row r="94" spans="1:7" x14ac:dyDescent="0.25">
      <c r="A94" t="s">
        <v>477</v>
      </c>
      <c r="B94" t="s">
        <v>422</v>
      </c>
      <c r="C94" s="1">
        <v>-1.01</v>
      </c>
      <c r="G94" t="str">
        <f t="shared" si="1"/>
        <v/>
      </c>
    </row>
    <row r="95" spans="1:7" x14ac:dyDescent="0.25">
      <c r="A95" t="s">
        <v>477</v>
      </c>
      <c r="B95" t="s">
        <v>429</v>
      </c>
      <c r="C95" s="1">
        <v>-2.92</v>
      </c>
      <c r="D95" t="s">
        <v>5</v>
      </c>
      <c r="E95" s="1">
        <f>C95-C94</f>
        <v>-1.91</v>
      </c>
      <c r="G95" t="str">
        <f t="shared" si="1"/>
        <v>Bodemprofiel723</v>
      </c>
    </row>
    <row r="96" spans="1:7" x14ac:dyDescent="0.25">
      <c r="A96" t="s">
        <v>478</v>
      </c>
      <c r="B96" t="s">
        <v>440</v>
      </c>
      <c r="C96" s="1">
        <v>30</v>
      </c>
      <c r="G96" t="str">
        <f t="shared" si="1"/>
        <v/>
      </c>
    </row>
    <row r="97" spans="1:7" x14ac:dyDescent="0.25">
      <c r="A97" t="s">
        <v>478</v>
      </c>
      <c r="B97" t="s">
        <v>449</v>
      </c>
      <c r="C97" s="1">
        <v>7.2</v>
      </c>
      <c r="G97" t="str">
        <f t="shared" si="1"/>
        <v/>
      </c>
    </row>
    <row r="98" spans="1:7" x14ac:dyDescent="0.25">
      <c r="A98" t="s">
        <v>478</v>
      </c>
      <c r="B98" t="s">
        <v>429</v>
      </c>
      <c r="C98" s="1">
        <v>0</v>
      </c>
      <c r="D98" t="s">
        <v>5</v>
      </c>
      <c r="G98" t="str">
        <f t="shared" si="1"/>
        <v/>
      </c>
    </row>
    <row r="99" spans="1:7" x14ac:dyDescent="0.25">
      <c r="A99" t="s">
        <v>479</v>
      </c>
      <c r="B99" t="s">
        <v>440</v>
      </c>
      <c r="C99" s="1">
        <v>30</v>
      </c>
      <c r="G99" t="str">
        <f t="shared" si="1"/>
        <v/>
      </c>
    </row>
    <row r="100" spans="1:7" x14ac:dyDescent="0.25">
      <c r="A100" t="s">
        <v>479</v>
      </c>
      <c r="B100" t="s">
        <v>449</v>
      </c>
      <c r="C100" s="1">
        <v>7.45</v>
      </c>
      <c r="G100" t="str">
        <f t="shared" si="1"/>
        <v/>
      </c>
    </row>
    <row r="101" spans="1:7" x14ac:dyDescent="0.25">
      <c r="A101" t="s">
        <v>479</v>
      </c>
      <c r="B101" t="s">
        <v>422</v>
      </c>
      <c r="C101" s="1">
        <v>0</v>
      </c>
      <c r="G101" t="str">
        <f t="shared" si="1"/>
        <v/>
      </c>
    </row>
    <row r="102" spans="1:7" x14ac:dyDescent="0.25">
      <c r="A102" t="s">
        <v>479</v>
      </c>
      <c r="B102" t="s">
        <v>429</v>
      </c>
      <c r="C102" s="1">
        <v>-2.91</v>
      </c>
      <c r="D102" t="s">
        <v>5</v>
      </c>
      <c r="E102" s="1">
        <f>C102-C101</f>
        <v>-2.91</v>
      </c>
      <c r="G102" t="str">
        <f t="shared" si="1"/>
        <v>Bodemprofiel785</v>
      </c>
    </row>
    <row r="103" spans="1:7" x14ac:dyDescent="0.25">
      <c r="A103" t="s">
        <v>479</v>
      </c>
      <c r="B103" t="s">
        <v>422</v>
      </c>
      <c r="C103" s="1">
        <v>-4.41</v>
      </c>
      <c r="G103" t="str">
        <f t="shared" si="1"/>
        <v/>
      </c>
    </row>
    <row r="104" spans="1:7" x14ac:dyDescent="0.25">
      <c r="A104" t="s">
        <v>479</v>
      </c>
      <c r="B104" t="s">
        <v>422</v>
      </c>
      <c r="C104" s="1">
        <v>-6.41</v>
      </c>
      <c r="G104" t="str">
        <f t="shared" si="1"/>
        <v/>
      </c>
    </row>
    <row r="105" spans="1:7" x14ac:dyDescent="0.25">
      <c r="A105" t="s">
        <v>479</v>
      </c>
      <c r="B105" t="s">
        <v>422</v>
      </c>
      <c r="C105" s="1">
        <v>-6.91</v>
      </c>
      <c r="G105" t="str">
        <f t="shared" si="1"/>
        <v/>
      </c>
    </row>
    <row r="106" spans="1:7" x14ac:dyDescent="0.25">
      <c r="A106" t="s">
        <v>479</v>
      </c>
      <c r="B106" t="s">
        <v>429</v>
      </c>
      <c r="C106" s="1">
        <v>-7.91</v>
      </c>
      <c r="D106" t="s">
        <v>5</v>
      </c>
      <c r="G106" t="str">
        <f t="shared" si="1"/>
        <v/>
      </c>
    </row>
    <row r="107" spans="1:7" x14ac:dyDescent="0.25">
      <c r="A107" t="s">
        <v>480</v>
      </c>
      <c r="B107" t="s">
        <v>440</v>
      </c>
      <c r="C107" s="1">
        <v>30</v>
      </c>
      <c r="G107" t="str">
        <f t="shared" si="1"/>
        <v/>
      </c>
    </row>
    <row r="108" spans="1:7" x14ac:dyDescent="0.25">
      <c r="A108" t="s">
        <v>480</v>
      </c>
      <c r="B108" t="s">
        <v>449</v>
      </c>
      <c r="C108" s="1">
        <v>7.660000000000001</v>
      </c>
      <c r="G108" t="str">
        <f t="shared" si="1"/>
        <v/>
      </c>
    </row>
    <row r="109" spans="1:7" x14ac:dyDescent="0.25">
      <c r="A109" t="s">
        <v>480</v>
      </c>
      <c r="B109" t="s">
        <v>422</v>
      </c>
      <c r="C109" s="1">
        <v>0</v>
      </c>
      <c r="G109" t="str">
        <f t="shared" si="1"/>
        <v/>
      </c>
    </row>
    <row r="110" spans="1:7" x14ac:dyDescent="0.25">
      <c r="A110" t="s">
        <v>480</v>
      </c>
      <c r="B110" t="s">
        <v>429</v>
      </c>
      <c r="C110" s="1">
        <v>-1.26</v>
      </c>
      <c r="D110" t="s">
        <v>5</v>
      </c>
      <c r="E110" s="1">
        <f>C110-C109</f>
        <v>-1.26</v>
      </c>
      <c r="G110" t="str">
        <f t="shared" si="1"/>
        <v>Bodemprofiel827</v>
      </c>
    </row>
    <row r="111" spans="1:7" x14ac:dyDescent="0.25">
      <c r="A111" t="s">
        <v>481</v>
      </c>
      <c r="B111" t="s">
        <v>440</v>
      </c>
      <c r="C111" s="1">
        <v>30</v>
      </c>
      <c r="G111" t="str">
        <f t="shared" si="1"/>
        <v/>
      </c>
    </row>
    <row r="112" spans="1:7" x14ac:dyDescent="0.25">
      <c r="A112" t="s">
        <v>481</v>
      </c>
      <c r="B112" t="s">
        <v>449</v>
      </c>
      <c r="C112" s="1">
        <v>9.1999999999999993</v>
      </c>
      <c r="G112" t="str">
        <f t="shared" si="1"/>
        <v/>
      </c>
    </row>
    <row r="113" spans="1:7" x14ac:dyDescent="0.25">
      <c r="A113" t="s">
        <v>481</v>
      </c>
      <c r="B113" t="s">
        <v>429</v>
      </c>
      <c r="C113" s="1">
        <v>0</v>
      </c>
      <c r="D113" t="s">
        <v>5</v>
      </c>
      <c r="G113" t="str">
        <f t="shared" si="1"/>
        <v/>
      </c>
    </row>
    <row r="114" spans="1:7" x14ac:dyDescent="0.25">
      <c r="A114" t="s">
        <v>481</v>
      </c>
      <c r="B114" t="s">
        <v>447</v>
      </c>
      <c r="C114" s="1">
        <v>-40</v>
      </c>
      <c r="D114" t="s">
        <v>5</v>
      </c>
      <c r="G114" t="str">
        <f t="shared" si="1"/>
        <v/>
      </c>
    </row>
    <row r="115" spans="1:7" x14ac:dyDescent="0.25">
      <c r="A115" t="s">
        <v>482</v>
      </c>
      <c r="B115" t="s">
        <v>440</v>
      </c>
      <c r="C115" s="1">
        <v>30</v>
      </c>
      <c r="G115" t="str">
        <f t="shared" si="1"/>
        <v/>
      </c>
    </row>
    <row r="116" spans="1:7" x14ac:dyDescent="0.25">
      <c r="A116" t="s">
        <v>482</v>
      </c>
      <c r="B116" t="s">
        <v>449</v>
      </c>
      <c r="C116" s="1">
        <v>9.1999999999999993</v>
      </c>
      <c r="G116" t="str">
        <f t="shared" si="1"/>
        <v/>
      </c>
    </row>
    <row r="117" spans="1:7" x14ac:dyDescent="0.25">
      <c r="A117" t="s">
        <v>482</v>
      </c>
      <c r="B117" t="s">
        <v>429</v>
      </c>
      <c r="C117" s="1">
        <v>2</v>
      </c>
      <c r="G117" t="str">
        <f t="shared" si="1"/>
        <v/>
      </c>
    </row>
    <row r="118" spans="1:7" x14ac:dyDescent="0.25">
      <c r="A118" t="s">
        <v>482</v>
      </c>
      <c r="B118" t="s">
        <v>429</v>
      </c>
      <c r="C118" s="1">
        <v>0</v>
      </c>
      <c r="D118" t="s">
        <v>5</v>
      </c>
      <c r="G118" t="str">
        <f t="shared" si="1"/>
        <v/>
      </c>
    </row>
    <row r="119" spans="1:7" x14ac:dyDescent="0.25">
      <c r="A119" t="s">
        <v>483</v>
      </c>
      <c r="B119" t="s">
        <v>440</v>
      </c>
      <c r="C119" s="1">
        <v>30</v>
      </c>
      <c r="G119" t="str">
        <f t="shared" si="1"/>
        <v/>
      </c>
    </row>
    <row r="120" spans="1:7" x14ac:dyDescent="0.25">
      <c r="A120" t="s">
        <v>483</v>
      </c>
      <c r="B120" t="s">
        <v>449</v>
      </c>
      <c r="C120" s="1">
        <v>8.3699999999999992</v>
      </c>
      <c r="G120" t="str">
        <f t="shared" si="1"/>
        <v/>
      </c>
    </row>
    <row r="121" spans="1:7" x14ac:dyDescent="0.25">
      <c r="A121" t="s">
        <v>483</v>
      </c>
      <c r="B121" t="s">
        <v>429</v>
      </c>
      <c r="C121" s="1">
        <v>2</v>
      </c>
      <c r="G121" t="str">
        <f t="shared" si="1"/>
        <v/>
      </c>
    </row>
    <row r="122" spans="1:7" x14ac:dyDescent="0.25">
      <c r="A122" t="s">
        <v>483</v>
      </c>
      <c r="B122" t="s">
        <v>422</v>
      </c>
      <c r="C122" s="1">
        <v>0</v>
      </c>
      <c r="G122" t="str">
        <f t="shared" si="1"/>
        <v/>
      </c>
    </row>
    <row r="123" spans="1:7" x14ac:dyDescent="0.25">
      <c r="A123" t="s">
        <v>483</v>
      </c>
      <c r="B123" t="s">
        <v>429</v>
      </c>
      <c r="C123" s="1">
        <v>-0.16</v>
      </c>
      <c r="D123" t="s">
        <v>5</v>
      </c>
      <c r="E123" s="1">
        <f>C123-C122</f>
        <v>-0.16</v>
      </c>
      <c r="G123" t="str">
        <f t="shared" si="1"/>
        <v/>
      </c>
    </row>
    <row r="124" spans="1:7" x14ac:dyDescent="0.25">
      <c r="A124" t="s">
        <v>484</v>
      </c>
      <c r="B124" t="s">
        <v>440</v>
      </c>
      <c r="C124" s="1">
        <v>30</v>
      </c>
      <c r="G124" t="str">
        <f t="shared" si="1"/>
        <v/>
      </c>
    </row>
    <row r="125" spans="1:7" x14ac:dyDescent="0.25">
      <c r="A125" t="s">
        <v>484</v>
      </c>
      <c r="B125" t="s">
        <v>449</v>
      </c>
      <c r="C125" s="1">
        <v>7.56</v>
      </c>
      <c r="G125" t="str">
        <f t="shared" si="1"/>
        <v/>
      </c>
    </row>
    <row r="126" spans="1:7" x14ac:dyDescent="0.25">
      <c r="A126" t="s">
        <v>484</v>
      </c>
      <c r="B126" t="s">
        <v>429</v>
      </c>
      <c r="C126" s="1">
        <v>2</v>
      </c>
      <c r="G126" t="str">
        <f t="shared" si="1"/>
        <v/>
      </c>
    </row>
    <row r="127" spans="1:7" x14ac:dyDescent="0.25">
      <c r="A127" t="s">
        <v>484</v>
      </c>
      <c r="B127" t="s">
        <v>429</v>
      </c>
      <c r="C127" s="1">
        <v>0</v>
      </c>
      <c r="D127" t="s">
        <v>5</v>
      </c>
      <c r="G127" t="str">
        <f t="shared" si="1"/>
        <v/>
      </c>
    </row>
    <row r="128" spans="1:7" x14ac:dyDescent="0.25">
      <c r="A128" t="s">
        <v>485</v>
      </c>
      <c r="B128" t="s">
        <v>439</v>
      </c>
      <c r="C128" s="1">
        <v>30</v>
      </c>
      <c r="G128" t="str">
        <f t="shared" si="1"/>
        <v/>
      </c>
    </row>
    <row r="129" spans="1:7" x14ac:dyDescent="0.25">
      <c r="A129" t="s">
        <v>485</v>
      </c>
      <c r="B129" t="s">
        <v>448</v>
      </c>
      <c r="C129" s="1">
        <v>0.21</v>
      </c>
      <c r="G129" t="str">
        <f t="shared" si="1"/>
        <v/>
      </c>
    </row>
    <row r="130" spans="1:7" x14ac:dyDescent="0.25">
      <c r="A130" t="s">
        <v>485</v>
      </c>
      <c r="B130" t="s">
        <v>419</v>
      </c>
      <c r="C130" s="1">
        <v>0</v>
      </c>
      <c r="G130" t="str">
        <f t="shared" si="1"/>
        <v/>
      </c>
    </row>
    <row r="131" spans="1:7" x14ac:dyDescent="0.25">
      <c r="A131" t="s">
        <v>485</v>
      </c>
      <c r="B131" t="s">
        <v>416</v>
      </c>
      <c r="C131" s="1">
        <v>-2</v>
      </c>
      <c r="G131" t="str">
        <f t="shared" si="1"/>
        <v/>
      </c>
    </row>
    <row r="132" spans="1:7" x14ac:dyDescent="0.25">
      <c r="A132" t="s">
        <v>485</v>
      </c>
      <c r="B132" t="s">
        <v>416</v>
      </c>
      <c r="C132" s="1">
        <v>-4</v>
      </c>
      <c r="G132" t="str">
        <f t="shared" si="1"/>
        <v/>
      </c>
    </row>
    <row r="133" spans="1:7" x14ac:dyDescent="0.25">
      <c r="A133" t="s">
        <v>485</v>
      </c>
      <c r="B133" t="s">
        <v>416</v>
      </c>
      <c r="C133" s="1">
        <v>-4.4800000000000004</v>
      </c>
      <c r="G133" t="str">
        <f t="shared" si="1"/>
        <v/>
      </c>
    </row>
    <row r="134" spans="1:7" x14ac:dyDescent="0.25">
      <c r="A134" t="s">
        <v>485</v>
      </c>
      <c r="B134" t="s">
        <v>419</v>
      </c>
      <c r="C134" s="1">
        <v>-5.48</v>
      </c>
      <c r="D134" t="s">
        <v>5</v>
      </c>
      <c r="E134" s="1">
        <f>C134-C133</f>
        <v>-1</v>
      </c>
      <c r="G134" t="str">
        <f>IF(E134&lt;-0.5,A134,"")</f>
        <v>Bodemprofiel861</v>
      </c>
    </row>
    <row r="135" spans="1:7" x14ac:dyDescent="0.25">
      <c r="A135" t="s">
        <v>485</v>
      </c>
      <c r="B135" t="s">
        <v>416</v>
      </c>
      <c r="C135" s="1">
        <v>-9</v>
      </c>
      <c r="G135" t="str">
        <f t="shared" ref="G135:G144" si="2">IF(E135&lt;-0.5,A135,"")</f>
        <v/>
      </c>
    </row>
    <row r="136" spans="1:7" x14ac:dyDescent="0.25">
      <c r="A136" t="s">
        <v>485</v>
      </c>
      <c r="B136" t="s">
        <v>419</v>
      </c>
      <c r="C136" s="1">
        <v>-11</v>
      </c>
      <c r="D136" t="s">
        <v>5</v>
      </c>
      <c r="G136" t="str">
        <f t="shared" si="2"/>
        <v/>
      </c>
    </row>
    <row r="137" spans="1:7" x14ac:dyDescent="0.25">
      <c r="A137" t="s">
        <v>485</v>
      </c>
      <c r="B137" t="s">
        <v>447</v>
      </c>
      <c r="C137" s="1">
        <v>-19.75</v>
      </c>
      <c r="D137" t="s">
        <v>5</v>
      </c>
      <c r="G137" t="str">
        <f t="shared" si="2"/>
        <v/>
      </c>
    </row>
    <row r="138" spans="1:7" x14ac:dyDescent="0.25">
      <c r="A138" t="s">
        <v>486</v>
      </c>
      <c r="B138" t="s">
        <v>439</v>
      </c>
      <c r="C138" s="1">
        <v>30</v>
      </c>
      <c r="G138" t="str">
        <f t="shared" si="2"/>
        <v/>
      </c>
    </row>
    <row r="139" spans="1:7" x14ac:dyDescent="0.25">
      <c r="A139" t="s">
        <v>486</v>
      </c>
      <c r="B139" t="s">
        <v>448</v>
      </c>
      <c r="C139" s="1">
        <v>1.0900000000000001</v>
      </c>
      <c r="G139" t="str">
        <f t="shared" si="2"/>
        <v/>
      </c>
    </row>
    <row r="140" spans="1:7" x14ac:dyDescent="0.25">
      <c r="A140" t="s">
        <v>486</v>
      </c>
      <c r="B140" t="s">
        <v>419</v>
      </c>
      <c r="C140" s="1">
        <v>0</v>
      </c>
      <c r="D140" t="s">
        <v>5</v>
      </c>
      <c r="G140" t="str">
        <f t="shared" si="2"/>
        <v/>
      </c>
    </row>
    <row r="141" spans="1:7" x14ac:dyDescent="0.25">
      <c r="A141" t="s">
        <v>486</v>
      </c>
      <c r="B141" t="s">
        <v>447</v>
      </c>
      <c r="C141" s="1">
        <v>-25.4</v>
      </c>
      <c r="D141" t="s">
        <v>5</v>
      </c>
      <c r="G141" t="str">
        <f t="shared" si="2"/>
        <v/>
      </c>
    </row>
    <row r="142" spans="1:7" x14ac:dyDescent="0.25">
      <c r="A142" t="s">
        <v>487</v>
      </c>
      <c r="B142" t="s">
        <v>448</v>
      </c>
      <c r="C142" s="1">
        <v>30</v>
      </c>
      <c r="G142" t="str">
        <f t="shared" si="2"/>
        <v/>
      </c>
    </row>
    <row r="143" spans="1:7" x14ac:dyDescent="0.25">
      <c r="A143" t="s">
        <v>487</v>
      </c>
      <c r="B143" t="s">
        <v>419</v>
      </c>
      <c r="C143" s="1">
        <v>0</v>
      </c>
      <c r="D143" t="s">
        <v>5</v>
      </c>
      <c r="G143" t="str">
        <f t="shared" si="2"/>
        <v/>
      </c>
    </row>
    <row r="144" spans="1:7" x14ac:dyDescent="0.25">
      <c r="A144" t="s">
        <v>487</v>
      </c>
      <c r="B144" t="s">
        <v>447</v>
      </c>
      <c r="C144" s="1">
        <v>-21.26</v>
      </c>
      <c r="D144" t="s">
        <v>5</v>
      </c>
      <c r="G144" t="str">
        <f t="shared" si="2"/>
        <v/>
      </c>
    </row>
  </sheetData>
  <dataValidations count="2">
    <dataValidation type="textLength" operator="lessThanOrEqual" allowBlank="1" showInputMessage="1" showErrorMessage="1" sqref="A3:A16 A23:A104857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27"/>
  <sheetViews>
    <sheetView zoomScale="115" zoomScaleNormal="115" workbookViewId="0">
      <selection activeCell="A28" sqref="A28"/>
    </sheetView>
  </sheetViews>
  <sheetFormatPr defaultRowHeight="15" x14ac:dyDescent="0.25"/>
  <cols>
    <col min="1" max="1" width="25" customWidth="1"/>
    <col min="2" max="3" width="17.140625" customWidth="1"/>
    <col min="4" max="4" width="18.85546875" customWidth="1"/>
    <col min="5" max="5" width="15.7109375" customWidth="1"/>
    <col min="6" max="6" width="18.28515625" bestFit="1" customWidth="1"/>
    <col min="7" max="7" width="14.85546875" bestFit="1" customWidth="1"/>
    <col min="8" max="8" width="18.28515625" bestFit="1" customWidth="1"/>
    <col min="9" max="9" width="14.85546875" bestFit="1" customWidth="1"/>
    <col min="10" max="10" width="18.28515625" bestFit="1" customWidth="1"/>
    <col min="11" max="11" width="14.85546875" bestFit="1" customWidth="1"/>
    <col min="12" max="12" width="18.28515625" bestFit="1" customWidth="1"/>
    <col min="13" max="13" width="14.85546875" bestFit="1" customWidth="1"/>
    <col min="14" max="14" width="18.28515625" bestFit="1" customWidth="1"/>
    <col min="15" max="15" width="14.85546875" bestFit="1" customWidth="1"/>
    <col min="16" max="16" width="18.28515625" bestFit="1" customWidth="1"/>
    <col min="17" max="17" width="14.85546875" bestFit="1" customWidth="1"/>
    <col min="18" max="18" width="18.28515625" bestFit="1" customWidth="1"/>
    <col min="19" max="19" width="16" bestFit="1" customWidth="1"/>
    <col min="20" max="20" width="19.5703125" bestFit="1" customWidth="1"/>
  </cols>
  <sheetData>
    <row r="1" spans="1:20" s="4" customFormat="1" x14ac:dyDescent="0.25">
      <c r="A1" s="4" t="s">
        <v>161</v>
      </c>
      <c r="B1" s="4" t="s">
        <v>84</v>
      </c>
      <c r="C1" s="4" t="s">
        <v>85</v>
      </c>
      <c r="D1" s="4" t="s">
        <v>369</v>
      </c>
      <c r="E1" s="4" t="s">
        <v>160</v>
      </c>
      <c r="F1" s="4" t="s">
        <v>370</v>
      </c>
      <c r="G1" s="4" t="s">
        <v>352</v>
      </c>
      <c r="H1" s="4" t="s">
        <v>371</v>
      </c>
      <c r="I1" s="4" t="s">
        <v>353</v>
      </c>
      <c r="J1" s="4" t="s">
        <v>372</v>
      </c>
      <c r="K1" s="4" t="s">
        <v>354</v>
      </c>
      <c r="L1" s="4" t="s">
        <v>373</v>
      </c>
      <c r="M1" s="4" t="s">
        <v>374</v>
      </c>
      <c r="N1" s="4" t="s">
        <v>375</v>
      </c>
      <c r="O1" s="4" t="s">
        <v>376</v>
      </c>
      <c r="P1" s="4" t="s">
        <v>377</v>
      </c>
      <c r="Q1" s="4" t="s">
        <v>378</v>
      </c>
      <c r="R1" s="4" t="s">
        <v>379</v>
      </c>
      <c r="S1" s="4" t="s">
        <v>380</v>
      </c>
      <c r="T1" s="4" t="s">
        <v>381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488</v>
      </c>
      <c r="B3" t="s">
        <v>463</v>
      </c>
    </row>
    <row r="4" spans="1:20" x14ac:dyDescent="0.25">
      <c r="A4" t="s">
        <v>489</v>
      </c>
      <c r="B4" t="s">
        <v>464</v>
      </c>
    </row>
    <row r="5" spans="1:20" x14ac:dyDescent="0.25">
      <c r="A5" t="s">
        <v>490</v>
      </c>
      <c r="B5" t="s">
        <v>465</v>
      </c>
    </row>
    <row r="6" spans="1:20" x14ac:dyDescent="0.25">
      <c r="A6" t="s">
        <v>491</v>
      </c>
      <c r="B6" t="s">
        <v>466</v>
      </c>
    </row>
    <row r="7" spans="1:20" x14ac:dyDescent="0.25">
      <c r="A7" t="s">
        <v>499</v>
      </c>
      <c r="B7" t="s">
        <v>467</v>
      </c>
    </row>
    <row r="8" spans="1:20" x14ac:dyDescent="0.25">
      <c r="A8" t="s">
        <v>500</v>
      </c>
      <c r="B8" t="s">
        <v>468</v>
      </c>
    </row>
    <row r="9" spans="1:20" x14ac:dyDescent="0.25">
      <c r="A9" t="s">
        <v>501</v>
      </c>
      <c r="B9" t="s">
        <v>469</v>
      </c>
    </row>
    <row r="10" spans="1:20" x14ac:dyDescent="0.25">
      <c r="A10" t="s">
        <v>502</v>
      </c>
      <c r="B10" t="s">
        <v>470</v>
      </c>
    </row>
    <row r="11" spans="1:20" x14ac:dyDescent="0.25">
      <c r="A11" t="s">
        <v>503</v>
      </c>
      <c r="B11" t="s">
        <v>471</v>
      </c>
    </row>
    <row r="12" spans="1:20" x14ac:dyDescent="0.25">
      <c r="A12" t="s">
        <v>504</v>
      </c>
      <c r="B12" t="s">
        <v>472</v>
      </c>
    </row>
    <row r="13" spans="1:20" x14ac:dyDescent="0.25">
      <c r="A13" t="s">
        <v>505</v>
      </c>
      <c r="B13" t="s">
        <v>473</v>
      </c>
    </row>
    <row r="14" spans="1:20" x14ac:dyDescent="0.25">
      <c r="A14" t="s">
        <v>506</v>
      </c>
      <c r="B14" t="s">
        <v>474</v>
      </c>
    </row>
    <row r="15" spans="1:20" x14ac:dyDescent="0.25">
      <c r="A15" t="s">
        <v>507</v>
      </c>
      <c r="B15" t="s">
        <v>475</v>
      </c>
    </row>
    <row r="16" spans="1:20" x14ac:dyDescent="0.25">
      <c r="A16" t="s">
        <v>508</v>
      </c>
      <c r="B16" t="s">
        <v>476</v>
      </c>
    </row>
    <row r="17" spans="1:2" x14ac:dyDescent="0.25">
      <c r="A17" t="s">
        <v>509</v>
      </c>
      <c r="B17" t="s">
        <v>477</v>
      </c>
    </row>
    <row r="18" spans="1:2" x14ac:dyDescent="0.25">
      <c r="A18" t="s">
        <v>510</v>
      </c>
      <c r="B18" t="s">
        <v>478</v>
      </c>
    </row>
    <row r="19" spans="1:2" x14ac:dyDescent="0.25">
      <c r="A19" t="s">
        <v>511</v>
      </c>
      <c r="B19" t="s">
        <v>479</v>
      </c>
    </row>
    <row r="20" spans="1:2" x14ac:dyDescent="0.25">
      <c r="A20" t="s">
        <v>512</v>
      </c>
      <c r="B20" t="s">
        <v>480</v>
      </c>
    </row>
    <row r="21" spans="1:2" x14ac:dyDescent="0.25">
      <c r="A21" t="s">
        <v>513</v>
      </c>
      <c r="B21" t="s">
        <v>481</v>
      </c>
    </row>
    <row r="22" spans="1:2" x14ac:dyDescent="0.25">
      <c r="A22" t="s">
        <v>514</v>
      </c>
      <c r="B22" t="s">
        <v>482</v>
      </c>
    </row>
    <row r="23" spans="1:2" x14ac:dyDescent="0.25">
      <c r="A23" t="s">
        <v>515</v>
      </c>
      <c r="B23" t="s">
        <v>483</v>
      </c>
    </row>
    <row r="24" spans="1:2" x14ac:dyDescent="0.25">
      <c r="A24" t="s">
        <v>516</v>
      </c>
      <c r="B24" t="s">
        <v>484</v>
      </c>
    </row>
    <row r="25" spans="1:2" x14ac:dyDescent="0.25">
      <c r="A25" t="s">
        <v>517</v>
      </c>
      <c r="B25" t="s">
        <v>485</v>
      </c>
    </row>
    <row r="26" spans="1:2" x14ac:dyDescent="0.25">
      <c r="A26" t="s">
        <v>518</v>
      </c>
      <c r="B26" t="s">
        <v>486</v>
      </c>
    </row>
    <row r="27" spans="1:2" x14ac:dyDescent="0.25">
      <c r="A27" t="s">
        <v>519</v>
      </c>
      <c r="B27" t="s">
        <v>487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S3:S1048576 E3:E1048576 B3:C1048576 Q3:Q1048576 O3:O1048576 M3:M1048576 K3:K1048576 I3:I1048576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27"/>
  <sheetViews>
    <sheetView zoomScale="115" zoomScaleNormal="115" workbookViewId="0">
      <selection activeCell="K2" sqref="K2"/>
    </sheetView>
  </sheetViews>
  <sheetFormatPr defaultColWidth="9.140625"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5703125" style="1" bestFit="1" customWidth="1"/>
    <col min="11" max="11" width="27.7109375" style="1" bestFit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91</v>
      </c>
      <c r="C1" s="8"/>
      <c r="D1" s="8"/>
      <c r="E1" s="8"/>
      <c r="F1" s="8"/>
      <c r="G1" s="8"/>
    </row>
    <row r="2" spans="1:49" s="36" customFormat="1" x14ac:dyDescent="0.25">
      <c r="A2" s="4" t="s">
        <v>328</v>
      </c>
      <c r="B2" s="35" t="s">
        <v>88</v>
      </c>
      <c r="C2" s="35" t="s">
        <v>89</v>
      </c>
      <c r="D2" s="35" t="s">
        <v>529</v>
      </c>
      <c r="E2" s="35" t="s">
        <v>87</v>
      </c>
      <c r="F2" s="35" t="s">
        <v>318</v>
      </c>
      <c r="G2" s="35" t="s">
        <v>90</v>
      </c>
      <c r="H2" s="35" t="s">
        <v>493</v>
      </c>
      <c r="I2" s="35" t="s">
        <v>494</v>
      </c>
      <c r="J2" s="35" t="s">
        <v>495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384</v>
      </c>
      <c r="B3" s="1">
        <v>0.02</v>
      </c>
      <c r="C3" s="1">
        <v>-0.6</v>
      </c>
      <c r="D3">
        <v>1.2110000000000001</v>
      </c>
      <c r="E3" s="1">
        <v>4.75</v>
      </c>
      <c r="F3" s="1">
        <f>B3+0.5</f>
        <v>0.52</v>
      </c>
      <c r="G3" s="1">
        <v>3.0350000000000001</v>
      </c>
      <c r="H3" s="1">
        <f>E3-3</f>
        <v>1.75</v>
      </c>
      <c r="I3" s="1">
        <f>B3-0.5</f>
        <v>-0.48</v>
      </c>
      <c r="J3" s="1">
        <v>0</v>
      </c>
      <c r="K3"/>
    </row>
    <row r="4" spans="1:49" x14ac:dyDescent="0.25">
      <c r="A4" t="s">
        <v>385</v>
      </c>
      <c r="B4" s="1">
        <v>0.02</v>
      </c>
      <c r="C4" s="1">
        <v>-0.6</v>
      </c>
      <c r="D4">
        <v>0.17799999999999999</v>
      </c>
      <c r="E4" s="1">
        <v>4.74</v>
      </c>
      <c r="F4" s="1">
        <f t="shared" ref="F4:F27" si="0">B4+0.5</f>
        <v>0.52</v>
      </c>
      <c r="G4" s="1">
        <v>2.5750000000000002</v>
      </c>
      <c r="H4" s="1">
        <f t="shared" ref="H4:H20" si="1">E4-3</f>
        <v>1.7400000000000002</v>
      </c>
      <c r="I4" s="1">
        <f t="shared" ref="I4:I27" si="2">B4-0.5</f>
        <v>-0.48</v>
      </c>
      <c r="J4" s="1">
        <v>0</v>
      </c>
      <c r="K4"/>
    </row>
    <row r="5" spans="1:49" x14ac:dyDescent="0.25">
      <c r="A5" t="s">
        <v>386</v>
      </c>
      <c r="B5" s="1">
        <v>0.02</v>
      </c>
      <c r="C5" s="1">
        <v>-0.6</v>
      </c>
      <c r="D5">
        <v>1.05</v>
      </c>
      <c r="E5" s="1">
        <v>4.74</v>
      </c>
      <c r="F5" s="1">
        <f t="shared" si="0"/>
        <v>0.52</v>
      </c>
      <c r="G5" s="1">
        <v>2.6659999999999999</v>
      </c>
      <c r="H5" s="1">
        <f t="shared" si="1"/>
        <v>1.7400000000000002</v>
      </c>
      <c r="I5" s="1">
        <f t="shared" si="2"/>
        <v>-0.48</v>
      </c>
      <c r="J5" s="1">
        <v>0</v>
      </c>
      <c r="K5"/>
    </row>
    <row r="6" spans="1:49" x14ac:dyDescent="0.25">
      <c r="A6" t="s">
        <v>387</v>
      </c>
      <c r="B6" s="1">
        <v>0.02</v>
      </c>
      <c r="C6" s="1">
        <v>-0.6</v>
      </c>
      <c r="D6">
        <v>1.694</v>
      </c>
      <c r="E6" s="1">
        <v>4.71</v>
      </c>
      <c r="F6" s="1">
        <f t="shared" si="0"/>
        <v>0.52</v>
      </c>
      <c r="G6" s="1">
        <v>1.9060000000000001</v>
      </c>
      <c r="H6" s="1">
        <f t="shared" si="1"/>
        <v>1.71</v>
      </c>
      <c r="I6" s="1">
        <f t="shared" si="2"/>
        <v>-0.48</v>
      </c>
      <c r="J6" s="1">
        <v>0</v>
      </c>
      <c r="K6"/>
    </row>
    <row r="7" spans="1:49" x14ac:dyDescent="0.25">
      <c r="A7" t="s">
        <v>388</v>
      </c>
      <c r="B7" s="1">
        <v>0.02</v>
      </c>
      <c r="C7" s="1">
        <v>-0.6</v>
      </c>
      <c r="D7">
        <v>1.1919999999999999</v>
      </c>
      <c r="E7" s="1">
        <v>4.68</v>
      </c>
      <c r="F7" s="1">
        <f t="shared" si="0"/>
        <v>0.52</v>
      </c>
      <c r="G7" s="1">
        <v>2.9569999999999999</v>
      </c>
      <c r="H7" s="1">
        <f>E7-3.5</f>
        <v>1.1799999999999997</v>
      </c>
      <c r="I7" s="1">
        <f t="shared" si="2"/>
        <v>-0.48</v>
      </c>
      <c r="J7" s="1">
        <v>0</v>
      </c>
      <c r="K7"/>
    </row>
    <row r="8" spans="1:49" x14ac:dyDescent="0.25">
      <c r="A8" t="s">
        <v>389</v>
      </c>
      <c r="B8" s="1">
        <v>0.01</v>
      </c>
      <c r="C8" s="1">
        <v>-0.6</v>
      </c>
      <c r="D8">
        <v>0.97199999999999998</v>
      </c>
      <c r="E8" s="1">
        <v>4.67</v>
      </c>
      <c r="F8" s="1">
        <f t="shared" si="0"/>
        <v>0.51</v>
      </c>
      <c r="G8" s="1">
        <v>3.855</v>
      </c>
      <c r="H8" s="1">
        <f t="shared" si="1"/>
        <v>1.67</v>
      </c>
      <c r="I8" s="1">
        <f t="shared" si="2"/>
        <v>-0.49</v>
      </c>
      <c r="J8" s="1">
        <v>0</v>
      </c>
      <c r="K8"/>
    </row>
    <row r="9" spans="1:49" x14ac:dyDescent="0.25">
      <c r="A9" t="s">
        <v>390</v>
      </c>
      <c r="B9" s="1">
        <v>0.01</v>
      </c>
      <c r="C9" s="1">
        <v>-0.6</v>
      </c>
      <c r="D9">
        <v>0.94899999999999995</v>
      </c>
      <c r="E9" s="1">
        <v>4.67</v>
      </c>
      <c r="F9" s="1">
        <f t="shared" si="0"/>
        <v>0.51</v>
      </c>
      <c r="G9" s="1">
        <v>2.5339999999999998</v>
      </c>
      <c r="H9" s="1">
        <f t="shared" si="1"/>
        <v>1.67</v>
      </c>
      <c r="I9" s="1">
        <f t="shared" si="2"/>
        <v>-0.49</v>
      </c>
      <c r="J9" s="1">
        <v>0</v>
      </c>
      <c r="K9"/>
    </row>
    <row r="10" spans="1:49" x14ac:dyDescent="0.25">
      <c r="A10" t="s">
        <v>391</v>
      </c>
      <c r="B10" s="1">
        <v>0.01</v>
      </c>
      <c r="C10" s="1">
        <v>-0.6</v>
      </c>
      <c r="D10">
        <v>1.508</v>
      </c>
      <c r="E10" s="1">
        <v>4.67</v>
      </c>
      <c r="F10" s="1">
        <f t="shared" si="0"/>
        <v>0.51</v>
      </c>
      <c r="G10" s="1">
        <v>2.6349999999999998</v>
      </c>
      <c r="H10" s="1">
        <f t="shared" si="1"/>
        <v>1.67</v>
      </c>
      <c r="I10" s="1">
        <f t="shared" si="2"/>
        <v>-0.49</v>
      </c>
      <c r="J10" s="1">
        <v>0</v>
      </c>
      <c r="K10"/>
    </row>
    <row r="11" spans="1:49" x14ac:dyDescent="0.25">
      <c r="A11" t="s">
        <v>392</v>
      </c>
      <c r="B11" s="1">
        <v>0.01</v>
      </c>
      <c r="C11" s="1">
        <v>0.2</v>
      </c>
      <c r="D11">
        <v>1.6160000000000001</v>
      </c>
      <c r="E11" s="1">
        <v>4.6500000000000004</v>
      </c>
      <c r="F11" s="1">
        <f t="shared" si="0"/>
        <v>0.51</v>
      </c>
      <c r="G11" s="1">
        <v>3.4489999999999998</v>
      </c>
      <c r="H11" s="1">
        <f>E11-3.5</f>
        <v>1.1500000000000004</v>
      </c>
      <c r="I11" s="1">
        <f t="shared" si="2"/>
        <v>-0.49</v>
      </c>
      <c r="J11" s="1">
        <v>0</v>
      </c>
      <c r="K11"/>
    </row>
    <row r="12" spans="1:49" x14ac:dyDescent="0.25">
      <c r="A12" t="s">
        <v>393</v>
      </c>
      <c r="B12" s="1">
        <v>0.01</v>
      </c>
      <c r="C12" s="1">
        <v>-0.1</v>
      </c>
      <c r="D12">
        <v>1.4750000000000001</v>
      </c>
      <c r="E12" s="1">
        <v>4.63</v>
      </c>
      <c r="F12" s="1">
        <f t="shared" si="0"/>
        <v>0.51</v>
      </c>
      <c r="G12" s="1">
        <v>2.2450000000000001</v>
      </c>
      <c r="H12" s="1">
        <f>E12-3.5</f>
        <v>1.1299999999999999</v>
      </c>
      <c r="I12" s="1">
        <f t="shared" si="2"/>
        <v>-0.49</v>
      </c>
      <c r="J12" s="1">
        <v>0</v>
      </c>
      <c r="K12"/>
    </row>
    <row r="13" spans="1:49" x14ac:dyDescent="0.25">
      <c r="A13" t="s">
        <v>394</v>
      </c>
      <c r="B13" s="1">
        <v>0.01</v>
      </c>
      <c r="C13" s="1">
        <v>-0.1</v>
      </c>
      <c r="D13">
        <v>1.425</v>
      </c>
      <c r="E13" s="1">
        <v>4.63</v>
      </c>
      <c r="F13" s="1">
        <f t="shared" si="0"/>
        <v>0.51</v>
      </c>
      <c r="G13" s="1">
        <v>4.085</v>
      </c>
      <c r="H13" s="1">
        <f>E13-3.5</f>
        <v>1.1299999999999999</v>
      </c>
      <c r="I13" s="1">
        <f t="shared" si="2"/>
        <v>-0.49</v>
      </c>
      <c r="J13" s="1">
        <v>-1.1399999999999999</v>
      </c>
      <c r="K13"/>
    </row>
    <row r="14" spans="1:49" x14ac:dyDescent="0.25">
      <c r="A14" t="s">
        <v>395</v>
      </c>
      <c r="B14" s="1">
        <v>0.01</v>
      </c>
      <c r="C14" s="1">
        <v>-0.1</v>
      </c>
      <c r="D14">
        <v>1.8089999999999999</v>
      </c>
      <c r="E14" s="1">
        <v>4.62</v>
      </c>
      <c r="F14" s="1">
        <f t="shared" si="0"/>
        <v>0.51</v>
      </c>
      <c r="G14" s="1">
        <v>4.516</v>
      </c>
      <c r="H14" s="1">
        <f>E14-2.5</f>
        <v>2.12</v>
      </c>
      <c r="I14" s="1">
        <f t="shared" si="2"/>
        <v>-0.49</v>
      </c>
      <c r="J14" s="1">
        <v>0.5</v>
      </c>
      <c r="K14"/>
    </row>
    <row r="15" spans="1:49" x14ac:dyDescent="0.25">
      <c r="A15" t="s">
        <v>396</v>
      </c>
      <c r="B15" s="1">
        <v>0</v>
      </c>
      <c r="C15" s="1">
        <v>-0.6</v>
      </c>
      <c r="D15">
        <v>4</v>
      </c>
      <c r="E15" s="1">
        <v>4.6100000000000003</v>
      </c>
      <c r="F15" s="1">
        <f t="shared" si="0"/>
        <v>0.5</v>
      </c>
      <c r="G15" s="1">
        <v>5</v>
      </c>
      <c r="H15" s="1">
        <f>E15-2.5</f>
        <v>2.1100000000000003</v>
      </c>
      <c r="I15" s="1">
        <f t="shared" si="2"/>
        <v>-0.5</v>
      </c>
      <c r="J15" s="1">
        <v>-1.6</v>
      </c>
      <c r="K15"/>
    </row>
    <row r="16" spans="1:49" x14ac:dyDescent="0.25">
      <c r="A16" t="s">
        <v>397</v>
      </c>
      <c r="B16" s="1">
        <v>0</v>
      </c>
      <c r="C16" s="1">
        <v>-0.6</v>
      </c>
      <c r="D16">
        <v>3.5</v>
      </c>
      <c r="E16" s="1">
        <v>4.5999999999999996</v>
      </c>
      <c r="F16" s="1">
        <f t="shared" si="0"/>
        <v>0.5</v>
      </c>
      <c r="G16" s="1">
        <v>5</v>
      </c>
      <c r="H16" s="1">
        <f>E16-2.5</f>
        <v>2.0999999999999996</v>
      </c>
      <c r="I16" s="1">
        <f t="shared" si="2"/>
        <v>-0.5</v>
      </c>
      <c r="J16" s="1">
        <v>-0.88</v>
      </c>
      <c r="K16"/>
    </row>
    <row r="17" spans="1:11" x14ac:dyDescent="0.25">
      <c r="A17" t="s">
        <v>398</v>
      </c>
      <c r="B17" s="1">
        <v>0</v>
      </c>
      <c r="C17" s="1">
        <v>-0.6</v>
      </c>
      <c r="D17">
        <v>0.73799999999999999</v>
      </c>
      <c r="E17" s="1">
        <v>4.5999999999999996</v>
      </c>
      <c r="F17" s="1">
        <f t="shared" si="0"/>
        <v>0.5</v>
      </c>
      <c r="G17" s="1">
        <v>4.5519999999999996</v>
      </c>
      <c r="H17" s="1">
        <f>E17-2.5</f>
        <v>2.0999999999999996</v>
      </c>
      <c r="I17" s="1">
        <f t="shared" si="2"/>
        <v>-0.5</v>
      </c>
      <c r="J17" s="1">
        <v>-1.01</v>
      </c>
      <c r="K17"/>
    </row>
    <row r="18" spans="1:11" x14ac:dyDescent="0.25">
      <c r="A18" t="s">
        <v>399</v>
      </c>
      <c r="B18" s="1">
        <v>-0.01</v>
      </c>
      <c r="C18" s="1">
        <v>-0.8</v>
      </c>
      <c r="D18">
        <v>1.381</v>
      </c>
      <c r="E18" s="1">
        <v>4.5199999999999996</v>
      </c>
      <c r="F18" s="1">
        <f t="shared" si="0"/>
        <v>0.49</v>
      </c>
      <c r="G18" s="1">
        <v>2.65</v>
      </c>
      <c r="H18" s="1">
        <f>E18-3.5</f>
        <v>1.0199999999999996</v>
      </c>
      <c r="I18" s="1">
        <f t="shared" si="2"/>
        <v>-0.51</v>
      </c>
      <c r="J18" s="1">
        <v>0.5</v>
      </c>
      <c r="K18"/>
    </row>
    <row r="19" spans="1:11" x14ac:dyDescent="0.25">
      <c r="A19" t="s">
        <v>400</v>
      </c>
      <c r="B19" s="1">
        <v>-0.01</v>
      </c>
      <c r="C19" s="1">
        <v>-0.8</v>
      </c>
      <c r="D19">
        <v>1.331</v>
      </c>
      <c r="E19" s="1">
        <v>4.5199999999999996</v>
      </c>
      <c r="F19" s="1">
        <f t="shared" si="0"/>
        <v>0.49</v>
      </c>
      <c r="G19" s="1">
        <v>3.2090000000000001</v>
      </c>
      <c r="H19" s="1">
        <f>E19-3.5</f>
        <v>1.0199999999999996</v>
      </c>
      <c r="I19" s="1">
        <f t="shared" si="2"/>
        <v>-0.51</v>
      </c>
      <c r="J19" s="1">
        <v>0</v>
      </c>
      <c r="K19"/>
    </row>
    <row r="20" spans="1:11" x14ac:dyDescent="0.25">
      <c r="A20" t="s">
        <v>408</v>
      </c>
      <c r="B20" s="1">
        <v>-0.02</v>
      </c>
      <c r="C20" s="1">
        <v>-0.8</v>
      </c>
      <c r="D20">
        <v>0.61399999999999999</v>
      </c>
      <c r="E20" s="1">
        <v>4.45</v>
      </c>
      <c r="F20" s="1">
        <f t="shared" si="0"/>
        <v>0.48</v>
      </c>
      <c r="G20" s="1">
        <v>1.5580000000000001</v>
      </c>
      <c r="H20" s="1">
        <f t="shared" si="1"/>
        <v>1.4500000000000002</v>
      </c>
      <c r="I20" s="1">
        <f t="shared" si="2"/>
        <v>-0.52</v>
      </c>
      <c r="J20" s="1">
        <v>0</v>
      </c>
      <c r="K20"/>
    </row>
    <row r="21" spans="1:11" x14ac:dyDescent="0.25">
      <c r="A21" t="s">
        <v>401</v>
      </c>
      <c r="B21" s="1">
        <v>-0.02</v>
      </c>
      <c r="C21" s="1">
        <v>-0.8</v>
      </c>
      <c r="D21">
        <v>1.115</v>
      </c>
      <c r="E21" s="1">
        <v>4.4400000000000004</v>
      </c>
      <c r="F21" s="1">
        <f t="shared" si="0"/>
        <v>0.48</v>
      </c>
      <c r="G21" s="1">
        <v>2.8479999999999999</v>
      </c>
      <c r="H21" s="1">
        <f t="shared" ref="H21:H27" si="3">E21-3.5</f>
        <v>0.94000000000000039</v>
      </c>
      <c r="I21" s="1">
        <f t="shared" si="2"/>
        <v>-0.52</v>
      </c>
      <c r="J21" s="1">
        <v>0.5</v>
      </c>
      <c r="K21"/>
    </row>
    <row r="22" spans="1:11" x14ac:dyDescent="0.25">
      <c r="A22" t="s">
        <v>402</v>
      </c>
      <c r="B22" s="1">
        <v>-0.02</v>
      </c>
      <c r="C22" s="1">
        <v>-0.8</v>
      </c>
      <c r="D22">
        <v>1.143</v>
      </c>
      <c r="E22" s="1">
        <v>4.4400000000000004</v>
      </c>
      <c r="F22" s="1">
        <f t="shared" si="0"/>
        <v>0.48</v>
      </c>
      <c r="G22" s="1">
        <v>2.8520000000000003</v>
      </c>
      <c r="H22" s="1">
        <f t="shared" si="3"/>
        <v>0.94000000000000039</v>
      </c>
      <c r="I22" s="1">
        <f t="shared" si="2"/>
        <v>-0.52</v>
      </c>
      <c r="J22" s="1">
        <v>0.5</v>
      </c>
      <c r="K22"/>
    </row>
    <row r="23" spans="1:11" x14ac:dyDescent="0.25">
      <c r="A23" t="s">
        <v>403</v>
      </c>
      <c r="B23" s="1">
        <v>-0.02</v>
      </c>
      <c r="C23" s="1">
        <v>-0.8</v>
      </c>
      <c r="D23">
        <v>1.391</v>
      </c>
      <c r="E23" s="1">
        <v>4.4400000000000004</v>
      </c>
      <c r="F23" s="1">
        <f t="shared" si="0"/>
        <v>0.48</v>
      </c>
      <c r="G23" s="1">
        <v>2.774</v>
      </c>
      <c r="H23" s="1">
        <f t="shared" si="3"/>
        <v>0.94000000000000039</v>
      </c>
      <c r="I23" s="1">
        <f t="shared" si="2"/>
        <v>-0.52</v>
      </c>
      <c r="J23" s="1">
        <v>0</v>
      </c>
      <c r="K23"/>
    </row>
    <row r="24" spans="1:11" x14ac:dyDescent="0.25">
      <c r="A24" t="s">
        <v>404</v>
      </c>
      <c r="B24" s="1">
        <v>-0.02</v>
      </c>
      <c r="C24" s="1">
        <v>-0.8</v>
      </c>
      <c r="D24">
        <v>0.39800000000000002</v>
      </c>
      <c r="E24" s="1">
        <v>4.4400000000000004</v>
      </c>
      <c r="F24" s="1">
        <f t="shared" si="0"/>
        <v>0.48</v>
      </c>
      <c r="G24" s="1">
        <v>2.9850000000000003</v>
      </c>
      <c r="H24" s="1">
        <f t="shared" si="3"/>
        <v>0.94000000000000039</v>
      </c>
      <c r="I24" s="1">
        <f t="shared" si="2"/>
        <v>-0.52</v>
      </c>
      <c r="J24" s="1">
        <v>0.5</v>
      </c>
      <c r="K24"/>
    </row>
    <row r="25" spans="1:11" x14ac:dyDescent="0.25">
      <c r="A25" t="s">
        <v>405</v>
      </c>
      <c r="B25" s="1">
        <v>-0.02</v>
      </c>
      <c r="C25" s="1">
        <v>-0.8</v>
      </c>
      <c r="D25">
        <v>1.9039999999999999</v>
      </c>
      <c r="E25" s="1">
        <v>4.4400000000000004</v>
      </c>
      <c r="F25" s="1">
        <f t="shared" si="0"/>
        <v>0.48</v>
      </c>
      <c r="G25" s="1">
        <v>1.802</v>
      </c>
      <c r="H25" s="1">
        <f t="shared" si="3"/>
        <v>0.94000000000000039</v>
      </c>
      <c r="I25" s="1">
        <f t="shared" si="2"/>
        <v>-0.52</v>
      </c>
      <c r="J25" s="1">
        <v>-2</v>
      </c>
      <c r="K25"/>
    </row>
    <row r="26" spans="1:11" x14ac:dyDescent="0.25">
      <c r="A26" t="s">
        <v>406</v>
      </c>
      <c r="B26" s="1">
        <v>-0.02</v>
      </c>
      <c r="C26" s="1">
        <v>-0.8</v>
      </c>
      <c r="D26">
        <v>0.34</v>
      </c>
      <c r="E26" s="1">
        <v>4.4400000000000004</v>
      </c>
      <c r="F26" s="1">
        <f t="shared" si="0"/>
        <v>0.48</v>
      </c>
      <c r="G26" s="1">
        <v>2.206</v>
      </c>
      <c r="H26" s="1">
        <f t="shared" si="3"/>
        <v>0.94000000000000039</v>
      </c>
      <c r="I26" s="1">
        <f t="shared" si="2"/>
        <v>-0.52</v>
      </c>
      <c r="J26" s="1">
        <v>0.5</v>
      </c>
      <c r="K26"/>
    </row>
    <row r="27" spans="1:11" x14ac:dyDescent="0.25">
      <c r="A27" t="s">
        <v>407</v>
      </c>
      <c r="B27" s="1">
        <v>-0.02</v>
      </c>
      <c r="C27" s="1">
        <v>-0.8</v>
      </c>
      <c r="D27">
        <v>0.69799999999999995</v>
      </c>
      <c r="E27" s="1">
        <v>4.4400000000000004</v>
      </c>
      <c r="F27" s="1">
        <f t="shared" si="0"/>
        <v>0.48</v>
      </c>
      <c r="G27" s="1">
        <v>1.702</v>
      </c>
      <c r="H27" s="1">
        <f t="shared" si="3"/>
        <v>0.94000000000000039</v>
      </c>
      <c r="I27" s="1">
        <f t="shared" si="2"/>
        <v>-0.52</v>
      </c>
      <c r="J27" s="1">
        <v>0.5</v>
      </c>
      <c r="K27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G12"/>
  <sheetViews>
    <sheetView zoomScale="115" zoomScaleNormal="115" workbookViewId="0">
      <selection activeCell="G30" sqref="G30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  <col min="6" max="6" width="24.85546875" customWidth="1"/>
    <col min="7" max="7" width="18.5703125" bestFit="1" customWidth="1"/>
  </cols>
  <sheetData>
    <row r="1" spans="1:7" s="11" customFormat="1" x14ac:dyDescent="0.25">
      <c r="A1" s="7"/>
      <c r="B1" s="5" t="s">
        <v>327</v>
      </c>
    </row>
    <row r="2" spans="1:7" s="37" customFormat="1" x14ac:dyDescent="0.25">
      <c r="A2" s="4" t="s">
        <v>330</v>
      </c>
      <c r="B2" s="37" t="s">
        <v>100</v>
      </c>
      <c r="C2" s="37" t="s">
        <v>101</v>
      </c>
      <c r="D2" s="37" t="s">
        <v>319</v>
      </c>
      <c r="E2" s="37" t="s">
        <v>320</v>
      </c>
      <c r="F2" s="37" t="s">
        <v>492</v>
      </c>
      <c r="G2" s="37" t="s">
        <v>496</v>
      </c>
    </row>
    <row r="3" spans="1:7" x14ac:dyDescent="0.25">
      <c r="A3" t="s">
        <v>534</v>
      </c>
      <c r="B3" t="s">
        <v>88</v>
      </c>
      <c r="D3" t="s">
        <v>89</v>
      </c>
      <c r="E3" t="s">
        <v>89</v>
      </c>
      <c r="F3" t="s">
        <v>494</v>
      </c>
      <c r="G3" t="s">
        <v>495</v>
      </c>
    </row>
    <row r="4" spans="1:7" x14ac:dyDescent="0.25">
      <c r="A4" t="s">
        <v>535</v>
      </c>
      <c r="B4" t="s">
        <v>88</v>
      </c>
      <c r="D4" t="s">
        <v>89</v>
      </c>
      <c r="E4" t="s">
        <v>89</v>
      </c>
      <c r="F4" t="s">
        <v>494</v>
      </c>
      <c r="G4" t="s">
        <v>495</v>
      </c>
    </row>
    <row r="5" spans="1:7" x14ac:dyDescent="0.25">
      <c r="A5" t="s">
        <v>536</v>
      </c>
      <c r="B5" t="s">
        <v>88</v>
      </c>
      <c r="D5" t="s">
        <v>89</v>
      </c>
      <c r="E5" t="s">
        <v>89</v>
      </c>
      <c r="F5" t="s">
        <v>494</v>
      </c>
      <c r="G5" t="s">
        <v>495</v>
      </c>
    </row>
    <row r="6" spans="1:7" x14ac:dyDescent="0.25">
      <c r="A6" t="s">
        <v>537</v>
      </c>
      <c r="B6" t="s">
        <v>88</v>
      </c>
      <c r="D6" t="s">
        <v>89</v>
      </c>
      <c r="E6" t="s">
        <v>89</v>
      </c>
      <c r="F6" t="s">
        <v>494</v>
      </c>
      <c r="G6" t="s">
        <v>495</v>
      </c>
    </row>
    <row r="7" spans="1:7" x14ac:dyDescent="0.25">
      <c r="A7" t="s">
        <v>538</v>
      </c>
      <c r="B7" t="s">
        <v>87</v>
      </c>
      <c r="C7" t="s">
        <v>90</v>
      </c>
      <c r="D7" t="s">
        <v>318</v>
      </c>
      <c r="E7" t="s">
        <v>529</v>
      </c>
      <c r="F7" t="s">
        <v>493</v>
      </c>
      <c r="G7" t="s">
        <v>495</v>
      </c>
    </row>
    <row r="8" spans="1:7" x14ac:dyDescent="0.25">
      <c r="A8" t="s">
        <v>540</v>
      </c>
      <c r="B8" t="s">
        <v>87</v>
      </c>
      <c r="C8" t="s">
        <v>90</v>
      </c>
      <c r="D8" t="s">
        <v>318</v>
      </c>
      <c r="E8" t="s">
        <v>529</v>
      </c>
      <c r="F8" t="s">
        <v>493</v>
      </c>
      <c r="G8" t="s">
        <v>495</v>
      </c>
    </row>
    <row r="9" spans="1:7" x14ac:dyDescent="0.25">
      <c r="A9" t="s">
        <v>541</v>
      </c>
      <c r="B9" t="s">
        <v>87</v>
      </c>
      <c r="C9" t="s">
        <v>90</v>
      </c>
      <c r="D9" t="s">
        <v>318</v>
      </c>
      <c r="E9" t="s">
        <v>529</v>
      </c>
      <c r="F9" t="s">
        <v>493</v>
      </c>
      <c r="G9" t="s">
        <v>495</v>
      </c>
    </row>
    <row r="10" spans="1:7" x14ac:dyDescent="0.25">
      <c r="A10" t="s">
        <v>539</v>
      </c>
      <c r="B10" t="s">
        <v>87</v>
      </c>
      <c r="C10" t="s">
        <v>90</v>
      </c>
      <c r="D10" t="s">
        <v>318</v>
      </c>
      <c r="E10" t="s">
        <v>529</v>
      </c>
      <c r="F10" t="s">
        <v>493</v>
      </c>
      <c r="G10" t="s">
        <v>495</v>
      </c>
    </row>
    <row r="11" spans="1:7" x14ac:dyDescent="0.25">
      <c r="A11" t="s">
        <v>542</v>
      </c>
      <c r="B11" t="s">
        <v>87</v>
      </c>
      <c r="C11" t="s">
        <v>90</v>
      </c>
      <c r="D11" t="s">
        <v>318</v>
      </c>
      <c r="E11" t="s">
        <v>529</v>
      </c>
      <c r="F11" t="s">
        <v>493</v>
      </c>
      <c r="G11" t="s">
        <v>495</v>
      </c>
    </row>
    <row r="12" spans="1:7" x14ac:dyDescent="0.25">
      <c r="A12" t="s">
        <v>543</v>
      </c>
      <c r="B12" t="s">
        <v>87</v>
      </c>
      <c r="C12" t="s">
        <v>90</v>
      </c>
      <c r="D12" t="s">
        <v>318</v>
      </c>
      <c r="E12" t="s">
        <v>529</v>
      </c>
      <c r="F12" t="s">
        <v>493</v>
      </c>
      <c r="G12" t="s">
        <v>495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19</vt:i4>
      </vt:variant>
    </vt:vector>
  </HeadingPairs>
  <TitlesOfParts>
    <vt:vector size="19" baseType="lpstr">
      <vt:lpstr>Instellingen</vt:lpstr>
      <vt:lpstr>Dwarsprofielen</vt:lpstr>
      <vt:lpstr>Dwarsprofielen (2)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2025-07-03T14:16:31Z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