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hf/Downloads/"/>
    </mc:Choice>
  </mc:AlternateContent>
  <xr:revisionPtr revIDLastSave="0" documentId="13_ncr:1_{AF7868AA-D030-AA42-A32B-BDCFA1D79550}" xr6:coauthVersionLast="34" xr6:coauthVersionMax="41" xr10:uidLastSave="{00000000-0000-0000-0000-000000000000}"/>
  <bookViews>
    <workbookView xWindow="1180" yWindow="960" windowWidth="25220" windowHeight="15200" xr2:uid="{28195D08-EE0B-4A4A-A878-68321D3E3A1D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18" i="1" l="1"/>
  <c r="B16" i="1"/>
  <c r="B15" i="1"/>
  <c r="B14" i="1"/>
  <c r="B13" i="1"/>
  <c r="B12" i="1"/>
  <c r="B11" i="1"/>
  <c r="B20" i="1"/>
  <c r="C20" i="1"/>
  <c r="C11" i="1"/>
  <c r="C8" i="1"/>
  <c r="C6" i="1"/>
  <c r="C5" i="1"/>
  <c r="C4" i="1"/>
  <c r="C3" i="1"/>
  <c r="C2" i="1"/>
</calcChain>
</file>

<file path=xl/sharedStrings.xml><?xml version="1.0" encoding="utf-8"?>
<sst xmlns="http://schemas.openxmlformats.org/spreadsheetml/2006/main" count="105" uniqueCount="43">
  <si>
    <t>Ticker</t>
  </si>
  <si>
    <t>TCS</t>
  </si>
  <si>
    <t>Dividend Yield</t>
  </si>
  <si>
    <t>Size</t>
  </si>
  <si>
    <t>Small</t>
  </si>
  <si>
    <t>Industry</t>
  </si>
  <si>
    <t>Tech</t>
  </si>
  <si>
    <t xml:space="preserve">Medium </t>
  </si>
  <si>
    <t>KXS</t>
  </si>
  <si>
    <t>CSU</t>
  </si>
  <si>
    <t>Large</t>
  </si>
  <si>
    <t>TVK</t>
  </si>
  <si>
    <t>Energy</t>
  </si>
  <si>
    <t>PKI</t>
  </si>
  <si>
    <t>Medium</t>
  </si>
  <si>
    <t>SU</t>
  </si>
  <si>
    <t>ZYME</t>
  </si>
  <si>
    <t>Healthcare</t>
  </si>
  <si>
    <t>CSH.UN</t>
  </si>
  <si>
    <t>WEED</t>
  </si>
  <si>
    <t>AGT</t>
  </si>
  <si>
    <t>MFI</t>
  </si>
  <si>
    <t>Consumer</t>
  </si>
  <si>
    <t>DOL</t>
  </si>
  <si>
    <t>AD</t>
  </si>
  <si>
    <t>X</t>
  </si>
  <si>
    <t>RY</t>
  </si>
  <si>
    <t>SPB</t>
  </si>
  <si>
    <t>NPI</t>
  </si>
  <si>
    <t>H</t>
  </si>
  <si>
    <t>Financials</t>
  </si>
  <si>
    <t>Utilities</t>
  </si>
  <si>
    <t>High Dividend</t>
  </si>
  <si>
    <t>Low Dividend</t>
  </si>
  <si>
    <t>Volatility</t>
  </si>
  <si>
    <t>High Volatility</t>
  </si>
  <si>
    <t>Low Volatility</t>
  </si>
  <si>
    <t>Median</t>
  </si>
  <si>
    <t xml:space="preserve"> </t>
  </si>
  <si>
    <t>Total Debt to Total Equity</t>
  </si>
  <si>
    <t>1.9B</t>
  </si>
  <si>
    <t>US market</t>
  </si>
  <si>
    <t xml:space="preserve">Total Debt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</si>
</sst>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0" fontId="0" fillId="0" borderId="0" xfId="0" applyNumberFormat="1"/>
    <xf numFmtId="9" fontId="0" fillId="0" borderId="0" xfId="0" applyNumberForma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B894A8-E803-4A36-9AFF-D0055305909D}">
  <dimension ref="A1:K22"/>
  <sheetViews>
    <sheetView tabSelected="1" zoomScale="118" workbookViewId="0">
      <selection activeCell="A13" sqref="A13"/>
    </sheetView>
  </sheetViews>
  <sheetFormatPr baseColWidth="10" defaultColWidth="8.83203125" defaultRowHeight="15" x14ac:dyDescent="0.2"/>
  <cols>
    <col min="3" max="3" width="16.5" customWidth="1"/>
    <col min="11" max="11" width="8.83203125" style="3"/>
  </cols>
  <sheetData>
    <row r="1" spans="1:11" x14ac:dyDescent="0.2">
      <c r="A1" t="s">
        <v>0</v>
      </c>
      <c r="B1" t="s">
        <v>34</v>
      </c>
      <c r="C1" t="s">
        <v>2</v>
      </c>
      <c r="D1" t="s">
        <v>3</v>
      </c>
      <c r="E1" t="s">
        <v>5</v>
      </c>
      <c r="F1" s="3" t="s">
        <v>39</v>
      </c>
      <c r="I1" t="s">
        <v>32</v>
      </c>
      <c r="K1" t="s">
        <v>33</v>
      </c>
    </row>
    <row r="2" spans="1:11" x14ac:dyDescent="0.2">
      <c r="A2" t="s">
        <v>1</v>
      </c>
      <c r="B2">
        <v>1.7851645</v>
      </c>
      <c r="C2" s="1">
        <f>0.01 * (1.44 + 1.17 + 1.29 + 1.16 + 1.11 + 1.33 + 1.28 + 1.72 + 1.26 + 1.11 + 1.08 + 1.45)/20</f>
        <v>7.7000000000000002E-3</v>
      </c>
      <c r="D2" t="s">
        <v>4</v>
      </c>
      <c r="E2" t="s">
        <v>6</v>
      </c>
      <c r="F2" s="3">
        <v>0.28000000000000003</v>
      </c>
      <c r="I2" t="s">
        <v>11</v>
      </c>
      <c r="K2" t="s">
        <v>1</v>
      </c>
    </row>
    <row r="3" spans="1:11" x14ac:dyDescent="0.2">
      <c r="A3" t="s">
        <v>8</v>
      </c>
      <c r="B3">
        <v>2.3435519999999999</v>
      </c>
      <c r="C3" s="2">
        <f>0</f>
        <v>0</v>
      </c>
      <c r="D3" t="s">
        <v>7</v>
      </c>
      <c r="E3" t="s">
        <v>6</v>
      </c>
      <c r="F3" s="3">
        <v>4.8099999999999996</v>
      </c>
      <c r="I3" t="s">
        <v>13</v>
      </c>
      <c r="K3" t="s">
        <v>8</v>
      </c>
    </row>
    <row r="4" spans="1:11" x14ac:dyDescent="0.2">
      <c r="A4" t="s">
        <v>9</v>
      </c>
      <c r="B4">
        <v>1.6808977000000001</v>
      </c>
      <c r="C4">
        <f xml:space="preserve">  (0.6 + 0.57 + 0.58 + 0.45 + 0.59 + 0.76 + 0.91 + 1.2 + 1.47 + 1.57 + 1.56)/20</f>
        <v>0.51300000000000001</v>
      </c>
      <c r="D4" t="s">
        <v>10</v>
      </c>
      <c r="E4" t="s">
        <v>6</v>
      </c>
      <c r="F4" s="3">
        <v>42.54</v>
      </c>
      <c r="I4" t="s">
        <v>18</v>
      </c>
      <c r="K4" t="s">
        <v>9</v>
      </c>
    </row>
    <row r="5" spans="1:11" x14ac:dyDescent="0.2">
      <c r="A5" t="s">
        <v>11</v>
      </c>
      <c r="B5">
        <v>1.7217031</v>
      </c>
      <c r="C5">
        <f xml:space="preserve"> (3.88 + 3.73)/2</f>
        <v>3.8049999999999997</v>
      </c>
      <c r="D5" t="s">
        <v>4</v>
      </c>
      <c r="E5" t="s">
        <v>12</v>
      </c>
      <c r="F5" s="3">
        <v>123.49</v>
      </c>
      <c r="I5" t="s">
        <v>24</v>
      </c>
      <c r="K5" t="s">
        <v>15</v>
      </c>
    </row>
    <row r="6" spans="1:11" x14ac:dyDescent="0.2">
      <c r="A6" t="s">
        <v>13</v>
      </c>
      <c r="B6">
        <v>1.5841592</v>
      </c>
      <c r="C6">
        <f>3.9089</f>
        <v>3.9089</v>
      </c>
      <c r="D6" t="s">
        <v>14</v>
      </c>
      <c r="E6" t="s">
        <v>12</v>
      </c>
      <c r="F6" s="3">
        <v>125.65</v>
      </c>
      <c r="I6" t="s">
        <v>25</v>
      </c>
      <c r="K6" t="s">
        <v>16</v>
      </c>
    </row>
    <row r="7" spans="1:11" x14ac:dyDescent="0.2">
      <c r="A7" t="s">
        <v>15</v>
      </c>
      <c r="B7">
        <v>1.5809475</v>
      </c>
      <c r="C7">
        <v>2.4900000000000002</v>
      </c>
      <c r="D7" t="s">
        <v>10</v>
      </c>
      <c r="E7" t="s">
        <v>12</v>
      </c>
      <c r="F7" s="3">
        <v>40.5</v>
      </c>
      <c r="I7" t="s">
        <v>26</v>
      </c>
      <c r="K7" t="s">
        <v>19</v>
      </c>
    </row>
    <row r="8" spans="1:11" x14ac:dyDescent="0.2">
      <c r="A8" t="s">
        <v>16</v>
      </c>
      <c r="B8">
        <v>4.1832959000000001</v>
      </c>
      <c r="C8">
        <f>0</f>
        <v>0</v>
      </c>
      <c r="D8" t="s">
        <v>4</v>
      </c>
      <c r="E8" t="s">
        <v>17</v>
      </c>
      <c r="F8" s="3">
        <v>0.04</v>
      </c>
      <c r="G8" t="s">
        <v>41</v>
      </c>
      <c r="I8" t="s">
        <v>27</v>
      </c>
      <c r="K8" t="s">
        <v>20</v>
      </c>
    </row>
    <row r="9" spans="1:11" x14ac:dyDescent="0.2">
      <c r="A9" t="s">
        <v>18</v>
      </c>
      <c r="B9">
        <v>0.99704060000000005</v>
      </c>
      <c r="C9">
        <v>5.17</v>
      </c>
      <c r="D9" t="s">
        <v>14</v>
      </c>
      <c r="E9" t="s">
        <v>17</v>
      </c>
      <c r="F9" s="3">
        <v>228.46</v>
      </c>
      <c r="I9" t="s">
        <v>28</v>
      </c>
      <c r="K9" t="s">
        <v>21</v>
      </c>
    </row>
    <row r="10" spans="1:11" x14ac:dyDescent="0.2">
      <c r="A10" t="s">
        <v>19</v>
      </c>
      <c r="B10">
        <v>4.1263525999999997</v>
      </c>
      <c r="C10">
        <v>0</v>
      </c>
      <c r="D10" t="s">
        <v>10</v>
      </c>
      <c r="E10" t="s">
        <v>17</v>
      </c>
      <c r="F10" s="3">
        <v>0.73</v>
      </c>
      <c r="I10" t="s">
        <v>29</v>
      </c>
      <c r="K10" t="s">
        <v>23</v>
      </c>
    </row>
    <row r="11" spans="1:11" x14ac:dyDescent="0.2">
      <c r="A11" t="s">
        <v>20</v>
      </c>
      <c r="B11">
        <f xml:space="preserve"> 2.0586362</f>
        <v>2.0586362</v>
      </c>
      <c r="C11">
        <f xml:space="preserve"> (2.6 + 1.995 + 1.6625 + 2.44 + 3.5)/5</f>
        <v>2.4394999999999998</v>
      </c>
      <c r="D11" t="s">
        <v>4</v>
      </c>
      <c r="E11" t="s">
        <v>22</v>
      </c>
      <c r="F11" s="3">
        <v>133.61000000000001</v>
      </c>
      <c r="K11"/>
    </row>
    <row r="12" spans="1:11" x14ac:dyDescent="0.2">
      <c r="A12" t="s">
        <v>21</v>
      </c>
      <c r="B12">
        <f>1.3625397</f>
        <v>1.3625396999999999</v>
      </c>
      <c r="C12">
        <v>0.53</v>
      </c>
      <c r="D12" t="s">
        <v>14</v>
      </c>
      <c r="E12" t="s">
        <v>22</v>
      </c>
      <c r="F12" s="3">
        <v>22.91</v>
      </c>
      <c r="I12" t="s">
        <v>35</v>
      </c>
      <c r="K12" t="s">
        <v>36</v>
      </c>
    </row>
    <row r="13" spans="1:11" x14ac:dyDescent="0.2">
      <c r="A13" t="s">
        <v>23</v>
      </c>
      <c r="B13">
        <f>1.4995761</f>
        <v>1.4995761000000001</v>
      </c>
      <c r="C13">
        <v>0.5</v>
      </c>
      <c r="D13" t="s">
        <v>10</v>
      </c>
      <c r="E13" t="s">
        <v>22</v>
      </c>
      <c r="F13" s="3" t="s">
        <v>40</v>
      </c>
      <c r="G13" t="s">
        <v>42</v>
      </c>
      <c r="I13" t="s">
        <v>1</v>
      </c>
      <c r="K13" t="s">
        <v>15</v>
      </c>
    </row>
    <row r="14" spans="1:11" x14ac:dyDescent="0.2">
      <c r="A14" t="s">
        <v>24</v>
      </c>
      <c r="B14">
        <f xml:space="preserve"> 1.8185443</f>
        <v>1.8185442999999999</v>
      </c>
      <c r="C14">
        <v>6.65</v>
      </c>
      <c r="D14" t="s">
        <v>4</v>
      </c>
      <c r="E14" t="s">
        <v>30</v>
      </c>
      <c r="F14" s="3">
        <v>35.869999999999997</v>
      </c>
      <c r="I14" t="s">
        <v>8</v>
      </c>
      <c r="K14" t="s">
        <v>18</v>
      </c>
    </row>
    <row r="15" spans="1:11" x14ac:dyDescent="0.2">
      <c r="A15" t="s">
        <v>25</v>
      </c>
      <c r="B15">
        <f xml:space="preserve"> 1.3490405</f>
        <v>1.3490405000000001</v>
      </c>
      <c r="C15">
        <v>2.95</v>
      </c>
      <c r="D15" t="s">
        <v>14</v>
      </c>
      <c r="E15" t="s">
        <v>30</v>
      </c>
      <c r="F15" s="3">
        <v>32.71</v>
      </c>
      <c r="I15" t="s">
        <v>9</v>
      </c>
      <c r="K15" t="s">
        <v>21</v>
      </c>
    </row>
    <row r="16" spans="1:11" x14ac:dyDescent="0.2">
      <c r="A16" t="s">
        <v>26</v>
      </c>
      <c r="B16">
        <f>0.8416863</f>
        <v>0.8416863</v>
      </c>
      <c r="C16">
        <v>3.75</v>
      </c>
      <c r="D16" t="s">
        <v>10</v>
      </c>
      <c r="E16" t="s">
        <v>30</v>
      </c>
      <c r="F16" s="3">
        <v>311.12</v>
      </c>
      <c r="I16" t="s">
        <v>11</v>
      </c>
      <c r="K16" t="s">
        <v>23</v>
      </c>
    </row>
    <row r="17" spans="1:11" x14ac:dyDescent="0.2">
      <c r="A17" t="s">
        <v>27</v>
      </c>
      <c r="B17">
        <v>1.4763518</v>
      </c>
      <c r="C17">
        <v>5.89</v>
      </c>
      <c r="D17" t="s">
        <v>4</v>
      </c>
      <c r="E17" t="s">
        <v>31</v>
      </c>
      <c r="F17" s="3">
        <v>170.25</v>
      </c>
      <c r="I17" t="s">
        <v>13</v>
      </c>
      <c r="K17" t="s">
        <v>25</v>
      </c>
    </row>
    <row r="18" spans="1:11" x14ac:dyDescent="0.2">
      <c r="A18" t="s">
        <v>28</v>
      </c>
      <c r="B18">
        <f>1.1864903</f>
        <v>1.1864903</v>
      </c>
      <c r="C18">
        <v>3.98</v>
      </c>
      <c r="D18" t="s">
        <v>14</v>
      </c>
      <c r="E18" t="s">
        <v>31</v>
      </c>
      <c r="F18" s="3">
        <v>704.75</v>
      </c>
      <c r="I18" t="s">
        <v>16</v>
      </c>
      <c r="K18" t="s">
        <v>26</v>
      </c>
    </row>
    <row r="19" spans="1:11" x14ac:dyDescent="0.2">
      <c r="A19" t="s">
        <v>29</v>
      </c>
      <c r="B19">
        <v>0.80815389999999998</v>
      </c>
      <c r="C19">
        <v>4.9800000000000004</v>
      </c>
      <c r="D19" t="s">
        <v>10</v>
      </c>
      <c r="E19" t="s">
        <v>31</v>
      </c>
      <c r="F19" s="3">
        <v>119.25</v>
      </c>
      <c r="I19" t="s">
        <v>19</v>
      </c>
      <c r="K19" t="s">
        <v>27</v>
      </c>
    </row>
    <row r="20" spans="1:11" x14ac:dyDescent="0.2">
      <c r="A20" t="s">
        <v>37</v>
      </c>
      <c r="B20">
        <f xml:space="preserve"> MEDIAN(B2:B19)</f>
        <v>1.58255335</v>
      </c>
      <c r="C20" s="1">
        <f xml:space="preserve"> MEDIAN(C2:C19)</f>
        <v>2.72</v>
      </c>
      <c r="I20" t="s">
        <v>20</v>
      </c>
      <c r="K20" t="s">
        <v>28</v>
      </c>
    </row>
    <row r="21" spans="1:11" x14ac:dyDescent="0.2">
      <c r="I21" t="s">
        <v>24</v>
      </c>
      <c r="K21" t="s">
        <v>29</v>
      </c>
    </row>
    <row r="22" spans="1:11" x14ac:dyDescent="0.2">
      <c r="I22" t="s">
        <v>38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Song</dc:creator>
  <cp:lastModifiedBy>Huifeng Wu</cp:lastModifiedBy>
  <dcterms:created xsi:type="dcterms:W3CDTF">2019-03-11T00:11:30Z</dcterms:created>
  <dcterms:modified xsi:type="dcterms:W3CDTF">2019-03-11T02:44:27Z</dcterms:modified>
</cp:coreProperties>
</file>