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60" windowWidth="19320" windowHeight="8580"/>
  </bookViews>
  <sheets>
    <sheet name="数据填报与分析" sheetId="1" r:id="rId1"/>
    <sheet name="Sheet1" sheetId="2" r:id="rId2"/>
  </sheets>
  <externalReferences>
    <externalReference r:id="rId3"/>
  </externalReferences>
  <definedNames>
    <definedName name="data" localSheetId="0">OFFSET([1]Sheet4!$P$5,,,SUM(数据填报与分析!num_1))</definedName>
    <definedName name="data">OFFSET([1]Sheet4!$P$5,,,SUM(数据填报与分析!num_1))</definedName>
    <definedName name="irow" localSheetId="0">IF(数据填报与分析!data=myname,ROW(数据填报与分析!data)-1)</definedName>
    <definedName name="irow">IF(data=myname,ROW(data)-1)</definedName>
    <definedName name="mytotal" localSheetId="0">COUNTIF(数据填报与分析!data,myname)</definedName>
    <definedName name="mytotal">COUNTIF(data,myname)</definedName>
    <definedName name="num_1" localSheetId="0">COUNTIF(INDIRECT(数据填报与分析!SH&amp;"!$b$5:$b$65536"),"&gt;0")</definedName>
    <definedName name="num_1">COUNTIF(INDIRECT(数据填报与分析!SH&amp;"!$b$5:$b$65536"),"&gt;0")</definedName>
    <definedName name="PIC">INDEX([1]Sheet3!$G$1:$G$65536,MATCH([1]Sheet5!$D$8,[1]Sheet3!$F$1:$F$65536))</definedName>
    <definedName name="_xlnm.Print_Area" localSheetId="0">数据填报与分析!$A$5:$M$258</definedName>
    <definedName name="_xlnm.Print_Titles" localSheetId="0">数据填报与分析!$1:$4</definedName>
    <definedName name="SFZ">INDEX([1]Sheet3!$H$1:$H$65536,MATCH([1]Sheet5!$D$8,[1]Sheet3!$F$1:$F$65536))</definedName>
    <definedName name="SH" localSheetId="0">{"SHEET4"}</definedName>
    <definedName name="SH">{"SHEET4"}</definedName>
    <definedName name="毕业院校">IF(ISERROR(VLOOKUP([1]Sheet5!$D$8,[1]Sheet4!$C$5:$AD$65536,21,FALSE)),"",VLOOKUP([1]Sheet5!$D$8,[1]Sheet4!$C$5:$AD$65536,21,FALSE))</definedName>
    <definedName name="出生年月">IF(ISERROR(VLOOKUP([1]Sheet5!$D$8,[1]Sheet4!$C$5:$AD$65536,5,FALSE)),"",VLOOKUP([1]Sheet5!$D$8,[1]Sheet4!$C$5:$AD$65536,5,FALSE))</definedName>
    <definedName name="电子邮箱">IF(ISERROR(VLOOKUP([1]Sheet5!$D$8,[1]Sheet4!$C$5:$AD$65536,18,FALSE)),"",VLOOKUP([1]Sheet5!$D$8,[1]Sheet4!$C$5:$AD$65536,18,FALSE))</definedName>
    <definedName name="工号">IF([1]Sheet5!$F$2="",[1]Sheet4!$B$5:$B1048575,IF([1]Sheet5!$F$2&lt;&gt;"",""))</definedName>
    <definedName name="工龄">IF(ISERROR(VLOOKUP([1]Sheet5!$D$8,[1]Sheet4!$C$5:$AD$65536,14,FALSE)),"",VLOOKUP([1]Sheet5!$D$8,[1]Sheet4!$C$5:$AD$65536,14,FALSE))</definedName>
    <definedName name="工作经历1">IF(ISERROR(VLOOKUP([1]Sheet5!$D$8,[1]Sheet4!$C$5:$AD$65536,24,FALSE)),"",VLOOKUP([1]Sheet5!$D$8,[1]Sheet4!$C$5:$AD$65536,24,FALSE))</definedName>
    <definedName name="工作经历2">IF(ISERROR(VLOOKUP([1]Sheet5!$D$8,[1]Sheet4!$C$5:$AD$65536,25,FALSE)),"",VLOOKUP([1]Sheet5!$D$8,[1]Sheet4!$C$5:$AD$65536,25,FALSE))</definedName>
    <definedName name="工作经历3">IF(ISERROR(VLOOKUP([1]Sheet5!$D$8,[1]Sheet4!$C$5:$AD$65536,26,FALSE)),"",VLOOKUP([1]Sheet5!$D$8,[1]Sheet4!$C$5:$AD$65536,26,FALSE))</definedName>
    <definedName name="籍贯">IF(ISERROR(VLOOKUP([1]Sheet5!$D$8,[1]Sheet4!$C$5:$AD$65536,8,FALSE)),"",VLOOKUP([1]Sheet5!$D$8,[1]Sheet4!$C$5:$AD$65536,8,FALSE))</definedName>
    <definedName name="进厂时间">IF(ISERROR(VLOOKUP([1]Sheet5!$D$8,[1]Sheet4!$C$5:$AD$65536,9,FALSE)),"",VLOOKUP([1]Sheet5!$D$8,[1]Sheet4!$C$5:$AD$65536,9,FALSE))</definedName>
    <definedName name="离职时间">IF(ISERROR(VLOOKUP([1]Sheet5!$D$8,[1]Sheet4!$C$5:$AD$65536,12,FALSE)),"",VLOOKUP([1]Sheet5!$D$8,[1]Sheet4!$C$5:$AD$65536,12,FALSE))</definedName>
    <definedName name="联系电话">IF(ISERROR(VLOOKUP([1]Sheet5!$D$8,[1]Sheet4!$C$5:$AD$65536,17,FALSE)),"",VLOOKUP([1]Sheet5!$D$8,[1]Sheet4!$C$5:$AD$65536,17,FALSE))</definedName>
    <definedName name="民族">IF(ISERROR(VLOOKUP([1]Sheet5!$D$8,[1]Sheet4!$C$5:$AD$65536,3,FALSE)),"",VLOOKUP([1]Sheet5!$D$8,[1]Sheet4!$C$5:$AD$65536,3,FALSE))</definedName>
    <definedName name="是否在职">IF(AND([1]Sheet5!$D$16&lt;&gt;"",[1]Sheet5!$D$17=""),"在职",IF(AND([1]Sheet5!$D$16&lt;&gt;"",[1]Sheet5!$D$17&lt;&gt;""),"离职"))</definedName>
    <definedName name="所获证书">IF(ISERROR(VLOOKUP([1]Sheet5!$D$8,[1]Sheet4!$C$5:$AD$65536,27,FALSE)),"",VLOOKUP([1]Sheet5!$D$8,[1]Sheet4!$C$5:$AD$65536,27,FALSE))</definedName>
    <definedName name="所属部门">IF(ISERROR(VLOOKUP([1]Sheet5!$D$8,[1]Sheet4!$C$5:$AD$65536,10,FALSE)),"",VLOOKUP([1]Sheet5!$D$8,[1]Sheet4!$C$5:$AD$65536,10,FALSE))</definedName>
    <definedName name="姓名">IF([1]Sheet5!$C$2="",[1]Sheet4!$C$5:$C1048571,IF([1]Sheet5!$C$2&lt;&gt;"",""))</definedName>
    <definedName name="姓名1">IF(AND([1]Sheet5!$C$2="",[1]Sheet5!$F$2=""),"",IF([1]Sheet5!$C$2&lt;&gt;"",VLOOKUP([1]Sheet5!$C$2,[1]Sheet4!$A$5:$AD$65536,3),IF(AND([1]Sheet5!$C$2="",[1]Sheet5!$F$2&lt;&gt;""),[1]Sheet5!$F$2)))</definedName>
    <definedName name="性别">IF(ISERROR(VLOOKUP([1]Sheet5!$D$8,[1]Sheet4!$C$5:$AD$65536,2,FALSE)),"",VLOOKUP([1]Sheet5!$D$8,[1]Sheet4!$C$5:$AD$65536,2,FALSE))</definedName>
    <definedName name="学历">IF(ISERROR(VLOOKUP([1]Sheet5!$D$8,[1]Sheet4!$C$5:$AD$65536,20,FALSE)),"",VLOOKUP([1]Sheet5!$D$8,[1]Sheet4!$C$5:$AD$65536,20,FALSE))</definedName>
    <definedName name="政治面目">IF(ISERROR(VLOOKUP([1]Sheet5!$D$8,[1]Sheet4!$C$5:$AD$65536,19,FALSE)),"",VLOOKUP([1]Sheet5!$D$8,[1]Sheet4!$C$5:$AD$65536,19,FALSE))</definedName>
    <definedName name="职称">IF(ISERROR(VLOOKUP([1]Sheet5!$D$8,[1]Sheet4!$C$5:$AD$65536,23,FALSE)),"",VLOOKUP([1]Sheet5!$D$8,[1]Sheet4!$C$5:$AD$65536,23,FALSE))</definedName>
    <definedName name="职务">IF(ISERROR(VLOOKUP([1]Sheet5!$D$8,[1]Sheet4!$C$5:$AD$65536,11,FALSE)),"",VLOOKUP([1]Sheet5!$D$8,[1]Sheet4!$C$5:$AD$65536,11,FALSE))</definedName>
    <definedName name="专业">IF(ISERROR(VLOOKUP([1]Sheet5!$D$8,[1]Sheet4!$C$5:$AD$65536,22,FALSE)),"",VLOOKUP([1]Sheet5!$D$8,[1]Sheet4!$C$5:$AD$65536,22,FALSE))</definedName>
  </definedNames>
  <calcPr calcId="125725"/>
</workbook>
</file>

<file path=xl/calcChain.xml><?xml version="1.0" encoding="utf-8"?>
<calcChain xmlns="http://schemas.openxmlformats.org/spreadsheetml/2006/main">
  <c r="O258" i="1"/>
  <c r="N258"/>
  <c r="M258"/>
  <c r="L258"/>
  <c r="K258"/>
  <c r="O257"/>
  <c r="N257"/>
  <c r="M257"/>
  <c r="L257"/>
  <c r="K257"/>
  <c r="O256"/>
  <c r="N256"/>
  <c r="M256"/>
  <c r="L256"/>
  <c r="K256"/>
  <c r="O255"/>
  <c r="N255"/>
  <c r="M255"/>
  <c r="L255"/>
  <c r="K255"/>
  <c r="O254"/>
  <c r="N254"/>
  <c r="M254"/>
  <c r="L254"/>
  <c r="K254"/>
  <c r="M253"/>
  <c r="L253"/>
  <c r="K253"/>
  <c r="M252"/>
  <c r="L252"/>
  <c r="K252"/>
  <c r="M251"/>
  <c r="L251"/>
  <c r="K251"/>
  <c r="M250"/>
  <c r="L250"/>
  <c r="K250"/>
  <c r="M249"/>
  <c r="L249"/>
  <c r="I249"/>
  <c r="H249"/>
  <c r="K249"/>
  <c r="M247"/>
  <c r="L247"/>
  <c r="M246"/>
  <c r="L246"/>
  <c r="M245"/>
  <c r="L245"/>
  <c r="K245"/>
  <c r="M244"/>
  <c r="L244"/>
  <c r="K244"/>
  <c r="M243"/>
  <c r="L243"/>
  <c r="K243"/>
  <c r="M242"/>
  <c r="L242"/>
  <c r="I242"/>
  <c r="H242"/>
  <c r="K247"/>
  <c r="M240"/>
  <c r="L240"/>
  <c r="M239"/>
  <c r="L239"/>
  <c r="M238"/>
  <c r="L238"/>
  <c r="M237"/>
  <c r="L237"/>
  <c r="M236"/>
  <c r="L236"/>
  <c r="M235"/>
  <c r="L235"/>
  <c r="M234"/>
  <c r="L234"/>
  <c r="I234"/>
  <c r="H234"/>
  <c r="M233"/>
  <c r="L233"/>
  <c r="M232"/>
  <c r="L232"/>
  <c r="M231"/>
  <c r="L231"/>
  <c r="M230"/>
  <c r="L230"/>
  <c r="M229"/>
  <c r="L229"/>
  <c r="M228"/>
  <c r="L228"/>
  <c r="M227"/>
  <c r="L227"/>
  <c r="M226"/>
  <c r="L226"/>
  <c r="M225"/>
  <c r="L225"/>
  <c r="M224"/>
  <c r="L224"/>
  <c r="M223"/>
  <c r="L223"/>
  <c r="M222"/>
  <c r="L222"/>
  <c r="M221"/>
  <c r="L221"/>
  <c r="M220"/>
  <c r="L220"/>
  <c r="M219"/>
  <c r="L219"/>
  <c r="M218"/>
  <c r="L218"/>
  <c r="I218"/>
  <c r="H218"/>
  <c r="M217"/>
  <c r="L217"/>
  <c r="M216"/>
  <c r="L216"/>
  <c r="M215"/>
  <c r="L215"/>
  <c r="M214"/>
  <c r="L214"/>
  <c r="M213"/>
  <c r="L213"/>
  <c r="M212"/>
  <c r="L212"/>
  <c r="I212"/>
  <c r="H212"/>
  <c r="M210"/>
  <c r="L210"/>
  <c r="M208"/>
  <c r="L208"/>
  <c r="I208"/>
  <c r="H208"/>
  <c r="M206"/>
  <c r="L206"/>
  <c r="K206"/>
  <c r="M204"/>
  <c r="L204"/>
  <c r="M202"/>
  <c r="L202"/>
  <c r="M200"/>
  <c r="L200"/>
  <c r="I200"/>
  <c r="H200"/>
  <c r="M198"/>
  <c r="L198"/>
  <c r="M196"/>
  <c r="L196"/>
  <c r="M194"/>
  <c r="L194"/>
  <c r="I194"/>
  <c r="H194"/>
  <c r="I192"/>
  <c r="H192"/>
  <c r="G192"/>
  <c r="M190"/>
  <c r="L190"/>
  <c r="K190"/>
  <c r="M189"/>
  <c r="L189"/>
  <c r="K189"/>
  <c r="M188"/>
  <c r="L188"/>
  <c r="K188"/>
  <c r="M187"/>
  <c r="L187"/>
  <c r="K187"/>
  <c r="M186"/>
  <c r="L186"/>
  <c r="K186"/>
  <c r="M185"/>
  <c r="L185"/>
  <c r="K185"/>
  <c r="I184"/>
  <c r="H184"/>
  <c r="G184"/>
  <c r="M183"/>
  <c r="L183"/>
  <c r="K183"/>
  <c r="M182"/>
  <c r="L182"/>
  <c r="K182"/>
  <c r="M181"/>
  <c r="L181"/>
  <c r="K181"/>
  <c r="M180"/>
  <c r="L180"/>
  <c r="K180"/>
  <c r="M179"/>
  <c r="L179"/>
  <c r="K179"/>
  <c r="M178"/>
  <c r="L178"/>
  <c r="K178"/>
  <c r="I177"/>
  <c r="H177"/>
  <c r="G177"/>
  <c r="M175"/>
  <c r="L175"/>
  <c r="K175"/>
  <c r="I175"/>
  <c r="H175"/>
  <c r="G175"/>
  <c r="M173"/>
  <c r="L173"/>
  <c r="K173"/>
  <c r="I173"/>
  <c r="H173"/>
  <c r="G173"/>
  <c r="M168"/>
  <c r="L168"/>
  <c r="K168"/>
  <c r="M167"/>
  <c r="L167"/>
  <c r="K167"/>
  <c r="M164"/>
  <c r="L164"/>
  <c r="K164"/>
  <c r="M163"/>
  <c r="L163"/>
  <c r="K163"/>
  <c r="M162"/>
  <c r="L162"/>
  <c r="K162"/>
  <c r="M161"/>
  <c r="L161"/>
  <c r="K161"/>
  <c r="M157"/>
  <c r="L157"/>
  <c r="K157"/>
  <c r="M156"/>
  <c r="L156"/>
  <c r="K156"/>
  <c r="M155"/>
  <c r="L155"/>
  <c r="K155"/>
  <c r="M154"/>
  <c r="L154"/>
  <c r="K154"/>
  <c r="I154"/>
  <c r="H154"/>
  <c r="G154"/>
  <c r="M152"/>
  <c r="L152"/>
  <c r="K152"/>
  <c r="M151"/>
  <c r="L151"/>
  <c r="K151"/>
  <c r="I151"/>
  <c r="H151"/>
  <c r="G151"/>
  <c r="M150"/>
  <c r="L150"/>
  <c r="K150"/>
  <c r="M149"/>
  <c r="L149"/>
  <c r="K149"/>
  <c r="M148"/>
  <c r="L148"/>
  <c r="K148"/>
  <c r="M146"/>
  <c r="L146"/>
  <c r="K146"/>
  <c r="M145"/>
  <c r="L145"/>
  <c r="K145"/>
  <c r="M144"/>
  <c r="L144"/>
  <c r="K144"/>
  <c r="M143"/>
  <c r="L143"/>
  <c r="K143"/>
  <c r="M142"/>
  <c r="L142"/>
  <c r="K142"/>
  <c r="M141"/>
  <c r="L141"/>
  <c r="K141"/>
  <c r="I141"/>
  <c r="H141"/>
  <c r="G141"/>
  <c r="M140"/>
  <c r="L140"/>
  <c r="K140"/>
  <c r="M139"/>
  <c r="L139"/>
  <c r="K139"/>
  <c r="M138"/>
  <c r="L138"/>
  <c r="K138"/>
  <c r="M137"/>
  <c r="L137"/>
  <c r="K137"/>
  <c r="M136"/>
  <c r="L136"/>
  <c r="K136"/>
  <c r="I136"/>
  <c r="H136"/>
  <c r="G136"/>
  <c r="M134"/>
  <c r="L134"/>
  <c r="K134"/>
  <c r="M133"/>
  <c r="L133"/>
  <c r="K133"/>
  <c r="M132"/>
  <c r="L132"/>
  <c r="K132"/>
  <c r="M131"/>
  <c r="L131"/>
  <c r="K131"/>
  <c r="M130"/>
  <c r="L130"/>
  <c r="K130"/>
  <c r="M129"/>
  <c r="L129"/>
  <c r="K129"/>
  <c r="I127"/>
  <c r="H127"/>
  <c r="G127"/>
  <c r="M125"/>
  <c r="L125"/>
  <c r="K125"/>
  <c r="I121"/>
  <c r="H121"/>
  <c r="G121"/>
  <c r="M119"/>
  <c r="L119"/>
  <c r="K119"/>
  <c r="M117"/>
  <c r="L117"/>
  <c r="K117"/>
  <c r="M115"/>
  <c r="L115"/>
  <c r="M114"/>
  <c r="L114"/>
  <c r="M113"/>
  <c r="L113"/>
  <c r="M112"/>
  <c r="L112"/>
  <c r="M111"/>
  <c r="L111"/>
  <c r="M110"/>
  <c r="L110"/>
  <c r="M109"/>
  <c r="L109"/>
  <c r="M108"/>
  <c r="L108"/>
  <c r="M107"/>
  <c r="L107"/>
  <c r="M106"/>
  <c r="L106"/>
  <c r="M105"/>
  <c r="L105"/>
  <c r="M104"/>
  <c r="L104"/>
  <c r="M103"/>
  <c r="L103"/>
  <c r="M102"/>
  <c r="L102"/>
  <c r="M101"/>
  <c r="L101"/>
  <c r="M100"/>
  <c r="L100"/>
  <c r="M99"/>
  <c r="L99"/>
  <c r="M98"/>
  <c r="L98"/>
  <c r="M97"/>
  <c r="L97"/>
  <c r="M96"/>
  <c r="L96"/>
  <c r="M95"/>
  <c r="L95"/>
  <c r="M94"/>
  <c r="L94"/>
  <c r="M93"/>
  <c r="L93"/>
  <c r="M92"/>
  <c r="L92"/>
  <c r="K92"/>
  <c r="M91"/>
  <c r="L91"/>
  <c r="K91"/>
  <c r="M90"/>
  <c r="L90"/>
  <c r="M89"/>
  <c r="L89"/>
  <c r="K89"/>
  <c r="M88"/>
  <c r="L88"/>
  <c r="K88"/>
  <c r="M87"/>
  <c r="L87"/>
  <c r="M86"/>
  <c r="L86"/>
  <c r="K86"/>
  <c r="M85"/>
  <c r="L85"/>
  <c r="M84"/>
  <c r="L84"/>
  <c r="M83"/>
  <c r="L83"/>
  <c r="K83"/>
  <c r="M82"/>
  <c r="L82"/>
  <c r="K82"/>
  <c r="M81"/>
  <c r="L81"/>
  <c r="M80"/>
  <c r="L80"/>
  <c r="K80"/>
  <c r="M79"/>
  <c r="L79"/>
  <c r="K79"/>
  <c r="M78"/>
  <c r="L78"/>
  <c r="M77"/>
  <c r="L77"/>
  <c r="K77"/>
  <c r="M76"/>
  <c r="L76"/>
  <c r="K76"/>
  <c r="M75"/>
  <c r="L75"/>
  <c r="I75"/>
  <c r="H75"/>
  <c r="M74"/>
  <c r="L74"/>
  <c r="M73"/>
  <c r="L73"/>
  <c r="M72"/>
  <c r="L72"/>
  <c r="M71"/>
  <c r="L71"/>
  <c r="M70"/>
  <c r="L70"/>
  <c r="M69"/>
  <c r="L69"/>
  <c r="I69"/>
  <c r="H69"/>
  <c r="K70"/>
  <c r="M68"/>
  <c r="L68"/>
  <c r="K107"/>
  <c r="M67"/>
  <c r="L67"/>
  <c r="K100"/>
  <c r="M66"/>
  <c r="L66"/>
  <c r="M65"/>
  <c r="L65"/>
  <c r="M64"/>
  <c r="L64"/>
  <c r="K112"/>
  <c r="M63"/>
  <c r="L63"/>
  <c r="I63"/>
  <c r="H63"/>
  <c r="M61"/>
  <c r="L61"/>
  <c r="M59"/>
  <c r="L59"/>
  <c r="K59"/>
  <c r="M58"/>
  <c r="L58"/>
  <c r="K58"/>
  <c r="M57"/>
  <c r="L57"/>
  <c r="K57"/>
  <c r="M56"/>
  <c r="L56"/>
  <c r="K56"/>
  <c r="M55"/>
  <c r="L55"/>
  <c r="K55"/>
  <c r="M54"/>
  <c r="L54"/>
  <c r="K54"/>
  <c r="I54"/>
  <c r="H54"/>
  <c r="G54"/>
  <c r="M53"/>
  <c r="L53"/>
  <c r="K53"/>
  <c r="M52"/>
  <c r="L52"/>
  <c r="K52"/>
  <c r="M51"/>
  <c r="L51"/>
  <c r="K51"/>
  <c r="M50"/>
  <c r="L50"/>
  <c r="K50"/>
  <c r="M49"/>
  <c r="L49"/>
  <c r="K49"/>
  <c r="I49"/>
  <c r="H49"/>
  <c r="G49"/>
  <c r="M47"/>
  <c r="L47"/>
  <c r="K47"/>
  <c r="M46"/>
  <c r="L46"/>
  <c r="K46"/>
  <c r="M45"/>
  <c r="L45"/>
  <c r="K45"/>
  <c r="M44"/>
  <c r="L44"/>
  <c r="K44"/>
  <c r="M43"/>
  <c r="L43"/>
  <c r="K43"/>
  <c r="M42"/>
  <c r="L42"/>
  <c r="K42"/>
  <c r="I42"/>
  <c r="H42"/>
  <c r="G42"/>
  <c r="M41"/>
  <c r="L41"/>
  <c r="K41"/>
  <c r="M40"/>
  <c r="L40"/>
  <c r="K40"/>
  <c r="I40"/>
  <c r="H40"/>
  <c r="G40"/>
  <c r="L38"/>
  <c r="L37"/>
  <c r="H37"/>
  <c r="M35"/>
  <c r="L35"/>
  <c r="M34"/>
  <c r="L34"/>
  <c r="K34"/>
  <c r="M33"/>
  <c r="L33"/>
  <c r="K33"/>
  <c r="M32"/>
  <c r="L32"/>
  <c r="K32"/>
  <c r="M31"/>
  <c r="L31"/>
  <c r="K31"/>
  <c r="M30"/>
  <c r="L30"/>
  <c r="K30"/>
  <c r="M29"/>
  <c r="L29"/>
  <c r="H29"/>
  <c r="K29"/>
  <c r="M28"/>
  <c r="L28"/>
  <c r="M27"/>
  <c r="L27"/>
  <c r="M26"/>
  <c r="L26"/>
  <c r="M25"/>
  <c r="L25"/>
  <c r="M24"/>
  <c r="L24"/>
  <c r="H24"/>
  <c r="G24"/>
  <c r="M22"/>
  <c r="L22"/>
  <c r="M21"/>
  <c r="L21"/>
  <c r="M20"/>
  <c r="L20"/>
  <c r="M19"/>
  <c r="L19"/>
  <c r="M18"/>
  <c r="L18"/>
  <c r="M17"/>
  <c r="L17"/>
  <c r="M16"/>
  <c r="L16"/>
  <c r="H16"/>
  <c r="O22" s="1"/>
  <c r="M15"/>
  <c r="L15"/>
  <c r="K15"/>
  <c r="M14"/>
  <c r="L14"/>
  <c r="H14"/>
  <c r="G14"/>
  <c r="K14"/>
  <c r="M13"/>
  <c r="L13"/>
  <c r="K204"/>
  <c r="M12"/>
  <c r="L12"/>
  <c r="M11"/>
  <c r="L11"/>
  <c r="H11"/>
  <c r="M9"/>
  <c r="L9"/>
  <c r="K198"/>
  <c r="M8"/>
  <c r="L8"/>
  <c r="M7"/>
  <c r="L7"/>
  <c r="H7"/>
  <c r="L6"/>
  <c r="L171" s="1"/>
  <c r="K61"/>
  <c r="L5"/>
  <c r="L170" s="1"/>
  <c r="K5"/>
  <c r="K177" s="1"/>
  <c r="M5"/>
  <c r="G5"/>
  <c r="K214" l="1"/>
  <c r="K212"/>
  <c r="K217"/>
  <c r="K216"/>
  <c r="K215"/>
  <c r="K213"/>
  <c r="G212"/>
  <c r="K196"/>
  <c r="K200"/>
  <c r="M193"/>
  <c r="M192"/>
  <c r="M177"/>
  <c r="M169"/>
  <c r="M123"/>
  <c r="M121"/>
  <c r="M170"/>
  <c r="M124"/>
  <c r="M122"/>
  <c r="M37"/>
  <c r="M38"/>
  <c r="I37"/>
  <c r="K194"/>
  <c r="K202"/>
  <c r="K7"/>
  <c r="K8"/>
  <c r="K9"/>
  <c r="K11"/>
  <c r="K12"/>
  <c r="K13"/>
  <c r="I14"/>
  <c r="O16"/>
  <c r="O17"/>
  <c r="O18"/>
  <c r="O19"/>
  <c r="O20"/>
  <c r="O21"/>
  <c r="K24"/>
  <c r="K25"/>
  <c r="K26"/>
  <c r="K27"/>
  <c r="K28"/>
  <c r="G29"/>
  <c r="I29"/>
  <c r="K35"/>
  <c r="K71"/>
  <c r="K6"/>
  <c r="K171" s="1"/>
  <c r="M6"/>
  <c r="M171" s="1"/>
  <c r="G7"/>
  <c r="I7"/>
  <c r="G11"/>
  <c r="I11"/>
  <c r="I16"/>
  <c r="I24"/>
  <c r="K65"/>
  <c r="G69"/>
  <c r="K85"/>
  <c r="K94"/>
  <c r="K95"/>
  <c r="K97"/>
  <c r="K101"/>
  <c r="K103"/>
  <c r="K104"/>
  <c r="K106"/>
  <c r="K109"/>
  <c r="K110"/>
  <c r="K113"/>
  <c r="L121"/>
  <c r="K122"/>
  <c r="L123"/>
  <c r="K124"/>
  <c r="L169"/>
  <c r="K170"/>
  <c r="L177"/>
  <c r="L192"/>
  <c r="L193"/>
  <c r="K208"/>
  <c r="G218"/>
  <c r="K233"/>
  <c r="G242"/>
  <c r="K246"/>
  <c r="G249"/>
  <c r="K84"/>
  <c r="K69"/>
  <c r="K98"/>
  <c r="K115"/>
  <c r="K121"/>
  <c r="L122"/>
  <c r="K123"/>
  <c r="L124"/>
  <c r="K169"/>
  <c r="K192"/>
  <c r="K193"/>
  <c r="G194"/>
  <c r="G200"/>
  <c r="K242"/>
  <c r="G208" l="1"/>
  <c r="K114"/>
  <c r="K74"/>
  <c r="K73"/>
  <c r="K72"/>
  <c r="K210"/>
  <c r="K38"/>
  <c r="K68"/>
  <c r="K64"/>
  <c r="K229"/>
  <c r="K225"/>
  <c r="K221"/>
  <c r="K90"/>
  <c r="K93"/>
  <c r="K230"/>
  <c r="K226"/>
  <c r="K222"/>
  <c r="K218"/>
  <c r="K105"/>
  <c r="K96"/>
  <c r="K111"/>
  <c r="K108"/>
  <c r="K102"/>
  <c r="K99"/>
  <c r="K66"/>
  <c r="G75"/>
  <c r="K75"/>
  <c r="G63"/>
  <c r="K63"/>
  <c r="K67"/>
  <c r="G37"/>
  <c r="K231"/>
  <c r="K227"/>
  <c r="K223"/>
  <c r="K219"/>
  <c r="K81"/>
  <c r="K87"/>
  <c r="K232"/>
  <c r="K228"/>
  <c r="K224"/>
  <c r="K220"/>
  <c r="K78"/>
  <c r="K37"/>
  <c r="G16" l="1"/>
  <c r="K16"/>
  <c r="K239"/>
  <c r="K234"/>
  <c r="G234"/>
  <c r="K18"/>
  <c r="K20"/>
  <c r="K22"/>
  <c r="K235"/>
  <c r="K237"/>
  <c r="K17"/>
  <c r="K19"/>
  <c r="K21"/>
  <c r="K240"/>
  <c r="K236"/>
  <c r="K238"/>
  <c r="N22" l="1"/>
  <c r="N21"/>
  <c r="N20"/>
  <c r="N19"/>
  <c r="N18"/>
  <c r="N17"/>
  <c r="N16"/>
</calcChain>
</file>

<file path=xl/comments1.xml><?xml version="1.0" encoding="utf-8"?>
<comments xmlns="http://schemas.openxmlformats.org/spreadsheetml/2006/main">
  <authors>
    <author>xuzhi</author>
    <author>admin</author>
  </authors>
  <commentList>
    <comment ref="C5" authorId="0">
      <text>
        <r>
          <rPr>
            <b/>
            <sz val="9"/>
            <color indexed="81"/>
            <rFont val="宋体"/>
            <family val="3"/>
            <charset val="134"/>
          </rPr>
          <t>包含正式工、劳务派遣工、小时工，以下除特殊说明，均以此口径为准</t>
        </r>
      </text>
    </comment>
    <comment ref="G5" authorId="0">
      <text>
        <r>
          <rPr>
            <b/>
            <sz val="9"/>
            <color indexed="81"/>
            <rFont val="宋体"/>
            <family val="3"/>
            <charset val="134"/>
          </rPr>
          <t>当月月初在职人数</t>
        </r>
        <r>
          <rPr>
            <b/>
            <sz val="9"/>
            <color indexed="81"/>
            <rFont val="Tahoma"/>
            <family val="2"/>
          </rPr>
          <t>=</t>
        </r>
        <r>
          <rPr>
            <b/>
            <sz val="9"/>
            <color indexed="81"/>
            <rFont val="宋体"/>
            <family val="3"/>
            <charset val="134"/>
          </rPr>
          <t>上月月末在职人数</t>
        </r>
      </text>
    </comment>
    <comment ref="G7" authorId="0">
      <text>
        <r>
          <rPr>
            <b/>
            <sz val="9"/>
            <color indexed="81"/>
            <rFont val="宋体"/>
            <family val="3"/>
            <charset val="134"/>
          </rPr>
          <t>正式工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宋体"/>
            <family val="3"/>
            <charset val="134"/>
          </rPr>
          <t>劳务派遣工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宋体"/>
            <family val="3"/>
            <charset val="134"/>
          </rPr>
          <t>小时工</t>
        </r>
        <r>
          <rPr>
            <b/>
            <sz val="9"/>
            <color indexed="81"/>
            <rFont val="Tahoma"/>
            <family val="2"/>
          </rPr>
          <t>=</t>
        </r>
        <r>
          <rPr>
            <b/>
            <sz val="9"/>
            <color indexed="81"/>
            <rFont val="宋体"/>
            <family val="3"/>
            <charset val="134"/>
          </rPr>
          <t>当月月末人数</t>
        </r>
      </text>
    </comment>
    <comment ref="C10" authorId="0">
      <text>
        <r>
          <rPr>
            <b/>
            <sz val="9"/>
            <color indexed="81"/>
            <rFont val="宋体"/>
            <family val="3"/>
            <charset val="134"/>
          </rPr>
          <t>不含临时促销员</t>
        </r>
      </text>
    </comment>
    <comment ref="C11" authorId="0">
      <text>
        <r>
          <rPr>
            <b/>
            <sz val="9"/>
            <color indexed="81"/>
            <rFont val="宋体"/>
            <family val="3"/>
            <charset val="134"/>
          </rPr>
          <t>编制属于职能部门的人员数量（其成本属于</t>
        </r>
        <r>
          <rPr>
            <b/>
            <sz val="9"/>
            <color indexed="81"/>
            <rFont val="Tahoma"/>
            <family val="2"/>
          </rPr>
          <t>6S</t>
        </r>
        <r>
          <rPr>
            <b/>
            <sz val="9"/>
            <color indexed="81"/>
            <rFont val="宋体"/>
            <family val="3"/>
            <charset val="134"/>
          </rPr>
          <t>中的管理费用）</t>
        </r>
      </text>
    </comment>
    <comment ref="G11" authorId="0">
      <text>
        <r>
          <rPr>
            <b/>
            <sz val="9"/>
            <color indexed="81"/>
            <rFont val="宋体"/>
            <family val="3"/>
            <charset val="134"/>
          </rPr>
          <t>职能</t>
        </r>
        <r>
          <rPr>
            <b/>
            <sz val="9"/>
            <color indexed="81"/>
            <rFont val="Tahoma"/>
            <family val="2"/>
          </rPr>
          <t>+DC+</t>
        </r>
        <r>
          <rPr>
            <b/>
            <sz val="9"/>
            <color indexed="81"/>
            <rFont val="宋体"/>
            <family val="3"/>
            <charset val="134"/>
          </rPr>
          <t>营运</t>
        </r>
        <r>
          <rPr>
            <b/>
            <sz val="9"/>
            <color indexed="81"/>
            <rFont val="Tahoma"/>
            <family val="2"/>
          </rPr>
          <t>=</t>
        </r>
        <r>
          <rPr>
            <b/>
            <sz val="9"/>
            <color indexed="81"/>
            <rFont val="宋体"/>
            <family val="3"/>
            <charset val="134"/>
          </rPr>
          <t>当月月末人数</t>
        </r>
      </text>
    </comment>
    <comment ref="C12" authorId="0">
      <text>
        <r>
          <rPr>
            <b/>
            <sz val="9"/>
            <color indexed="81"/>
            <rFont val="宋体"/>
            <family val="3"/>
            <charset val="134"/>
          </rPr>
          <t>编制属于</t>
        </r>
        <r>
          <rPr>
            <b/>
            <sz val="9"/>
            <color indexed="81"/>
            <rFont val="Tahoma"/>
            <family val="2"/>
          </rPr>
          <t>DC</t>
        </r>
        <r>
          <rPr>
            <b/>
            <sz val="9"/>
            <color indexed="81"/>
            <rFont val="宋体"/>
            <family val="3"/>
            <charset val="134"/>
          </rPr>
          <t>的人员数量（其成本属于</t>
        </r>
        <r>
          <rPr>
            <b/>
            <sz val="9"/>
            <color indexed="81"/>
            <rFont val="Tahoma"/>
            <family val="2"/>
          </rPr>
          <t>6S</t>
        </r>
        <r>
          <rPr>
            <b/>
            <sz val="9"/>
            <color indexed="81"/>
            <rFont val="宋体"/>
            <family val="3"/>
            <charset val="134"/>
          </rPr>
          <t>中的货仓费用）</t>
        </r>
      </text>
    </comment>
    <comment ref="C13" authorId="0">
      <text>
        <r>
          <rPr>
            <b/>
            <sz val="9"/>
            <color indexed="81"/>
            <rFont val="宋体"/>
            <family val="3"/>
            <charset val="134"/>
          </rPr>
          <t>编制属于门店的人员数量（其成本属于</t>
        </r>
        <r>
          <rPr>
            <b/>
            <sz val="9"/>
            <color indexed="81"/>
            <rFont val="Tahoma"/>
            <family val="2"/>
          </rPr>
          <t>6S</t>
        </r>
        <r>
          <rPr>
            <b/>
            <sz val="9"/>
            <color indexed="81"/>
            <rFont val="宋体"/>
            <family val="3"/>
            <charset val="134"/>
          </rPr>
          <t>中的销售费用）</t>
        </r>
      </text>
    </comment>
    <comment ref="G14" authorId="0">
      <text>
        <r>
          <rPr>
            <b/>
            <sz val="9"/>
            <color indexed="81"/>
            <rFont val="宋体"/>
            <family val="3"/>
            <charset val="134"/>
          </rPr>
          <t>男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宋体"/>
            <family val="3"/>
            <charset val="134"/>
          </rPr>
          <t>女</t>
        </r>
        <r>
          <rPr>
            <b/>
            <sz val="9"/>
            <color indexed="81"/>
            <rFont val="Tahoma"/>
            <family val="2"/>
          </rPr>
          <t>=</t>
        </r>
        <r>
          <rPr>
            <b/>
            <sz val="9"/>
            <color indexed="81"/>
            <rFont val="宋体"/>
            <family val="3"/>
            <charset val="134"/>
          </rPr>
          <t>当月月末人数</t>
        </r>
      </text>
    </comment>
    <comment ref="G16" authorId="0">
      <text>
        <r>
          <rPr>
            <b/>
            <sz val="9"/>
            <color indexed="81"/>
            <rFont val="宋体"/>
            <family val="3"/>
            <charset val="134"/>
          </rPr>
          <t>各年龄段人数之和</t>
        </r>
        <r>
          <rPr>
            <b/>
            <sz val="9"/>
            <color indexed="81"/>
            <rFont val="Tahoma"/>
            <family val="2"/>
          </rPr>
          <t>=</t>
        </r>
        <r>
          <rPr>
            <b/>
            <sz val="9"/>
            <color indexed="81"/>
            <rFont val="宋体"/>
            <family val="3"/>
            <charset val="134"/>
          </rPr>
          <t>当月月末人数</t>
        </r>
      </text>
    </comment>
    <comment ref="C23" authorId="0">
      <text>
        <r>
          <rPr>
            <b/>
            <sz val="9"/>
            <color indexed="81"/>
            <rFont val="宋体"/>
            <family val="3"/>
            <charset val="134"/>
          </rPr>
          <t>平均年龄</t>
        </r>
        <r>
          <rPr>
            <b/>
            <sz val="9"/>
            <color indexed="81"/>
            <rFont val="Tahoma"/>
            <family val="2"/>
          </rPr>
          <t>=</t>
        </r>
        <r>
          <rPr>
            <b/>
            <sz val="9"/>
            <color indexed="81"/>
            <rFont val="宋体"/>
            <family val="3"/>
            <charset val="134"/>
          </rPr>
          <t>当月月末在职的员工年龄之和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family val="3"/>
            <charset val="134"/>
          </rPr>
          <t>当月月末在职的员工人数之和</t>
        </r>
      </text>
    </comment>
    <comment ref="G24" authorId="0">
      <text>
        <r>
          <rPr>
            <b/>
            <sz val="9"/>
            <color indexed="81"/>
            <rFont val="宋体"/>
            <family val="3"/>
            <charset val="134"/>
          </rPr>
          <t>各学历人数之和</t>
        </r>
        <r>
          <rPr>
            <b/>
            <sz val="9"/>
            <color indexed="81"/>
            <rFont val="Tahoma"/>
            <family val="2"/>
          </rPr>
          <t>=</t>
        </r>
        <r>
          <rPr>
            <b/>
            <sz val="9"/>
            <color indexed="81"/>
            <rFont val="宋体"/>
            <family val="3"/>
            <charset val="134"/>
          </rPr>
          <t>当月月末人数</t>
        </r>
      </text>
    </comment>
    <comment ref="C25" authorId="0">
      <text>
        <r>
          <rPr>
            <b/>
            <sz val="9"/>
            <color indexed="81"/>
            <rFont val="宋体"/>
            <family val="3"/>
            <charset val="134"/>
          </rPr>
          <t>含高中、中专、中技或同等学历</t>
        </r>
      </text>
    </comment>
    <comment ref="C28" authorId="0">
      <text>
        <r>
          <rPr>
            <b/>
            <sz val="9"/>
            <color indexed="81"/>
            <rFont val="宋体"/>
            <family val="3"/>
            <charset val="134"/>
          </rPr>
          <t>包含硕士研究生、博士研究生</t>
        </r>
      </text>
    </comment>
    <comment ref="G29" authorId="0">
      <text>
        <r>
          <rPr>
            <b/>
            <sz val="9"/>
            <color indexed="81"/>
            <rFont val="宋体"/>
            <family val="3"/>
            <charset val="134"/>
          </rPr>
          <t>各司龄段人数之和</t>
        </r>
        <r>
          <rPr>
            <b/>
            <sz val="9"/>
            <color indexed="81"/>
            <rFont val="Tahoma"/>
            <family val="2"/>
          </rPr>
          <t>=</t>
        </r>
        <r>
          <rPr>
            <b/>
            <sz val="9"/>
            <color indexed="81"/>
            <rFont val="宋体"/>
            <family val="3"/>
            <charset val="134"/>
          </rPr>
          <t>当月月末人数</t>
        </r>
      </text>
    </comment>
    <comment ref="C36" authorId="0">
      <text>
        <r>
          <rPr>
            <b/>
            <sz val="9"/>
            <color indexed="81"/>
            <rFont val="宋体"/>
            <family val="3"/>
            <charset val="134"/>
          </rPr>
          <t>平均司龄</t>
        </r>
        <r>
          <rPr>
            <b/>
            <sz val="9"/>
            <color indexed="81"/>
            <rFont val="Tahoma"/>
            <family val="2"/>
          </rPr>
          <t>=</t>
        </r>
        <r>
          <rPr>
            <b/>
            <sz val="9"/>
            <color indexed="81"/>
            <rFont val="宋体"/>
            <family val="3"/>
            <charset val="134"/>
          </rPr>
          <t>当月月末在职的员工司龄之和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family val="3"/>
            <charset val="134"/>
          </rPr>
          <t>当月月末在职的员工人数之和</t>
        </r>
      </text>
    </comment>
    <comment ref="C37" authorId="0">
      <text>
        <r>
          <rPr>
            <b/>
            <sz val="9"/>
            <color indexed="81"/>
            <rFont val="宋体"/>
            <family val="3"/>
            <charset val="134"/>
          </rPr>
          <t>经理级人员指的是职务名称为经理的员工</t>
        </r>
      </text>
    </comment>
    <comment ref="G37" authorId="0">
      <text>
        <r>
          <rPr>
            <b/>
            <sz val="9"/>
            <color indexed="81"/>
            <rFont val="宋体"/>
            <family val="3"/>
            <charset val="134"/>
          </rPr>
          <t>经理级及以上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宋体"/>
            <family val="3"/>
            <charset val="134"/>
          </rPr>
          <t>经理级以下</t>
        </r>
        <r>
          <rPr>
            <b/>
            <sz val="9"/>
            <color indexed="81"/>
            <rFont val="Tahoma"/>
            <family val="2"/>
          </rPr>
          <t>=</t>
        </r>
        <r>
          <rPr>
            <b/>
            <sz val="9"/>
            <color indexed="81"/>
            <rFont val="宋体"/>
            <family val="3"/>
            <charset val="134"/>
          </rPr>
          <t>当月月末人数</t>
        </r>
      </text>
    </comment>
    <comment ref="C39" authorId="0">
      <text>
        <r>
          <rPr>
            <b/>
            <sz val="9"/>
            <color indexed="81"/>
            <rFont val="宋体"/>
            <family val="3"/>
            <charset val="134"/>
          </rPr>
          <t>人力资源从业人员指的是公司内的专职</t>
        </r>
        <r>
          <rPr>
            <b/>
            <sz val="9"/>
            <color indexed="81"/>
            <rFont val="Tahoma"/>
            <family val="2"/>
          </rPr>
          <t>HR</t>
        </r>
        <r>
          <rPr>
            <b/>
            <sz val="9"/>
            <color indexed="81"/>
            <rFont val="宋体"/>
            <family val="3"/>
            <charset val="134"/>
          </rPr>
          <t>，包含总部、业务单元、区域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family val="3"/>
            <charset val="134"/>
          </rPr>
          <t>城市公司、门店</t>
        </r>
        <r>
          <rPr>
            <b/>
            <sz val="9"/>
            <color indexed="81"/>
            <rFont val="Tahoma"/>
            <family val="2"/>
          </rPr>
          <t>HR</t>
        </r>
      </text>
    </comment>
    <comment ref="G40" authorId="0">
      <text>
        <r>
          <rPr>
            <b/>
            <sz val="9"/>
            <color indexed="81"/>
            <rFont val="宋体"/>
            <family val="3"/>
            <charset val="134"/>
          </rPr>
          <t>男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宋体"/>
            <family val="3"/>
            <charset val="134"/>
          </rPr>
          <t>女</t>
        </r>
        <r>
          <rPr>
            <b/>
            <sz val="9"/>
            <color indexed="81"/>
            <rFont val="Tahoma"/>
            <family val="2"/>
          </rPr>
          <t>=</t>
        </r>
        <r>
          <rPr>
            <b/>
            <sz val="9"/>
            <color indexed="81"/>
            <rFont val="宋体"/>
            <family val="3"/>
            <charset val="134"/>
          </rPr>
          <t>当月月末人力资源从业人数</t>
        </r>
      </text>
    </comment>
    <comment ref="G42" authorId="0">
      <text>
        <r>
          <rPr>
            <b/>
            <sz val="9"/>
            <color indexed="81"/>
            <rFont val="宋体"/>
            <family val="3"/>
            <charset val="134"/>
          </rPr>
          <t>各年龄段人数之和</t>
        </r>
        <r>
          <rPr>
            <b/>
            <sz val="9"/>
            <color indexed="81"/>
            <rFont val="Tahoma"/>
            <family val="2"/>
          </rPr>
          <t>=</t>
        </r>
        <r>
          <rPr>
            <b/>
            <sz val="9"/>
            <color indexed="81"/>
            <rFont val="宋体"/>
            <family val="3"/>
            <charset val="134"/>
          </rPr>
          <t>当月月末人力资源从业人数</t>
        </r>
      </text>
    </comment>
    <comment ref="C48" authorId="0">
      <text>
        <r>
          <rPr>
            <b/>
            <sz val="9"/>
            <color indexed="81"/>
            <rFont val="宋体"/>
            <family val="3"/>
            <charset val="134"/>
          </rPr>
          <t>平均年龄</t>
        </r>
        <r>
          <rPr>
            <b/>
            <sz val="9"/>
            <color indexed="81"/>
            <rFont val="Tahoma"/>
            <family val="2"/>
          </rPr>
          <t>=</t>
        </r>
        <r>
          <rPr>
            <b/>
            <sz val="9"/>
            <color indexed="81"/>
            <rFont val="宋体"/>
            <family val="3"/>
            <charset val="134"/>
          </rPr>
          <t>当月月末在职的员工年龄之和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family val="3"/>
            <charset val="134"/>
          </rPr>
          <t>当月月末在职的员工人数之和</t>
        </r>
      </text>
    </comment>
    <comment ref="G49" authorId="0">
      <text>
        <r>
          <rPr>
            <b/>
            <sz val="9"/>
            <color indexed="81"/>
            <rFont val="宋体"/>
            <family val="3"/>
            <charset val="134"/>
          </rPr>
          <t>各学历人数之和</t>
        </r>
        <r>
          <rPr>
            <b/>
            <sz val="9"/>
            <color indexed="81"/>
            <rFont val="Tahoma"/>
            <family val="2"/>
          </rPr>
          <t>=</t>
        </r>
        <r>
          <rPr>
            <b/>
            <sz val="9"/>
            <color indexed="81"/>
            <rFont val="宋体"/>
            <family val="3"/>
            <charset val="134"/>
          </rPr>
          <t>当月月末人力资源从业人数</t>
        </r>
      </text>
    </comment>
    <comment ref="G54" authorId="0">
      <text>
        <r>
          <rPr>
            <b/>
            <sz val="9"/>
            <color indexed="81"/>
            <rFont val="宋体"/>
            <family val="3"/>
            <charset val="134"/>
          </rPr>
          <t>各司龄段人数之和</t>
        </r>
        <r>
          <rPr>
            <b/>
            <sz val="9"/>
            <color indexed="81"/>
            <rFont val="Tahoma"/>
            <family val="2"/>
          </rPr>
          <t>=</t>
        </r>
        <r>
          <rPr>
            <b/>
            <sz val="9"/>
            <color indexed="81"/>
            <rFont val="宋体"/>
            <family val="3"/>
            <charset val="134"/>
          </rPr>
          <t>当月月末人力资源从业人数</t>
        </r>
      </text>
    </comment>
    <comment ref="C60" authorId="0">
      <text>
        <r>
          <rPr>
            <b/>
            <sz val="9"/>
            <color indexed="81"/>
            <rFont val="宋体"/>
            <family val="3"/>
            <charset val="134"/>
          </rPr>
          <t>平均司龄</t>
        </r>
        <r>
          <rPr>
            <b/>
            <sz val="9"/>
            <color indexed="81"/>
            <rFont val="Tahoma"/>
            <family val="2"/>
          </rPr>
          <t>=</t>
        </r>
        <r>
          <rPr>
            <b/>
            <sz val="9"/>
            <color indexed="81"/>
            <rFont val="宋体"/>
            <family val="3"/>
            <charset val="134"/>
          </rPr>
          <t>当月月末在职的员工司龄之和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family val="3"/>
            <charset val="134"/>
          </rPr>
          <t>当月月末在职的员工人数之和</t>
        </r>
      </text>
    </comment>
    <comment ref="C61" authorId="0">
      <text>
        <r>
          <rPr>
            <b/>
            <sz val="9"/>
            <color indexed="81"/>
            <rFont val="宋体"/>
            <family val="3"/>
            <charset val="134"/>
          </rPr>
          <t>该人数应小于或等于月末在职人数</t>
        </r>
      </text>
    </comment>
    <comment ref="G63" authorId="0">
      <text>
        <r>
          <rPr>
            <b/>
            <sz val="9"/>
            <color indexed="81"/>
            <rFont val="宋体"/>
            <family val="3"/>
            <charset val="134"/>
          </rPr>
          <t>正式工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宋体"/>
            <family val="3"/>
            <charset val="134"/>
          </rPr>
          <t>劳务派遣工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宋体"/>
            <family val="3"/>
            <charset val="134"/>
          </rPr>
          <t>小时工</t>
        </r>
        <r>
          <rPr>
            <b/>
            <sz val="9"/>
            <color indexed="81"/>
            <rFont val="Tahoma"/>
            <family val="2"/>
          </rPr>
          <t>=</t>
        </r>
        <r>
          <rPr>
            <b/>
            <sz val="9"/>
            <color indexed="81"/>
            <rFont val="宋体"/>
            <family val="3"/>
            <charset val="134"/>
          </rPr>
          <t>职能</t>
        </r>
        <r>
          <rPr>
            <b/>
            <sz val="9"/>
            <color indexed="81"/>
            <rFont val="Tahoma"/>
            <family val="2"/>
          </rPr>
          <t>+DC+</t>
        </r>
        <r>
          <rPr>
            <b/>
            <sz val="9"/>
            <color indexed="81"/>
            <rFont val="宋体"/>
            <family val="3"/>
            <charset val="134"/>
          </rPr>
          <t>营运</t>
        </r>
      </text>
    </comment>
    <comment ref="G69" authorId="0">
      <text>
        <r>
          <rPr>
            <b/>
            <sz val="9"/>
            <color indexed="81"/>
            <rFont val="宋体"/>
            <family val="3"/>
            <charset val="134"/>
          </rPr>
          <t>正式工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宋体"/>
            <family val="3"/>
            <charset val="134"/>
          </rPr>
          <t>劳务派遣工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宋体"/>
            <family val="3"/>
            <charset val="134"/>
          </rPr>
          <t>小时工</t>
        </r>
        <r>
          <rPr>
            <b/>
            <sz val="9"/>
            <color indexed="81"/>
            <rFont val="Tahoma"/>
            <family val="2"/>
          </rPr>
          <t>=</t>
        </r>
        <r>
          <rPr>
            <b/>
            <sz val="9"/>
            <color indexed="81"/>
            <rFont val="宋体"/>
            <family val="3"/>
            <charset val="134"/>
          </rPr>
          <t>职能</t>
        </r>
        <r>
          <rPr>
            <b/>
            <sz val="9"/>
            <color indexed="81"/>
            <rFont val="Tahoma"/>
            <family val="2"/>
          </rPr>
          <t>+DC+</t>
        </r>
        <r>
          <rPr>
            <b/>
            <sz val="9"/>
            <color indexed="81"/>
            <rFont val="宋体"/>
            <family val="3"/>
            <charset val="134"/>
          </rPr>
          <t>营运</t>
        </r>
      </text>
    </comment>
    <comment ref="G75" authorId="0">
      <text>
        <r>
          <rPr>
            <b/>
            <sz val="9"/>
            <color indexed="81"/>
            <rFont val="宋体"/>
            <family val="3"/>
            <charset val="134"/>
          </rPr>
          <t>各渠道累计入职人数之和</t>
        </r>
        <r>
          <rPr>
            <b/>
            <sz val="9"/>
            <color indexed="81"/>
            <rFont val="Tahoma"/>
            <family val="2"/>
          </rPr>
          <t>=</t>
        </r>
        <r>
          <rPr>
            <b/>
            <sz val="9"/>
            <color indexed="81"/>
            <rFont val="宋体"/>
            <family val="3"/>
            <charset val="134"/>
          </rPr>
          <t>累计入职人员之和</t>
        </r>
      </text>
    </comment>
    <comment ref="C121" authorId="0">
      <text>
        <r>
          <rPr>
            <b/>
            <sz val="9"/>
            <color indexed="81"/>
            <rFont val="宋体"/>
            <family val="3"/>
            <charset val="134"/>
          </rPr>
          <t>由调入单位进行统计，调出单位不进行统计</t>
        </r>
      </text>
    </comment>
    <comment ref="G121" authorId="0">
      <text>
        <r>
          <rPr>
            <b/>
            <sz val="9"/>
            <color indexed="81"/>
            <rFont val="宋体"/>
            <family val="3"/>
            <charset val="134"/>
          </rPr>
          <t>晋升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宋体"/>
            <family val="3"/>
            <charset val="134"/>
          </rPr>
          <t>平调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宋体"/>
            <family val="3"/>
            <charset val="134"/>
          </rPr>
          <t>降级</t>
        </r>
        <r>
          <rPr>
            <b/>
            <sz val="9"/>
            <color indexed="81"/>
            <rFont val="Tahoma"/>
            <family val="2"/>
          </rPr>
          <t>=</t>
        </r>
        <r>
          <rPr>
            <b/>
            <sz val="9"/>
            <color indexed="81"/>
            <rFont val="宋体"/>
            <family val="3"/>
            <charset val="134"/>
          </rPr>
          <t>业务单元内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宋体"/>
            <family val="3"/>
            <charset val="134"/>
          </rPr>
          <t>业务单元外</t>
        </r>
      </text>
    </comment>
    <comment ref="C122" authorId="0">
      <text>
        <r>
          <rPr>
            <b/>
            <sz val="9"/>
            <color indexed="81"/>
            <rFont val="宋体"/>
            <family val="3"/>
            <charset val="134"/>
          </rPr>
          <t>由调入单位进行统计，调出单位不进行统计</t>
        </r>
      </text>
    </comment>
    <comment ref="C123" authorId="0">
      <text>
        <r>
          <rPr>
            <b/>
            <sz val="9"/>
            <color indexed="81"/>
            <rFont val="宋体"/>
            <family val="3"/>
            <charset val="134"/>
          </rPr>
          <t>由调入单位进行统计，调出单位不进行统计</t>
        </r>
      </text>
    </comment>
    <comment ref="C124" authorId="0">
      <text>
        <r>
          <rPr>
            <b/>
            <sz val="9"/>
            <color indexed="81"/>
            <rFont val="宋体"/>
            <family val="3"/>
            <charset val="134"/>
          </rPr>
          <t>由调入单位进行统计，调出单位不进行统计</t>
        </r>
      </text>
    </comment>
    <comment ref="C125" authorId="0">
      <text>
        <r>
          <rPr>
            <b/>
            <sz val="9"/>
            <color indexed="81"/>
            <rFont val="宋体"/>
            <family val="3"/>
            <charset val="134"/>
          </rPr>
          <t>由调入单位进行统计，调出单位不进行统计</t>
        </r>
      </text>
    </comment>
    <comment ref="C126" authorId="0">
      <text>
        <r>
          <rPr>
            <b/>
            <sz val="9"/>
            <color indexed="81"/>
            <rFont val="宋体"/>
            <family val="3"/>
            <charset val="134"/>
          </rPr>
          <t>由调入单位进行统计，调出单位不进行统计</t>
        </r>
      </text>
    </comment>
    <comment ref="C127" authorId="0">
      <text>
        <r>
          <rPr>
            <b/>
            <sz val="9"/>
            <color indexed="81"/>
            <rFont val="宋体"/>
            <family val="3"/>
            <charset val="134"/>
          </rPr>
          <t>商品部（采购）的</t>
        </r>
        <r>
          <rPr>
            <b/>
            <sz val="9"/>
            <color indexed="81"/>
            <rFont val="Tahoma"/>
            <family val="2"/>
          </rPr>
          <t>MM/DMM/GMM</t>
        </r>
        <r>
          <rPr>
            <b/>
            <sz val="9"/>
            <color indexed="81"/>
            <rFont val="宋体"/>
            <family val="3"/>
            <charset val="134"/>
          </rPr>
          <t>及非商品部助理总监级及以上人员</t>
        </r>
      </text>
    </comment>
    <comment ref="G127" authorId="0">
      <text>
        <r>
          <rPr>
            <b/>
            <sz val="9"/>
            <color indexed="81"/>
            <rFont val="宋体"/>
            <family val="3"/>
            <charset val="134"/>
          </rPr>
          <t>职能关键人才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宋体"/>
            <family val="3"/>
            <charset val="134"/>
          </rPr>
          <t>营运关键人才</t>
        </r>
        <r>
          <rPr>
            <b/>
            <sz val="9"/>
            <color indexed="81"/>
            <rFont val="Tahoma"/>
            <family val="2"/>
          </rPr>
          <t>=</t>
        </r>
        <r>
          <rPr>
            <b/>
            <sz val="9"/>
            <color indexed="81"/>
            <rFont val="宋体"/>
            <family val="3"/>
            <charset val="134"/>
          </rPr>
          <t>各年龄段关键人才人数之和</t>
        </r>
      </text>
    </comment>
    <comment ref="C128" authorId="0">
      <text>
        <r>
          <rPr>
            <b/>
            <sz val="9"/>
            <color indexed="81"/>
            <rFont val="宋体"/>
            <family val="3"/>
            <charset val="134"/>
          </rPr>
          <t>区总及大店店总</t>
        </r>
      </text>
    </comment>
    <comment ref="G136" authorId="0">
      <text>
        <r>
          <rPr>
            <b/>
            <sz val="9"/>
            <color indexed="81"/>
            <rFont val="宋体"/>
            <family val="3"/>
            <charset val="134"/>
          </rPr>
          <t>职能关键人才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宋体"/>
            <family val="3"/>
            <charset val="134"/>
          </rPr>
          <t>营运关键人才</t>
        </r>
        <r>
          <rPr>
            <b/>
            <sz val="9"/>
            <color indexed="81"/>
            <rFont val="Tahoma"/>
            <family val="2"/>
          </rPr>
          <t>=</t>
        </r>
        <r>
          <rPr>
            <b/>
            <sz val="9"/>
            <color indexed="81"/>
            <rFont val="宋体"/>
            <family val="3"/>
            <charset val="134"/>
          </rPr>
          <t>各学历关键人才人数之和</t>
        </r>
      </text>
    </comment>
    <comment ref="G141" authorId="0">
      <text>
        <r>
          <rPr>
            <b/>
            <sz val="9"/>
            <color indexed="81"/>
            <rFont val="宋体"/>
            <family val="3"/>
            <charset val="134"/>
          </rPr>
          <t>职能关键人才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宋体"/>
            <family val="3"/>
            <charset val="134"/>
          </rPr>
          <t>营运关键人才</t>
        </r>
        <r>
          <rPr>
            <b/>
            <sz val="9"/>
            <color indexed="81"/>
            <rFont val="Tahoma"/>
            <family val="2"/>
          </rPr>
          <t>=</t>
        </r>
        <r>
          <rPr>
            <b/>
            <sz val="9"/>
            <color indexed="81"/>
            <rFont val="宋体"/>
            <family val="3"/>
            <charset val="134"/>
          </rPr>
          <t>各司龄段关键人才人数之和</t>
        </r>
      </text>
    </comment>
    <comment ref="C148" authorId="0">
      <text>
        <r>
          <rPr>
            <b/>
            <sz val="9"/>
            <color indexed="81"/>
            <rFont val="宋体"/>
            <family val="3"/>
            <charset val="134"/>
          </rPr>
          <t>由调入单位进行统计，调出单位不进行统计</t>
        </r>
      </text>
    </comment>
    <comment ref="C149" authorId="0">
      <text>
        <r>
          <rPr>
            <b/>
            <sz val="9"/>
            <color indexed="81"/>
            <rFont val="宋体"/>
            <family val="3"/>
            <charset val="134"/>
          </rPr>
          <t>由调入单位进行统计，调出单位不进行统计</t>
        </r>
      </text>
    </comment>
    <comment ref="C150" authorId="0">
      <text>
        <r>
          <rPr>
            <b/>
            <sz val="9"/>
            <color indexed="81"/>
            <rFont val="宋体"/>
            <family val="3"/>
            <charset val="134"/>
          </rPr>
          <t>由调入单位进行统计，调出单位不进行统计</t>
        </r>
      </text>
    </comment>
    <comment ref="G151" authorId="0">
      <text>
        <r>
          <rPr>
            <b/>
            <sz val="9"/>
            <color indexed="81"/>
            <rFont val="宋体"/>
            <family val="3"/>
            <charset val="134"/>
          </rPr>
          <t>离职人数</t>
        </r>
        <r>
          <rPr>
            <b/>
            <sz val="9"/>
            <color indexed="81"/>
            <rFont val="Tahoma"/>
            <family val="2"/>
          </rPr>
          <t>&gt;=</t>
        </r>
        <r>
          <rPr>
            <b/>
            <sz val="9"/>
            <color indexed="81"/>
            <rFont val="宋体"/>
            <family val="3"/>
            <charset val="134"/>
          </rPr>
          <t>主动离职人数</t>
        </r>
      </text>
    </comment>
    <comment ref="G154" authorId="0">
      <text>
        <r>
          <rPr>
            <b/>
            <sz val="9"/>
            <color indexed="81"/>
            <rFont val="宋体"/>
            <family val="3"/>
            <charset val="134"/>
          </rPr>
          <t>离职人数</t>
        </r>
        <r>
          <rPr>
            <b/>
            <sz val="9"/>
            <color indexed="81"/>
            <rFont val="Tahoma"/>
            <family val="2"/>
          </rPr>
          <t>&gt;=</t>
        </r>
        <r>
          <rPr>
            <b/>
            <sz val="9"/>
            <color indexed="81"/>
            <rFont val="宋体"/>
            <family val="3"/>
            <charset val="134"/>
          </rPr>
          <t>主动离职人数</t>
        </r>
      </text>
    </comment>
    <comment ref="C158" authorId="0">
      <text>
        <r>
          <rPr>
            <b/>
            <sz val="9"/>
            <color indexed="81"/>
            <rFont val="Tahoma"/>
            <family val="2"/>
          </rPr>
          <t>2011</t>
        </r>
        <r>
          <rPr>
            <b/>
            <sz val="9"/>
            <color indexed="81"/>
            <rFont val="宋体"/>
            <family val="3"/>
            <charset val="134"/>
          </rPr>
          <t>届及以后</t>
        </r>
      </text>
    </comment>
    <comment ref="C159" authorId="0">
      <text>
        <r>
          <rPr>
            <b/>
            <sz val="9"/>
            <color indexed="81"/>
            <rFont val="Tahoma"/>
            <family val="2"/>
          </rPr>
          <t>2011</t>
        </r>
        <r>
          <rPr>
            <b/>
            <sz val="9"/>
            <color indexed="81"/>
            <rFont val="宋体"/>
            <family val="3"/>
            <charset val="134"/>
          </rPr>
          <t>届及以后</t>
        </r>
      </text>
    </comment>
    <comment ref="C160" authorId="0">
      <text>
        <r>
          <rPr>
            <b/>
            <sz val="9"/>
            <color indexed="81"/>
            <rFont val="Tahoma"/>
            <family val="2"/>
          </rPr>
          <t>2011</t>
        </r>
        <r>
          <rPr>
            <b/>
            <sz val="9"/>
            <color indexed="81"/>
            <rFont val="宋体"/>
            <family val="3"/>
            <charset val="134"/>
          </rPr>
          <t>届及以后</t>
        </r>
      </text>
    </comment>
    <comment ref="C161" authorId="0">
      <text>
        <r>
          <rPr>
            <b/>
            <sz val="9"/>
            <color indexed="81"/>
            <rFont val="宋体"/>
            <family val="3"/>
            <charset val="134"/>
          </rPr>
          <t>由调入单位进行统计，调出单位不进行统计</t>
        </r>
      </text>
    </comment>
    <comment ref="C162" authorId="0">
      <text>
        <r>
          <rPr>
            <b/>
            <sz val="9"/>
            <color indexed="81"/>
            <rFont val="宋体"/>
            <family val="3"/>
            <charset val="134"/>
          </rPr>
          <t>由调入单位进行统计，调出单位不进行统计</t>
        </r>
      </text>
    </comment>
    <comment ref="C163" authorId="0">
      <text>
        <r>
          <rPr>
            <b/>
            <sz val="9"/>
            <color indexed="81"/>
            <rFont val="宋体"/>
            <family val="3"/>
            <charset val="134"/>
          </rPr>
          <t>由调入单位进行统计，调出单位不进行统计</t>
        </r>
      </text>
    </comment>
    <comment ref="G173" authorId="0">
      <text>
        <r>
          <rPr>
            <b/>
            <sz val="9"/>
            <color indexed="81"/>
            <rFont val="宋体"/>
            <family val="3"/>
            <charset val="134"/>
          </rPr>
          <t>当月已缴人数</t>
        </r>
        <r>
          <rPr>
            <b/>
            <sz val="9"/>
            <color indexed="81"/>
            <rFont val="Tahoma"/>
            <family val="2"/>
          </rPr>
          <t>&lt;=</t>
        </r>
        <r>
          <rPr>
            <b/>
            <sz val="9"/>
            <color indexed="81"/>
            <rFont val="宋体"/>
            <family val="3"/>
            <charset val="134"/>
          </rPr>
          <t>当月应缴人数</t>
        </r>
      </text>
    </comment>
    <comment ref="G175" authorId="0">
      <text>
        <r>
          <rPr>
            <b/>
            <sz val="9"/>
            <color indexed="81"/>
            <rFont val="宋体"/>
            <family val="3"/>
            <charset val="134"/>
          </rPr>
          <t>当月已缴人数</t>
        </r>
        <r>
          <rPr>
            <b/>
            <sz val="9"/>
            <color indexed="81"/>
            <rFont val="Tahoma"/>
            <family val="2"/>
          </rPr>
          <t>&lt;=</t>
        </r>
        <r>
          <rPr>
            <b/>
            <sz val="9"/>
            <color indexed="81"/>
            <rFont val="宋体"/>
            <family val="3"/>
            <charset val="134"/>
          </rPr>
          <t>当月应缴人数</t>
        </r>
      </text>
    </comment>
    <comment ref="G177" authorId="0">
      <text>
        <r>
          <rPr>
            <sz val="9"/>
            <color indexed="81"/>
            <rFont val="宋体"/>
            <family val="3"/>
            <charset val="134"/>
          </rPr>
          <t>已申请工伤数量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各类工伤之和</t>
        </r>
      </text>
    </comment>
    <comment ref="G184" authorId="0">
      <text>
        <r>
          <rPr>
            <b/>
            <sz val="9"/>
            <color indexed="81"/>
            <rFont val="宋体"/>
            <family val="3"/>
            <charset val="134"/>
          </rPr>
          <t>已登记劳动争议数量</t>
        </r>
        <r>
          <rPr>
            <b/>
            <sz val="9"/>
            <color indexed="81"/>
            <rFont val="Tahoma"/>
            <family val="2"/>
          </rPr>
          <t>=</t>
        </r>
        <r>
          <rPr>
            <b/>
            <sz val="9"/>
            <color indexed="81"/>
            <rFont val="宋体"/>
            <family val="3"/>
            <charset val="134"/>
          </rPr>
          <t>各类争议之和</t>
        </r>
      </text>
    </comment>
    <comment ref="C191" authorId="0">
      <text>
        <r>
          <rPr>
            <b/>
            <sz val="9"/>
            <color indexed="81"/>
            <rFont val="宋体"/>
            <family val="3"/>
            <charset val="134"/>
          </rPr>
          <t>单位：千元</t>
        </r>
      </text>
    </comment>
    <comment ref="C192" authorId="0">
      <text>
        <r>
          <rPr>
            <b/>
            <sz val="9"/>
            <color indexed="81"/>
            <rFont val="宋体"/>
            <family val="3"/>
            <charset val="134"/>
          </rPr>
          <t>包含正式工、劳务派遣工、小时工</t>
        </r>
      </text>
    </comment>
    <comment ref="G192" authorId="0">
      <text>
        <r>
          <rPr>
            <b/>
            <sz val="9"/>
            <color indexed="81"/>
            <rFont val="宋体"/>
            <family val="3"/>
            <charset val="134"/>
          </rPr>
          <t>离职人数</t>
        </r>
        <r>
          <rPr>
            <b/>
            <sz val="9"/>
            <color indexed="81"/>
            <rFont val="Tahoma"/>
            <family val="2"/>
          </rPr>
          <t>=&gt;</t>
        </r>
        <r>
          <rPr>
            <b/>
            <sz val="9"/>
            <color indexed="81"/>
            <rFont val="宋体"/>
            <family val="3"/>
            <charset val="134"/>
          </rPr>
          <t>主动离职人数</t>
        </r>
      </text>
    </comment>
    <comment ref="G194" authorId="0">
      <text>
        <r>
          <rPr>
            <b/>
            <sz val="9"/>
            <color indexed="81"/>
            <rFont val="宋体"/>
            <family val="3"/>
            <charset val="134"/>
          </rPr>
          <t>离职人数</t>
        </r>
        <r>
          <rPr>
            <b/>
            <sz val="9"/>
            <color indexed="81"/>
            <rFont val="Tahoma"/>
            <family val="2"/>
          </rPr>
          <t>=</t>
        </r>
        <r>
          <rPr>
            <b/>
            <sz val="9"/>
            <color indexed="81"/>
            <rFont val="宋体"/>
            <family val="3"/>
            <charset val="134"/>
          </rPr>
          <t>正式工离职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宋体"/>
            <family val="3"/>
            <charset val="134"/>
          </rPr>
          <t>劳务派遣工离职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宋体"/>
            <family val="3"/>
            <charset val="134"/>
          </rPr>
          <t>小时工离职</t>
        </r>
      </text>
    </comment>
    <comment ref="C195" authorId="0">
      <text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月初在职的正式工人数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宋体"/>
            <family val="3"/>
            <charset val="134"/>
          </rPr>
          <t>月末在职的正式工人数</t>
        </r>
        <r>
          <rPr>
            <b/>
            <sz val="9"/>
            <color indexed="81"/>
            <rFont val="Tahoma"/>
            <family val="2"/>
          </rPr>
          <t>)/2</t>
        </r>
      </text>
    </comment>
    <comment ref="C197" authorId="0">
      <text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月初在职的劳务派遣工人数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宋体"/>
            <family val="3"/>
            <charset val="134"/>
          </rPr>
          <t>月末在职的劳务派遣工人数</t>
        </r>
        <r>
          <rPr>
            <b/>
            <sz val="9"/>
            <color indexed="81"/>
            <rFont val="Tahoma"/>
            <family val="2"/>
          </rPr>
          <t>)/2</t>
        </r>
      </text>
    </comment>
    <comment ref="C199" authorId="0">
      <text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月初在职的小时工人数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宋体"/>
            <family val="3"/>
            <charset val="134"/>
          </rPr>
          <t>月末在职的小时工人数</t>
        </r>
        <r>
          <rPr>
            <b/>
            <sz val="9"/>
            <color indexed="81"/>
            <rFont val="Tahoma"/>
            <family val="2"/>
          </rPr>
          <t>)/2</t>
        </r>
      </text>
    </comment>
    <comment ref="G200" authorId="0">
      <text>
        <r>
          <rPr>
            <b/>
            <sz val="9"/>
            <color indexed="81"/>
            <rFont val="宋体"/>
            <family val="3"/>
            <charset val="134"/>
          </rPr>
          <t>离职人数</t>
        </r>
        <r>
          <rPr>
            <b/>
            <sz val="9"/>
            <color indexed="81"/>
            <rFont val="Tahoma"/>
            <family val="2"/>
          </rPr>
          <t>=</t>
        </r>
        <r>
          <rPr>
            <b/>
            <sz val="9"/>
            <color indexed="81"/>
            <rFont val="宋体"/>
            <family val="3"/>
            <charset val="134"/>
          </rPr>
          <t>职能离职</t>
        </r>
        <r>
          <rPr>
            <b/>
            <sz val="9"/>
            <color indexed="81"/>
            <rFont val="Tahoma"/>
            <family val="2"/>
          </rPr>
          <t>+DC</t>
        </r>
        <r>
          <rPr>
            <b/>
            <sz val="9"/>
            <color indexed="81"/>
            <rFont val="宋体"/>
            <family val="3"/>
            <charset val="134"/>
          </rPr>
          <t>离职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宋体"/>
            <family val="3"/>
            <charset val="134"/>
          </rPr>
          <t>营运离职</t>
        </r>
      </text>
    </comment>
    <comment ref="C201" authorId="0">
      <text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月初在职的职能员工人数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宋体"/>
            <family val="3"/>
            <charset val="134"/>
          </rPr>
          <t>月末在职的职能员工人数</t>
        </r>
        <r>
          <rPr>
            <b/>
            <sz val="9"/>
            <color indexed="81"/>
            <rFont val="Tahoma"/>
            <family val="2"/>
          </rPr>
          <t>)/2</t>
        </r>
      </text>
    </comment>
    <comment ref="C203" authorId="0">
      <text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月初在职的</t>
        </r>
        <r>
          <rPr>
            <b/>
            <sz val="9"/>
            <color indexed="81"/>
            <rFont val="Tahoma"/>
            <family val="2"/>
          </rPr>
          <t>DC</t>
        </r>
        <r>
          <rPr>
            <b/>
            <sz val="9"/>
            <color indexed="81"/>
            <rFont val="宋体"/>
            <family val="3"/>
            <charset val="134"/>
          </rPr>
          <t>员工人数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宋体"/>
            <family val="3"/>
            <charset val="134"/>
          </rPr>
          <t>月末在职的</t>
        </r>
        <r>
          <rPr>
            <b/>
            <sz val="9"/>
            <color indexed="81"/>
            <rFont val="Tahoma"/>
            <family val="2"/>
          </rPr>
          <t>DC</t>
        </r>
        <r>
          <rPr>
            <b/>
            <sz val="9"/>
            <color indexed="81"/>
            <rFont val="宋体"/>
            <family val="3"/>
            <charset val="134"/>
          </rPr>
          <t>员工人数</t>
        </r>
        <r>
          <rPr>
            <b/>
            <sz val="9"/>
            <color indexed="81"/>
            <rFont val="Tahoma"/>
            <family val="2"/>
          </rPr>
          <t>)/2</t>
        </r>
      </text>
    </comment>
    <comment ref="C205" authorId="0">
      <text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月初在职的营运员工人数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宋体"/>
            <family val="3"/>
            <charset val="134"/>
          </rPr>
          <t>月末在职的营员员工人数</t>
        </r>
        <r>
          <rPr>
            <b/>
            <sz val="9"/>
            <color indexed="81"/>
            <rFont val="Tahoma"/>
            <family val="2"/>
          </rPr>
          <t>)/2</t>
        </r>
      </text>
    </comment>
    <comment ref="G208" authorId="0">
      <text>
        <r>
          <rPr>
            <b/>
            <sz val="9"/>
            <color indexed="81"/>
            <rFont val="宋体"/>
            <family val="3"/>
            <charset val="134"/>
          </rPr>
          <t>离职人数</t>
        </r>
        <r>
          <rPr>
            <b/>
            <sz val="9"/>
            <color indexed="81"/>
            <rFont val="Tahoma"/>
            <family val="2"/>
          </rPr>
          <t>=</t>
        </r>
        <r>
          <rPr>
            <b/>
            <sz val="9"/>
            <color indexed="81"/>
            <rFont val="宋体"/>
            <family val="3"/>
            <charset val="134"/>
          </rPr>
          <t>经理级及以上离职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宋体"/>
            <family val="3"/>
            <charset val="134"/>
          </rPr>
          <t>经理级以下离职</t>
        </r>
      </text>
    </comment>
    <comment ref="C212" authorId="0">
      <text>
        <r>
          <rPr>
            <b/>
            <sz val="9"/>
            <color indexed="81"/>
            <rFont val="宋体"/>
            <family val="3"/>
            <charset val="134"/>
          </rPr>
          <t>包含公司提出的与员工提出的</t>
        </r>
      </text>
    </comment>
    <comment ref="G212" authorId="0">
      <text>
        <r>
          <rPr>
            <b/>
            <sz val="9"/>
            <color indexed="81"/>
            <rFont val="宋体"/>
            <family val="3"/>
            <charset val="134"/>
          </rPr>
          <t>离职类型人数之和</t>
        </r>
        <r>
          <rPr>
            <b/>
            <sz val="9"/>
            <color indexed="81"/>
            <rFont val="Tahoma"/>
            <family val="2"/>
          </rPr>
          <t>=</t>
        </r>
        <r>
          <rPr>
            <b/>
            <sz val="9"/>
            <color indexed="81"/>
            <rFont val="宋体"/>
            <family val="3"/>
            <charset val="134"/>
          </rPr>
          <t>总离职人数</t>
        </r>
      </text>
    </comment>
    <comment ref="C213" authorId="0">
      <text>
        <r>
          <rPr>
            <b/>
            <sz val="9"/>
            <color indexed="81"/>
            <rFont val="宋体"/>
            <family val="3"/>
            <charset val="134"/>
          </rPr>
          <t>指调出华润万家</t>
        </r>
      </text>
    </comment>
    <comment ref="C216" authorId="0">
      <text>
        <r>
          <rPr>
            <b/>
            <sz val="9"/>
            <color indexed="81"/>
            <rFont val="宋体"/>
            <family val="3"/>
            <charset val="134"/>
          </rPr>
          <t>即主动离职</t>
        </r>
      </text>
    </comment>
    <comment ref="C217" authorId="0">
      <text>
        <r>
          <rPr>
            <b/>
            <sz val="9"/>
            <color indexed="81"/>
            <rFont val="宋体"/>
            <family val="3"/>
            <charset val="134"/>
          </rPr>
          <t>指公司提出辞退</t>
        </r>
      </text>
    </comment>
    <comment ref="G218" authorId="0">
      <text>
        <r>
          <rPr>
            <b/>
            <sz val="9"/>
            <color indexed="81"/>
            <rFont val="宋体"/>
            <family val="3"/>
            <charset val="134"/>
          </rPr>
          <t>主动离职人数</t>
        </r>
        <r>
          <rPr>
            <b/>
            <sz val="9"/>
            <color indexed="81"/>
            <rFont val="Tahoma"/>
            <family val="2"/>
          </rPr>
          <t>=</t>
        </r>
        <r>
          <rPr>
            <b/>
            <sz val="9"/>
            <color indexed="81"/>
            <rFont val="宋体"/>
            <family val="3"/>
            <charset val="134"/>
          </rPr>
          <t>各类主动离职人数之和</t>
        </r>
      </text>
    </comment>
    <comment ref="G234" authorId="0">
      <text>
        <r>
          <rPr>
            <b/>
            <sz val="9"/>
            <color indexed="81"/>
            <rFont val="宋体"/>
            <family val="3"/>
            <charset val="134"/>
          </rPr>
          <t>主动离职人数</t>
        </r>
        <r>
          <rPr>
            <b/>
            <sz val="9"/>
            <color indexed="81"/>
            <rFont val="Tahoma"/>
            <family val="2"/>
          </rPr>
          <t>=</t>
        </r>
        <r>
          <rPr>
            <b/>
            <sz val="9"/>
            <color indexed="81"/>
            <rFont val="宋体"/>
            <family val="3"/>
            <charset val="134"/>
          </rPr>
          <t>各年龄段主动离职人数之和</t>
        </r>
      </text>
    </comment>
    <comment ref="D241" authorId="1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每月改动此公式中的日期</t>
        </r>
      </text>
    </comment>
    <comment ref="G242" authorId="0">
      <text>
        <r>
          <rPr>
            <b/>
            <sz val="9"/>
            <color indexed="81"/>
            <rFont val="宋体"/>
            <family val="3"/>
            <charset val="134"/>
          </rPr>
          <t>主动离职人数</t>
        </r>
        <r>
          <rPr>
            <b/>
            <sz val="9"/>
            <color indexed="81"/>
            <rFont val="Tahoma"/>
            <family val="2"/>
          </rPr>
          <t>=</t>
        </r>
        <r>
          <rPr>
            <b/>
            <sz val="9"/>
            <color indexed="81"/>
            <rFont val="宋体"/>
            <family val="3"/>
            <charset val="134"/>
          </rPr>
          <t>各司龄段主动离职人数之和</t>
        </r>
      </text>
    </comment>
    <comment ref="D248" authorId="1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每月改动此公式中的日期
</t>
        </r>
      </text>
    </comment>
    <comment ref="G249" authorId="0">
      <text>
        <r>
          <rPr>
            <b/>
            <sz val="9"/>
            <color indexed="81"/>
            <rFont val="宋体"/>
            <family val="3"/>
            <charset val="134"/>
          </rPr>
          <t>主动离职人数</t>
        </r>
        <r>
          <rPr>
            <b/>
            <sz val="9"/>
            <color indexed="81"/>
            <rFont val="Tahoma"/>
            <family val="2"/>
          </rPr>
          <t>=</t>
        </r>
        <r>
          <rPr>
            <b/>
            <sz val="9"/>
            <color indexed="81"/>
            <rFont val="宋体"/>
            <family val="3"/>
            <charset val="134"/>
          </rPr>
          <t>各学历主动离职人数之和</t>
        </r>
      </text>
    </comment>
    <comment ref="C254" authorId="0">
      <text>
        <r>
          <rPr>
            <b/>
            <sz val="9"/>
            <color indexed="81"/>
            <rFont val="宋体"/>
            <family val="3"/>
            <charset val="134"/>
          </rPr>
          <t>取自</t>
        </r>
        <r>
          <rPr>
            <b/>
            <sz val="9"/>
            <color indexed="81"/>
            <rFont val="Tahoma"/>
            <family val="2"/>
          </rPr>
          <t>6S</t>
        </r>
        <r>
          <rPr>
            <b/>
            <sz val="9"/>
            <color indexed="81"/>
            <rFont val="宋体"/>
            <family val="3"/>
            <charset val="134"/>
          </rPr>
          <t>报表</t>
        </r>
      </text>
    </comment>
    <comment ref="C255" authorId="0">
      <text>
        <r>
          <rPr>
            <b/>
            <sz val="9"/>
            <color indexed="81"/>
            <rFont val="宋体"/>
            <family val="3"/>
            <charset val="134"/>
          </rPr>
          <t>取自6S报表，单位：千元</t>
        </r>
      </text>
    </comment>
    <comment ref="C256" authorId="0">
      <text>
        <r>
          <rPr>
            <b/>
            <sz val="9"/>
            <color indexed="81"/>
            <rFont val="宋体"/>
            <family val="3"/>
            <charset val="134"/>
          </rPr>
          <t>取自6S报表，单位：千元</t>
        </r>
      </text>
    </comment>
    <comment ref="C257" authorId="0">
      <text>
        <r>
          <rPr>
            <b/>
            <sz val="9"/>
            <color indexed="81"/>
            <rFont val="宋体"/>
            <family val="3"/>
            <charset val="134"/>
          </rPr>
          <t>取自6S报表，单位：千元</t>
        </r>
      </text>
    </comment>
  </commentList>
</comments>
</file>

<file path=xl/sharedStrings.xml><?xml version="1.0" encoding="utf-8"?>
<sst xmlns="http://schemas.openxmlformats.org/spreadsheetml/2006/main" count="629" uniqueCount="529">
  <si>
    <t>《人力资源状况与分析》填报模板</t>
    <phoneticPr fontId="4" type="noConversion"/>
  </si>
  <si>
    <t>项目</t>
    <phoneticPr fontId="4" type="noConversion"/>
  </si>
  <si>
    <t>填报区</t>
    <phoneticPr fontId="4" type="noConversion"/>
  </si>
  <si>
    <t>校验区</t>
    <phoneticPr fontId="4" type="noConversion"/>
  </si>
  <si>
    <t>计算区</t>
    <phoneticPr fontId="4" type="noConversion"/>
  </si>
  <si>
    <t>同比</t>
    <phoneticPr fontId="4" type="noConversion"/>
  </si>
  <si>
    <t>人
员
结
构</t>
    <phoneticPr fontId="4" type="noConversion"/>
  </si>
  <si>
    <t>平均人数</t>
    <phoneticPr fontId="4" type="noConversion"/>
  </si>
  <si>
    <t>当月月初在职总人数</t>
    <phoneticPr fontId="4" type="noConversion"/>
  </si>
  <si>
    <t>\</t>
    <phoneticPr fontId="4" type="noConversion"/>
  </si>
  <si>
    <t>当月月末在职总人数</t>
    <phoneticPr fontId="4" type="noConversion"/>
  </si>
  <si>
    <t>月末人数</t>
    <phoneticPr fontId="4" type="noConversion"/>
  </si>
  <si>
    <t>用工结构</t>
    <phoneticPr fontId="4" type="noConversion"/>
  </si>
  <si>
    <t>当月月末在职的正式工人数</t>
    <phoneticPr fontId="4" type="noConversion"/>
  </si>
  <si>
    <t>正式工占比</t>
    <phoneticPr fontId="4" type="noConversion"/>
  </si>
  <si>
    <t>当月月末在职的劳务派遣工人数</t>
    <phoneticPr fontId="4" type="noConversion"/>
  </si>
  <si>
    <t>劳务派遣工占比</t>
    <phoneticPr fontId="4" type="noConversion"/>
  </si>
  <si>
    <t>当月月末在职的小时工人数</t>
    <phoneticPr fontId="4" type="noConversion"/>
  </si>
  <si>
    <t>小时工占比</t>
    <phoneticPr fontId="4" type="noConversion"/>
  </si>
  <si>
    <t>当月月末在职的促销员人数</t>
    <phoneticPr fontId="4" type="noConversion"/>
  </si>
  <si>
    <t>职能结构</t>
    <phoneticPr fontId="4" type="noConversion"/>
  </si>
  <si>
    <t>当月月末在职的职能员工人数</t>
    <phoneticPr fontId="4" type="noConversion"/>
  </si>
  <si>
    <t>职能员工工占比</t>
    <phoneticPr fontId="4" type="noConversion"/>
  </si>
  <si>
    <t>当月月末在职的DC员工人数</t>
    <phoneticPr fontId="4" type="noConversion"/>
  </si>
  <si>
    <t>DC员工占比</t>
    <phoneticPr fontId="4" type="noConversion"/>
  </si>
  <si>
    <t>当月月末在职的营运员工人数</t>
    <phoneticPr fontId="4" type="noConversion"/>
  </si>
  <si>
    <t>营运员工占比</t>
    <phoneticPr fontId="4" type="noConversion"/>
  </si>
  <si>
    <t>性别结构</t>
    <phoneticPr fontId="4" type="noConversion"/>
  </si>
  <si>
    <t>当月月末在职的男员工人数</t>
    <phoneticPr fontId="4" type="noConversion"/>
  </si>
  <si>
    <t>男员工占比</t>
    <phoneticPr fontId="4" type="noConversion"/>
  </si>
  <si>
    <t>当月月末在职的女员工人数</t>
    <phoneticPr fontId="4" type="noConversion"/>
  </si>
  <si>
    <t>女员工占比</t>
    <phoneticPr fontId="4" type="noConversion"/>
  </si>
  <si>
    <t>年龄结构</t>
    <phoneticPr fontId="4" type="noConversion"/>
  </si>
  <si>
    <t>当月月末在职的16至18岁人数</t>
    <phoneticPr fontId="4" type="noConversion"/>
  </si>
  <si>
    <t>16至18岁人数占比</t>
    <phoneticPr fontId="4" type="noConversion"/>
  </si>
  <si>
    <t>当月月末在职的19至25岁人数</t>
    <phoneticPr fontId="4" type="noConversion"/>
  </si>
  <si>
    <t>19至25岁人数占比</t>
    <phoneticPr fontId="4" type="noConversion"/>
  </si>
  <si>
    <t>当月月末在职的26至30岁人数</t>
    <phoneticPr fontId="4" type="noConversion"/>
  </si>
  <si>
    <t>26至30岁人数占比</t>
    <phoneticPr fontId="4" type="noConversion"/>
  </si>
  <si>
    <t>当月月末在职的31至35岁人数</t>
    <phoneticPr fontId="4" type="noConversion"/>
  </si>
  <si>
    <t>31至35岁人数占比</t>
    <phoneticPr fontId="4" type="noConversion"/>
  </si>
  <si>
    <t>当月月末在职的36至40岁人数</t>
    <phoneticPr fontId="4" type="noConversion"/>
  </si>
  <si>
    <t>36至40岁人数占比</t>
    <phoneticPr fontId="4" type="noConversion"/>
  </si>
  <si>
    <t>当月月末在职的41至45岁人数</t>
    <phoneticPr fontId="4" type="noConversion"/>
  </si>
  <si>
    <t>41至45岁人数占比</t>
    <phoneticPr fontId="4" type="noConversion"/>
  </si>
  <si>
    <t>当月月末在职的46岁及以上人数</t>
    <phoneticPr fontId="4" type="noConversion"/>
  </si>
  <si>
    <t>46岁及以上人数占比</t>
    <phoneticPr fontId="4" type="noConversion"/>
  </si>
  <si>
    <t>员工平均年龄</t>
    <phoneticPr fontId="4" type="noConversion"/>
  </si>
  <si>
    <t>学历结构</t>
    <phoneticPr fontId="4" type="noConversion"/>
  </si>
  <si>
    <t>当月月末在职的初中及以下学历人数</t>
    <phoneticPr fontId="4" type="noConversion"/>
  </si>
  <si>
    <t>初中及以下学历占比</t>
    <phoneticPr fontId="4" type="noConversion"/>
  </si>
  <si>
    <t>当月月末在职的中等学历人数</t>
    <phoneticPr fontId="4" type="noConversion"/>
  </si>
  <si>
    <t>中等学历占比</t>
    <phoneticPr fontId="4" type="noConversion"/>
  </si>
  <si>
    <t>当月月末在职的专科学历人数</t>
    <phoneticPr fontId="4" type="noConversion"/>
  </si>
  <si>
    <t>专科学历占比</t>
    <phoneticPr fontId="4" type="noConversion"/>
  </si>
  <si>
    <t>当月月末在职的本科学历人数</t>
    <phoneticPr fontId="4" type="noConversion"/>
  </si>
  <si>
    <t>本科学历占比</t>
    <phoneticPr fontId="4" type="noConversion"/>
  </si>
  <si>
    <t>当月月末在职的研究生学历人数</t>
    <phoneticPr fontId="4" type="noConversion"/>
  </si>
  <si>
    <t>研究生学历占比</t>
    <phoneticPr fontId="4" type="noConversion"/>
  </si>
  <si>
    <t>司龄结构</t>
    <phoneticPr fontId="4" type="noConversion"/>
  </si>
  <si>
    <t>当月月末在职的试用期以内人数</t>
    <phoneticPr fontId="4" type="noConversion"/>
  </si>
  <si>
    <t>试用期以内占比</t>
  </si>
  <si>
    <t>当月月末在职的一年及以下司龄人数</t>
    <phoneticPr fontId="4" type="noConversion"/>
  </si>
  <si>
    <t>一年及以下司龄占比</t>
  </si>
  <si>
    <t>当月月末在职的一至三年（含）司龄人数</t>
    <phoneticPr fontId="4" type="noConversion"/>
  </si>
  <si>
    <t>一至三年（含）司龄占比</t>
  </si>
  <si>
    <t>当月月末在职的三至五年（含）司龄人数</t>
    <phoneticPr fontId="4" type="noConversion"/>
  </si>
  <si>
    <t>三至五年（含）司龄占比</t>
  </si>
  <si>
    <t>当月月末在职的五至十年（含）司龄人数</t>
    <phoneticPr fontId="4" type="noConversion"/>
  </si>
  <si>
    <t>五至十年（含）司龄占比</t>
  </si>
  <si>
    <t>当月月末在职的十至十五年（含）司龄人数</t>
    <phoneticPr fontId="4" type="noConversion"/>
  </si>
  <si>
    <t>十至十五年（含）司龄占比</t>
  </si>
  <si>
    <t>当月月末在职的十五年以上司龄人数</t>
    <phoneticPr fontId="4" type="noConversion"/>
  </si>
  <si>
    <t>十五年以上司龄占比</t>
  </si>
  <si>
    <t>员工平均司龄</t>
    <phoneticPr fontId="4" type="noConversion"/>
  </si>
  <si>
    <t>管理结构</t>
    <phoneticPr fontId="4" type="noConversion"/>
  </si>
  <si>
    <t>当月月末在职的经理级及以上人数</t>
    <phoneticPr fontId="4" type="noConversion"/>
  </si>
  <si>
    <t>经理级及以上占比</t>
    <phoneticPr fontId="4" type="noConversion"/>
  </si>
  <si>
    <t>当月月末在职的经理级以下人数</t>
    <phoneticPr fontId="4" type="noConversion"/>
  </si>
  <si>
    <t>经理级以下占比</t>
    <phoneticPr fontId="4" type="noConversion"/>
  </si>
  <si>
    <t>人
力
资
源
从
业
人
员
结
构</t>
    <phoneticPr fontId="4" type="noConversion"/>
  </si>
  <si>
    <t>人员数量</t>
    <phoneticPr fontId="4" type="noConversion"/>
  </si>
  <si>
    <t>当月月末在职的人力资源从业人员人数</t>
    <phoneticPr fontId="4" type="noConversion"/>
  </si>
  <si>
    <t>当月月末在职的人力资源从业人员中的男员工人数</t>
  </si>
  <si>
    <t>当月月末在职的人力资源从业人员中的女员工人数</t>
  </si>
  <si>
    <t>当月月末在职的25岁及以下人力资源从业人员人数</t>
  </si>
  <si>
    <t>25岁及以下人力资源从业人员人数占比</t>
    <phoneticPr fontId="4" type="noConversion"/>
  </si>
  <si>
    <t>当月月末在职的26至30岁人力资源从业人员人数</t>
  </si>
  <si>
    <t>26至30岁人力资源从业人员人数占比</t>
    <phoneticPr fontId="4" type="noConversion"/>
  </si>
  <si>
    <t>当月月末在职的31至35岁人力资源从业人员人数</t>
  </si>
  <si>
    <t>31至35岁人力资源从业人员人数占比</t>
    <phoneticPr fontId="4" type="noConversion"/>
  </si>
  <si>
    <t>当月月末在职的36至40岁人力资源从业人员人数</t>
  </si>
  <si>
    <t>36至40岁人力资源从业人员人数占比</t>
    <phoneticPr fontId="4" type="noConversion"/>
  </si>
  <si>
    <t>当月月末在职的41至45岁人力资源从业人员人数</t>
  </si>
  <si>
    <t>41至45岁人力资源从业人员人数占比</t>
    <phoneticPr fontId="4" type="noConversion"/>
  </si>
  <si>
    <t>当月月末在职的46岁及以上人力资源从业人员人数</t>
  </si>
  <si>
    <t>46岁及以上人力资源从业人员人数占比</t>
    <phoneticPr fontId="4" type="noConversion"/>
  </si>
  <si>
    <t>人力资源从业人员平均年龄</t>
  </si>
  <si>
    <t>当月月末在职的初中及以下学历人力资源从业人员人数</t>
  </si>
  <si>
    <t>初中及以下学历人力资源从业人员人数占比</t>
    <phoneticPr fontId="4" type="noConversion"/>
  </si>
  <si>
    <t>当月月末在职的中等学历人力资源从业人员人数</t>
  </si>
  <si>
    <t>中等学历人力资源从业人员人数占比</t>
    <phoneticPr fontId="4" type="noConversion"/>
  </si>
  <si>
    <t>当月月末在职的专科学历人力资源从业人员人数</t>
  </si>
  <si>
    <t>专科学历人力资源从业人员人数占比</t>
    <phoneticPr fontId="4" type="noConversion"/>
  </si>
  <si>
    <t>当月月末在职的本科学历人力资源从业人员人数</t>
  </si>
  <si>
    <t>本科学历人力资源从业人员人数占比</t>
    <phoneticPr fontId="4" type="noConversion"/>
  </si>
  <si>
    <t>当月月末在职的研究生学历人力资源从业人员人数</t>
  </si>
  <si>
    <t>研究生学历人力资源从业人员人数占比</t>
    <phoneticPr fontId="4" type="noConversion"/>
  </si>
  <si>
    <t>当月月末在职的一年及以下司龄人力资源从业人员人数</t>
  </si>
  <si>
    <t>一年及以下司龄人力资源从业人员人数占比</t>
    <phoneticPr fontId="4" type="noConversion"/>
  </si>
  <si>
    <t>当月月末在职的一至三年（含）司龄人力资源从业人员人数</t>
  </si>
  <si>
    <t>一至三年（含）司龄人力资源从业人员人数占比</t>
    <phoneticPr fontId="4" type="noConversion"/>
  </si>
  <si>
    <t>当月月末在职的三至五年（含）司龄人力资源从业人员人数</t>
  </si>
  <si>
    <t>三至五年（含）司龄人力资源从业人员人数占比</t>
    <phoneticPr fontId="4" type="noConversion"/>
  </si>
  <si>
    <t>当月月末在职的五至十年（含）司龄人力资源从业人员人数</t>
  </si>
  <si>
    <t>五至十年（含）司龄人力资源从业人员人数占比</t>
    <phoneticPr fontId="4" type="noConversion"/>
  </si>
  <si>
    <t>当月月末在职的十至十五年（含）司龄人力资源从业人员人数</t>
  </si>
  <si>
    <t>十至十五年（含）司龄人力资源从业人员人数占比</t>
    <phoneticPr fontId="4" type="noConversion"/>
  </si>
  <si>
    <t>当月月末在职的十五年以上司龄人力资源从业人员人数</t>
  </si>
  <si>
    <t>十五年以上司龄人力资源从业人员人数占比</t>
    <phoneticPr fontId="4" type="noConversion"/>
  </si>
  <si>
    <t>人力资源从业人员平均司龄</t>
  </si>
  <si>
    <t>达编率</t>
    <phoneticPr fontId="4" type="noConversion"/>
  </si>
  <si>
    <t>当月月末实际在编人数</t>
    <phoneticPr fontId="4" type="noConversion"/>
  </si>
  <si>
    <t>当月月末编制总数</t>
    <phoneticPr fontId="4" type="noConversion"/>
  </si>
  <si>
    <t>累计新入职人员结构
（按用工方式区分）</t>
    <phoneticPr fontId="4" type="noConversion"/>
  </si>
  <si>
    <t>年初累计至今入职的正式工人数</t>
    <phoneticPr fontId="4" type="noConversion"/>
  </si>
  <si>
    <t>年初累计至今入职的正式工人数占比</t>
    <phoneticPr fontId="4" type="noConversion"/>
  </si>
  <si>
    <t>年初累计至今入职的劳务派遣工人数</t>
    <phoneticPr fontId="4" type="noConversion"/>
  </si>
  <si>
    <t>年初累计至今入职的劳务派遣工人数占比</t>
    <phoneticPr fontId="4" type="noConversion"/>
  </si>
  <si>
    <t>年初累计至今入职的小时工人数</t>
    <phoneticPr fontId="4" type="noConversion"/>
  </si>
  <si>
    <t>年初累计至今入职的小时工人数占比</t>
    <phoneticPr fontId="4" type="noConversion"/>
  </si>
  <si>
    <t>累计新入职人员结构
（按职能区分）</t>
    <phoneticPr fontId="4" type="noConversion"/>
  </si>
  <si>
    <t>年初累计至今入职的职能员工人数</t>
    <phoneticPr fontId="4" type="noConversion"/>
  </si>
  <si>
    <t>年初累计至今入职的职能员工人数占比</t>
    <phoneticPr fontId="4" type="noConversion"/>
  </si>
  <si>
    <t>年初累计至今入职的DC员工人数</t>
    <phoneticPr fontId="4" type="noConversion"/>
  </si>
  <si>
    <t>年初累计至今入职的DC员工人数占比</t>
    <phoneticPr fontId="4" type="noConversion"/>
  </si>
  <si>
    <t>年初累计至今入职的营运员工人数</t>
    <phoneticPr fontId="4" type="noConversion"/>
  </si>
  <si>
    <t>年初累计至今入职的营运员工人数占比</t>
    <phoneticPr fontId="4" type="noConversion"/>
  </si>
  <si>
    <t>当月新入职人员结构
（按用工方式区分）</t>
    <phoneticPr fontId="4" type="noConversion"/>
  </si>
  <si>
    <t>当月入职的正式工人数</t>
    <phoneticPr fontId="4" type="noConversion"/>
  </si>
  <si>
    <t>当月入职的正式工人数占比</t>
    <phoneticPr fontId="4" type="noConversion"/>
  </si>
  <si>
    <t>当月入职的劳务派遣工人数</t>
    <phoneticPr fontId="4" type="noConversion"/>
  </si>
  <si>
    <t>当月入职的劳务派遣工人数占比</t>
    <phoneticPr fontId="4" type="noConversion"/>
  </si>
  <si>
    <t>当月入职的小时工人数</t>
    <phoneticPr fontId="4" type="noConversion"/>
  </si>
  <si>
    <t>当月入职的小时工人数占比</t>
    <phoneticPr fontId="4" type="noConversion"/>
  </si>
  <si>
    <t>当月新入职人员结构
（按职能区分）</t>
    <phoneticPr fontId="4" type="noConversion"/>
  </si>
  <si>
    <t>当月入职的职能员工人数</t>
    <phoneticPr fontId="4" type="noConversion"/>
  </si>
  <si>
    <t>当月入职的职能员工人数占比</t>
    <phoneticPr fontId="4" type="noConversion"/>
  </si>
  <si>
    <t>当月入职的DC员工人数</t>
    <phoneticPr fontId="4" type="noConversion"/>
  </si>
  <si>
    <t>当月入职的DC员工人数占比</t>
    <phoneticPr fontId="4" type="noConversion"/>
  </si>
  <si>
    <t>当月入职的营运员工人数</t>
    <phoneticPr fontId="4" type="noConversion"/>
  </si>
  <si>
    <t>当月入职的营运员工人数占比</t>
    <phoneticPr fontId="4" type="noConversion"/>
  </si>
  <si>
    <t>内部推荐
累计入职人数</t>
    <phoneticPr fontId="4" type="noConversion"/>
  </si>
  <si>
    <t>年初累计至今通过内部推荐渠道入职的职能员工人数</t>
    <phoneticPr fontId="4" type="noConversion"/>
  </si>
  <si>
    <t>内部推荐渠道贡献率（职能）</t>
    <phoneticPr fontId="4" type="noConversion"/>
  </si>
  <si>
    <t>年初累计至今通过内部推荐渠道入职的DC员工人数</t>
    <phoneticPr fontId="4" type="noConversion"/>
  </si>
  <si>
    <t>内部推荐渠道贡献率（DC）</t>
    <phoneticPr fontId="4" type="noConversion"/>
  </si>
  <si>
    <t>年初累计至今通过内部推荐渠道入职的营运员工人数</t>
    <phoneticPr fontId="4" type="noConversion"/>
  </si>
  <si>
    <t>内部推荐渠道贡献率（营运）</t>
    <phoneticPr fontId="4" type="noConversion"/>
  </si>
  <si>
    <t>校园招聘
累计入职人数</t>
    <phoneticPr fontId="4" type="noConversion"/>
  </si>
  <si>
    <t>年初累计至今通过校园招聘渠道入职的职能员工人数</t>
  </si>
  <si>
    <t>校园招聘渠道贡献率（职能）</t>
  </si>
  <si>
    <t>年初累计至今通过校园招聘渠道入职的DC员工人数</t>
  </si>
  <si>
    <t>校园招聘渠道贡献率（DC）</t>
  </si>
  <si>
    <t>年初累计至今通过校园招聘渠道入职的营运员工人数</t>
  </si>
  <si>
    <t>校园招聘渠道贡献率（营运）</t>
  </si>
  <si>
    <t>网络及媒体
累计入职人数</t>
    <phoneticPr fontId="4" type="noConversion"/>
  </si>
  <si>
    <t>年初累计至今通过网络及媒体渠道入职的职能员工人数</t>
  </si>
  <si>
    <t>网络及媒体渠道贡献率（职能）</t>
  </si>
  <si>
    <t>年初累计至今通过网络及媒体渠道入职的DC员工人数</t>
  </si>
  <si>
    <t>网络及媒体渠道贡献率（DC）</t>
  </si>
  <si>
    <t>年初累计至今通过网络及媒体渠道入职的营运员工人数</t>
  </si>
  <si>
    <t>网络及媒体渠道贡献率（营运）</t>
  </si>
  <si>
    <t>人才中介/市场
累计入职人数</t>
    <phoneticPr fontId="4" type="noConversion"/>
  </si>
  <si>
    <t>年初累计至今通过人才中介/市场渠道入职的职能员工人数</t>
  </si>
  <si>
    <t>人才中介/市场渠道贡献率（职能）</t>
  </si>
  <si>
    <t>年初累计至今通过人才中介/市场渠道入职的DC员工人数</t>
  </si>
  <si>
    <t>人才中介/市场渠道贡献率（DC）</t>
  </si>
  <si>
    <t>年初累计至今通过人才中介/市场渠道入职的营运员工人数</t>
  </si>
  <si>
    <t>人才中介/市场渠道贡献率（营运）</t>
  </si>
  <si>
    <t>猎头公司
累计入职人数</t>
    <phoneticPr fontId="4" type="noConversion"/>
  </si>
  <si>
    <t>年初累计至今通过猎头公司渠道入职的职能员工人数</t>
  </si>
  <si>
    <t>猎头公司渠道贡献率（职能）</t>
  </si>
  <si>
    <t>年初累计至今通过猎头公司渠道入职的DC员工人数</t>
  </si>
  <si>
    <t>猎头公司渠道贡献率（DC）</t>
  </si>
  <si>
    <t>年初累计至今通过猎头公司渠道入职的营运员工人数</t>
  </si>
  <si>
    <t>猎头公司渠道贡献率（营运）</t>
  </si>
  <si>
    <t>企业合并
累计入职人数</t>
    <phoneticPr fontId="4" type="noConversion"/>
  </si>
  <si>
    <t>年初累计至今通过企业合并渠道入职的职能员工人数</t>
  </si>
  <si>
    <t>企业合并渠道贡献率（职能）</t>
  </si>
  <si>
    <t>年初累计至今通过企业合并渠道入职的DC员工人数</t>
  </si>
  <si>
    <t>企业合并渠道贡献率（DC）</t>
  </si>
  <si>
    <t>年初累计至今通过企业合并渠道入职的营运员工人数</t>
  </si>
  <si>
    <t>企业合并渠道贡献率（营运）</t>
  </si>
  <si>
    <t>其他企业调入
累计入职人数</t>
    <phoneticPr fontId="4" type="noConversion"/>
  </si>
  <si>
    <t>年初累计至今通过其他企业调入渠道入职的职能员工人数</t>
  </si>
  <si>
    <t>其他企业调入渠道贡献率（职能）</t>
  </si>
  <si>
    <t>年初累计至今通过其他企业调入渠道入职的DC员工人数</t>
  </si>
  <si>
    <t>其他企业调入渠道贡献率（DC）</t>
  </si>
  <si>
    <t>年初累计至今通过其他企业调入渠道入职的营运员工人数</t>
  </si>
  <si>
    <t>其他企业调入渠道贡献率（营运）</t>
  </si>
  <si>
    <t>军转干部安置
累计入职人数</t>
    <phoneticPr fontId="4" type="noConversion"/>
  </si>
  <si>
    <t>年初累计至今通过军转干部安置渠道入职的职能员工人数</t>
  </si>
  <si>
    <t>军转干部渠道贡献率（职能）</t>
  </si>
  <si>
    <t>年初累计至今通过军转干部安置渠道入职的DC员工人数</t>
  </si>
  <si>
    <t>军转干部渠道贡献率（DC）</t>
  </si>
  <si>
    <t>年初累计至今通过军转干部安置渠道入职的营运员工人数</t>
  </si>
  <si>
    <t>军转干部渠道贡献率（营运）</t>
  </si>
  <si>
    <t>企业内部猎头
累计入职人数</t>
    <phoneticPr fontId="4" type="noConversion"/>
  </si>
  <si>
    <t>年初累计至今通过企业内部猎头渠道入职的职能员工人数</t>
  </si>
  <si>
    <t>企业内部猎头渠道贡献率（职能）</t>
  </si>
  <si>
    <t>年初累计至今通过企业内部猎头渠道入职的DC员工人数</t>
  </si>
  <si>
    <t>企业内部猎头渠道贡献率（DC）</t>
  </si>
  <si>
    <t>年初累计至今通过企业内部猎头渠道入职的营运员工人数</t>
  </si>
  <si>
    <t>企业内部猎头渠道贡献率（营运）</t>
  </si>
  <si>
    <t>店面/项目现场招聘
累计入职人数</t>
    <phoneticPr fontId="4" type="noConversion"/>
  </si>
  <si>
    <t>年初累计至今通过店面/项目现场招聘渠道入职的职能员工人数</t>
  </si>
  <si>
    <t>店面/项目现场招聘渠道贡献率（职能）</t>
  </si>
  <si>
    <t>年初累计至今通过店面/项目现场招聘渠道入职的DC员工人数</t>
  </si>
  <si>
    <t>店面/项目现场招聘渠道贡献率（DC）</t>
  </si>
  <si>
    <t>年初累计至今通过店面/项目现场招聘渠道入职的营运员工人数</t>
  </si>
  <si>
    <t>店面/项目现场招聘渠道贡献率（营运）</t>
  </si>
  <si>
    <t>定向招聘培养
累计入职人数</t>
    <phoneticPr fontId="4" type="noConversion"/>
  </si>
  <si>
    <t>年初累计至今通过定向招聘培养渠道入职的职能员工人数</t>
  </si>
  <si>
    <t>定向招聘培养渠道贡献率（职能）</t>
  </si>
  <si>
    <t>年初累计至今通过定向招聘培养渠道入职的DC员工人数</t>
  </si>
  <si>
    <t>定向招聘培养渠道贡献率（DC）</t>
  </si>
  <si>
    <t>年初累计至今通过定向招聘培养渠道入职的营运员工人数</t>
  </si>
  <si>
    <t>定向招聘培养渠道贡献率（营运）</t>
  </si>
  <si>
    <t>其他招聘方式
累计入职人数</t>
    <phoneticPr fontId="4" type="noConversion"/>
  </si>
  <si>
    <t>年初累计至今通过其他招聘渠道入职的职能员工人数</t>
    <phoneticPr fontId="4" type="noConversion"/>
  </si>
  <si>
    <t>其他招聘方式渠道贡献率（职能）</t>
  </si>
  <si>
    <t>年初累计至今通过其他招聘渠道入职的DC员工人数</t>
    <phoneticPr fontId="4" type="noConversion"/>
  </si>
  <si>
    <t>其他招聘方式渠道贡献率（DC）</t>
  </si>
  <si>
    <t>年初累计至今通过其他招聘渠道入职的营运员工人数</t>
    <phoneticPr fontId="4" type="noConversion"/>
  </si>
  <si>
    <t>其他招聘方式渠道贡献率（营运）</t>
  </si>
  <si>
    <t>当年截至当月月末仍满足的
招聘需求数</t>
    <phoneticPr fontId="4" type="noConversion"/>
  </si>
  <si>
    <t>截至当月月末仍满足的职能招聘需求数</t>
    <phoneticPr fontId="4" type="noConversion"/>
  </si>
  <si>
    <t>招聘满足率（职能）</t>
    <phoneticPr fontId="4" type="noConversion"/>
  </si>
  <si>
    <t>截至当月月末仍满足的DC招聘需求数</t>
    <phoneticPr fontId="4" type="noConversion"/>
  </si>
  <si>
    <t>招聘满足率（DC）</t>
    <phoneticPr fontId="4" type="noConversion"/>
  </si>
  <si>
    <t>截至当月月末仍满足的营运招聘需求数</t>
    <phoneticPr fontId="4" type="noConversion"/>
  </si>
  <si>
    <t>招聘满足率（营运）</t>
    <phoneticPr fontId="4" type="noConversion"/>
  </si>
  <si>
    <t>职能平均招聘周期</t>
    <phoneticPr fontId="4" type="noConversion"/>
  </si>
  <si>
    <t>当月入职的职能员工招聘天数之和</t>
    <phoneticPr fontId="4" type="noConversion"/>
  </si>
  <si>
    <t>平均招聘周期（职能）</t>
  </si>
  <si>
    <t>试用期离职率</t>
    <phoneticPr fontId="4" type="noConversion"/>
  </si>
  <si>
    <t>当月离职的职能试用期员工人数</t>
    <phoneticPr fontId="4" type="noConversion"/>
  </si>
  <si>
    <t>试用期离职率（职能）</t>
    <phoneticPr fontId="4" type="noConversion"/>
  </si>
  <si>
    <t>当月处于试用期的职能员工平均人数</t>
    <phoneticPr fontId="4" type="noConversion"/>
  </si>
  <si>
    <t>当月离职的DC试用期员工人数</t>
    <phoneticPr fontId="4" type="noConversion"/>
  </si>
  <si>
    <t>试用期离职率（DC）</t>
    <phoneticPr fontId="4" type="noConversion"/>
  </si>
  <si>
    <t>当月处于试用期的DC员工平均人数</t>
    <phoneticPr fontId="4" type="noConversion"/>
  </si>
  <si>
    <t>当月离职的营运试用期员工人数</t>
    <phoneticPr fontId="4" type="noConversion"/>
  </si>
  <si>
    <t>试用期离职率（营运）</t>
    <phoneticPr fontId="4" type="noConversion"/>
  </si>
  <si>
    <t>当月处于试用期的营运员工平均人数</t>
    <phoneticPr fontId="4" type="noConversion"/>
  </si>
  <si>
    <t>试用期离职率（合计）</t>
    <phoneticPr fontId="4" type="noConversion"/>
  </si>
  <si>
    <t>人员异动情况</t>
    <phoneticPr fontId="4" type="noConversion"/>
  </si>
  <si>
    <t>当月获晋升人员人数</t>
    <phoneticPr fontId="4" type="noConversion"/>
  </si>
  <si>
    <t>员工内部流动率（晋升）</t>
    <phoneticPr fontId="4" type="noConversion"/>
  </si>
  <si>
    <t>当月获平调人员人数</t>
    <phoneticPr fontId="4" type="noConversion"/>
  </si>
  <si>
    <t>员工内部流动率（平调）</t>
    <phoneticPr fontId="4" type="noConversion"/>
  </si>
  <si>
    <t>当月获降级人员人数</t>
    <phoneticPr fontId="4" type="noConversion"/>
  </si>
  <si>
    <t>员工内部流动率（降级）</t>
    <phoneticPr fontId="4" type="noConversion"/>
  </si>
  <si>
    <t>当月业务单元内异动人数</t>
    <phoneticPr fontId="4" type="noConversion"/>
  </si>
  <si>
    <t>员工内部流动率（业务单元内）</t>
    <phoneticPr fontId="4" type="noConversion"/>
  </si>
  <si>
    <t>当月跨业务单元异动人数（经理级及以上）</t>
    <phoneticPr fontId="4" type="noConversion"/>
  </si>
  <si>
    <t>员工内部流动率（跨业务单元）</t>
    <phoneticPr fontId="4" type="noConversion"/>
  </si>
  <si>
    <t>当月跨业务单元异动人数（经理级以下）</t>
    <phoneticPr fontId="4" type="noConversion"/>
  </si>
  <si>
    <t>关键人才数量</t>
  </si>
  <si>
    <t>当月月末在职的职能关键人才人数</t>
    <phoneticPr fontId="4" type="noConversion"/>
  </si>
  <si>
    <t>当月月末在职的营运关键人才人数</t>
    <phoneticPr fontId="4" type="noConversion"/>
  </si>
  <si>
    <t>关键人才年龄结构</t>
  </si>
  <si>
    <t>当月月末在职的25岁及以下关键人才人数</t>
    <phoneticPr fontId="4" type="noConversion"/>
  </si>
  <si>
    <t>25岁及以下关键人才人数占比</t>
    <phoneticPr fontId="4" type="noConversion"/>
  </si>
  <si>
    <t>当月月末在职的26至30岁关键人才人数</t>
    <phoneticPr fontId="4" type="noConversion"/>
  </si>
  <si>
    <t>26至30岁关键人才人数占比</t>
    <phoneticPr fontId="4" type="noConversion"/>
  </si>
  <si>
    <t>当月月末在职的31至35岁关键人才人数</t>
    <phoneticPr fontId="4" type="noConversion"/>
  </si>
  <si>
    <t>31至35岁关键人才人数占比</t>
    <phoneticPr fontId="4" type="noConversion"/>
  </si>
  <si>
    <t>当月月末在职的36至40岁关键人才人数</t>
    <phoneticPr fontId="4" type="noConversion"/>
  </si>
  <si>
    <t>36至40岁关键人才人数占比</t>
    <phoneticPr fontId="4" type="noConversion"/>
  </si>
  <si>
    <t>当月月末在职的41至45岁关键人才人数</t>
    <phoneticPr fontId="4" type="noConversion"/>
  </si>
  <si>
    <t>41至45岁关键人才人数占比</t>
    <phoneticPr fontId="4" type="noConversion"/>
  </si>
  <si>
    <t>当月月末在职的46岁及以上关键人才人数</t>
    <phoneticPr fontId="4" type="noConversion"/>
  </si>
  <si>
    <t>46岁及以上关键人才人数占比</t>
    <phoneticPr fontId="4" type="noConversion"/>
  </si>
  <si>
    <t>关键人才平均年龄</t>
    <phoneticPr fontId="4" type="noConversion"/>
  </si>
  <si>
    <t>关键人才学历结构</t>
  </si>
  <si>
    <t>当月月末在职的初中及以下学历关键人才人数</t>
    <phoneticPr fontId="4" type="noConversion"/>
  </si>
  <si>
    <t>初中及以下学历关键人才人数占比</t>
    <phoneticPr fontId="4" type="noConversion"/>
  </si>
  <si>
    <t>当月月末在职的中等学历关键人才人数</t>
    <phoneticPr fontId="4" type="noConversion"/>
  </si>
  <si>
    <t>中等学历关键人才人数占比</t>
    <phoneticPr fontId="4" type="noConversion"/>
  </si>
  <si>
    <t>当月月末在职的专科学历关键人才人数</t>
    <phoneticPr fontId="4" type="noConversion"/>
  </si>
  <si>
    <t>专科学历关键人才人数占比</t>
    <phoneticPr fontId="4" type="noConversion"/>
  </si>
  <si>
    <t>当月月末在职的本科学历关键人才人数</t>
    <phoneticPr fontId="4" type="noConversion"/>
  </si>
  <si>
    <t>本科学历关键人才人数占比</t>
    <phoneticPr fontId="4" type="noConversion"/>
  </si>
  <si>
    <t>当月月末在职的研究生学历关键人才人数</t>
    <phoneticPr fontId="4" type="noConversion"/>
  </si>
  <si>
    <t>研究生学历关键人才人数占比</t>
    <phoneticPr fontId="4" type="noConversion"/>
  </si>
  <si>
    <t>关键人才司龄结构</t>
  </si>
  <si>
    <t>当月月末在职的一年及以下司龄关键人才人数</t>
    <phoneticPr fontId="4" type="noConversion"/>
  </si>
  <si>
    <t>一年及以下司龄关键人才人数占比</t>
    <phoneticPr fontId="4" type="noConversion"/>
  </si>
  <si>
    <t>当月月末在职的一至三年（含）司龄关键人才人数</t>
    <phoneticPr fontId="4" type="noConversion"/>
  </si>
  <si>
    <t>一至三年（含）司龄关键人才人数占比</t>
    <phoneticPr fontId="4" type="noConversion"/>
  </si>
  <si>
    <t>当月月末在职的三至五年（含）司龄关键人才人数</t>
    <phoneticPr fontId="4" type="noConversion"/>
  </si>
  <si>
    <t>三至五年（含）司龄关键人才人数占比</t>
    <phoneticPr fontId="4" type="noConversion"/>
  </si>
  <si>
    <t>当月月末在职的五至十年（含）司龄关键人才人数</t>
    <phoneticPr fontId="4" type="noConversion"/>
  </si>
  <si>
    <t>五至十年（含）司龄关键人才人数占比</t>
    <phoneticPr fontId="4" type="noConversion"/>
  </si>
  <si>
    <t>当月月末在职的十至十五年（含）司龄关键人才人数</t>
    <phoneticPr fontId="4" type="noConversion"/>
  </si>
  <si>
    <t>十至十五年（含）司龄关键人才人数占比</t>
    <phoneticPr fontId="4" type="noConversion"/>
  </si>
  <si>
    <t>当月月末在职的十五年以上司龄关键人才人数</t>
    <phoneticPr fontId="4" type="noConversion"/>
  </si>
  <si>
    <t>十五年以上司龄关键人才人数占比</t>
    <phoneticPr fontId="4" type="noConversion"/>
  </si>
  <si>
    <t>关键人才异动情况</t>
    <phoneticPr fontId="4" type="noConversion"/>
  </si>
  <si>
    <t>当月关键人才晋升人数</t>
    <phoneticPr fontId="4" type="noConversion"/>
  </si>
  <si>
    <t>关键人才内部流动率（晋升）</t>
    <phoneticPr fontId="4" type="noConversion"/>
  </si>
  <si>
    <t>当月关键人才平调人数</t>
    <phoneticPr fontId="4" type="noConversion"/>
  </si>
  <si>
    <t>关键人才内部流动率（平调）</t>
    <phoneticPr fontId="4" type="noConversion"/>
  </si>
  <si>
    <t>当月关键人才降级人数</t>
    <phoneticPr fontId="4" type="noConversion"/>
  </si>
  <si>
    <t>关键人才内部流动率（降级）</t>
    <phoneticPr fontId="4" type="noConversion"/>
  </si>
  <si>
    <t>关键人才离职情况</t>
    <phoneticPr fontId="4" type="noConversion"/>
  </si>
  <si>
    <t>当月职能关键人才离职人数</t>
    <phoneticPr fontId="4" type="noConversion"/>
  </si>
  <si>
    <t>职能关键人才离职率</t>
    <phoneticPr fontId="4" type="noConversion"/>
  </si>
  <si>
    <t>当月职能关键人才主动离职人数</t>
    <phoneticPr fontId="4" type="noConversion"/>
  </si>
  <si>
    <t>职能关键人才主动离职率</t>
    <phoneticPr fontId="4" type="noConversion"/>
  </si>
  <si>
    <t>当月职能关键人才平均人数</t>
    <phoneticPr fontId="4" type="noConversion"/>
  </si>
  <si>
    <t>当月营运关键人才离职人数</t>
    <phoneticPr fontId="4" type="noConversion"/>
  </si>
  <si>
    <t>营运关键人才离职率</t>
    <phoneticPr fontId="4" type="noConversion"/>
  </si>
  <si>
    <t>营运关键人才主动离职率</t>
    <phoneticPr fontId="4" type="noConversion"/>
  </si>
  <si>
    <t>当月营运关键人才平均人数</t>
    <phoneticPr fontId="4" type="noConversion"/>
  </si>
  <si>
    <t>关键人才离职率</t>
    <phoneticPr fontId="4" type="noConversion"/>
  </si>
  <si>
    <t>当月离职关键人才平均司龄</t>
    <phoneticPr fontId="4" type="noConversion"/>
  </si>
  <si>
    <t>关键人才主动离职率</t>
    <phoneticPr fontId="4" type="noConversion"/>
  </si>
  <si>
    <t>管理培训生数量</t>
    <phoneticPr fontId="4" type="noConversion"/>
  </si>
  <si>
    <t>当月月末在职的职能管理培训生</t>
    <phoneticPr fontId="4" type="noConversion"/>
  </si>
  <si>
    <t>当月月末在职的采购管理培训生</t>
    <phoneticPr fontId="4" type="noConversion"/>
  </si>
  <si>
    <t>当月月末在职的营运管理培训生</t>
    <phoneticPr fontId="4" type="noConversion"/>
  </si>
  <si>
    <t>管理培训生异动情况</t>
    <phoneticPr fontId="4" type="noConversion"/>
  </si>
  <si>
    <t>当月管理培训生晋升人数</t>
    <phoneticPr fontId="4" type="noConversion"/>
  </si>
  <si>
    <t>管理培训生内部流动率（晋升）</t>
  </si>
  <si>
    <t>当月管理培训生平调人数</t>
    <phoneticPr fontId="4" type="noConversion"/>
  </si>
  <si>
    <t>管理培训生内部流动率（平调）</t>
  </si>
  <si>
    <t>当月管理培训生降级人数</t>
    <phoneticPr fontId="4" type="noConversion"/>
  </si>
  <si>
    <t>管理培训生内部流动率（降级）</t>
  </si>
  <si>
    <t>管理培训生离职情况</t>
    <phoneticPr fontId="4" type="noConversion"/>
  </si>
  <si>
    <t>当月管理培训生离职人数</t>
    <phoneticPr fontId="4" type="noConversion"/>
  </si>
  <si>
    <t>管理培训生离职率</t>
  </si>
  <si>
    <t>当月管理培训生平均人数</t>
    <phoneticPr fontId="4" type="noConversion"/>
  </si>
  <si>
    <t>离职管理培训生平均司龄</t>
    <phoneticPr fontId="4" type="noConversion"/>
  </si>
  <si>
    <t>考勤管理</t>
    <phoneticPr fontId="4" type="noConversion"/>
  </si>
  <si>
    <t>当月已休事假天数之和</t>
    <phoneticPr fontId="4" type="noConversion"/>
  </si>
  <si>
    <t>平均事假天数</t>
    <phoneticPr fontId="4" type="noConversion"/>
  </si>
  <si>
    <t>当月已休事假人数</t>
    <phoneticPr fontId="4" type="noConversion"/>
  </si>
  <si>
    <t>平均病假天数</t>
    <phoneticPr fontId="4" type="noConversion"/>
  </si>
  <si>
    <t>当月已休病假天数之和</t>
    <phoneticPr fontId="4" type="noConversion"/>
  </si>
  <si>
    <t>事假发生率</t>
    <phoneticPr fontId="4" type="noConversion"/>
  </si>
  <si>
    <t>当月已休病假人数</t>
    <phoneticPr fontId="4" type="noConversion"/>
  </si>
  <si>
    <t>病假发生率</t>
    <phoneticPr fontId="4" type="noConversion"/>
  </si>
  <si>
    <t>当月月末在编不在岗人数</t>
    <phoneticPr fontId="4" type="noConversion"/>
  </si>
  <si>
    <t>在编不在岗率</t>
    <phoneticPr fontId="4" type="noConversion"/>
  </si>
  <si>
    <t>当月已录入的加班工时数总和</t>
    <phoneticPr fontId="4" type="noConversion"/>
  </si>
  <si>
    <t>福利</t>
    <phoneticPr fontId="4" type="noConversion"/>
  </si>
  <si>
    <t>当月已缴交社保的人数</t>
    <phoneticPr fontId="4" type="noConversion"/>
  </si>
  <si>
    <t>社保覆盖率</t>
    <phoneticPr fontId="4" type="noConversion"/>
  </si>
  <si>
    <t>当月应缴交社保的人数</t>
    <phoneticPr fontId="4" type="noConversion"/>
  </si>
  <si>
    <t>当月已缴交公积金（强积金）的人数</t>
    <phoneticPr fontId="4" type="noConversion"/>
  </si>
  <si>
    <t>公积金（强积金）覆盖率</t>
    <phoneticPr fontId="4" type="noConversion"/>
  </si>
  <si>
    <t>当月应缴交公积金（强积金）的人数</t>
    <phoneticPr fontId="4" type="noConversion"/>
  </si>
  <si>
    <t>工伤情况</t>
    <phoneticPr fontId="4" type="noConversion"/>
  </si>
  <si>
    <t>当月已申请工伤认定的工伤事件数量</t>
    <phoneticPr fontId="4" type="noConversion"/>
  </si>
  <si>
    <t>工伤发生率</t>
    <phoneticPr fontId="4" type="noConversion"/>
  </si>
  <si>
    <t>当月已申请工伤认定且工伤类型为交通事故的工伤数量</t>
    <phoneticPr fontId="4" type="noConversion"/>
  </si>
  <si>
    <t>交通事故占比</t>
    <phoneticPr fontId="4" type="noConversion"/>
  </si>
  <si>
    <t>当月已申请工伤认定且工伤类型为机器伤害的工伤数量</t>
    <phoneticPr fontId="4" type="noConversion"/>
  </si>
  <si>
    <t>机器伤害占比</t>
    <phoneticPr fontId="4" type="noConversion"/>
  </si>
  <si>
    <t>当月已申请工伤认定且工伤类型为工具伤害的工伤数量</t>
    <phoneticPr fontId="4" type="noConversion"/>
  </si>
  <si>
    <t>工具伤害占比</t>
    <phoneticPr fontId="4" type="noConversion"/>
  </si>
  <si>
    <t>当月已申请工伤认定且工伤类型为暴力伤害的工伤数量</t>
    <phoneticPr fontId="4" type="noConversion"/>
  </si>
  <si>
    <t>暴力伤害占比</t>
    <phoneticPr fontId="4" type="noConversion"/>
  </si>
  <si>
    <t>当月已申请工伤认定且工伤类型为摔/扭/烫伤的工伤数量</t>
    <phoneticPr fontId="4" type="noConversion"/>
  </si>
  <si>
    <t>摔/扭/烫伤占比</t>
    <phoneticPr fontId="4" type="noConversion"/>
  </si>
  <si>
    <t>当月已申请工伤认定且工伤类型为其他的工伤数量</t>
    <phoneticPr fontId="4" type="noConversion"/>
  </si>
  <si>
    <t>其他工伤占比</t>
    <phoneticPr fontId="4" type="noConversion"/>
  </si>
  <si>
    <t>劳动关系情况</t>
    <phoneticPr fontId="4" type="noConversion"/>
  </si>
  <si>
    <t>当月已在劳动部门登记的劳动争议数量</t>
    <phoneticPr fontId="4" type="noConversion"/>
  </si>
  <si>
    <t>当月因违纪而产生的劳动争议数量</t>
    <phoneticPr fontId="4" type="noConversion"/>
  </si>
  <si>
    <t>因违纪而产生的劳动争议数量占比</t>
    <phoneticPr fontId="4" type="noConversion"/>
  </si>
  <si>
    <t>当月因合同而产生的劳动争议数量</t>
    <phoneticPr fontId="4" type="noConversion"/>
  </si>
  <si>
    <t>因合同而产生的劳动争议数量占比</t>
    <phoneticPr fontId="4" type="noConversion"/>
  </si>
  <si>
    <t>当月因薪资而产生的劳动争议数量</t>
    <phoneticPr fontId="4" type="noConversion"/>
  </si>
  <si>
    <t>因薪资而产生的劳动争议数量占比</t>
    <phoneticPr fontId="4" type="noConversion"/>
  </si>
  <si>
    <t>当月因福利而产生的劳动争议数量</t>
    <phoneticPr fontId="4" type="noConversion"/>
  </si>
  <si>
    <t>因福利而产生的劳动争议数量占比</t>
    <phoneticPr fontId="4" type="noConversion"/>
  </si>
  <si>
    <t>当月因工伤而产生的劳动争议数量</t>
    <phoneticPr fontId="4" type="noConversion"/>
  </si>
  <si>
    <t>因工伤而产生的劳动争议数量占比</t>
    <phoneticPr fontId="4" type="noConversion"/>
  </si>
  <si>
    <t>当月因其他原因而产生的劳动争议数量</t>
    <phoneticPr fontId="4" type="noConversion"/>
  </si>
  <si>
    <t>因其他原因而产生的劳动争议数量占比</t>
    <phoneticPr fontId="4" type="noConversion"/>
  </si>
  <si>
    <t>当月发生的劳动关系管理费</t>
    <phoneticPr fontId="4" type="noConversion"/>
  </si>
  <si>
    <t>离职率</t>
    <phoneticPr fontId="4" type="noConversion"/>
  </si>
  <si>
    <t>当月离职人数</t>
    <phoneticPr fontId="4" type="noConversion"/>
  </si>
  <si>
    <t>总离职率</t>
    <phoneticPr fontId="4" type="noConversion"/>
  </si>
  <si>
    <t>当月主动离职人数</t>
    <phoneticPr fontId="4" type="noConversion"/>
  </si>
  <si>
    <t>主动离职率</t>
    <phoneticPr fontId="4" type="noConversion"/>
  </si>
  <si>
    <t>当月正式工离职人数</t>
    <phoneticPr fontId="4" type="noConversion"/>
  </si>
  <si>
    <t>正式工离职率</t>
    <phoneticPr fontId="4" type="noConversion"/>
  </si>
  <si>
    <t>当月正式工平均人数</t>
    <phoneticPr fontId="4" type="noConversion"/>
  </si>
  <si>
    <t>当月劳务派遣工离职人数</t>
    <phoneticPr fontId="4" type="noConversion"/>
  </si>
  <si>
    <t>劳务派遣工离职率</t>
    <phoneticPr fontId="4" type="noConversion"/>
  </si>
  <si>
    <t>当月劳务派遣工平均人数</t>
    <phoneticPr fontId="4" type="noConversion"/>
  </si>
  <si>
    <t>当月小时工离职人数</t>
    <phoneticPr fontId="4" type="noConversion"/>
  </si>
  <si>
    <t>小时工离职率</t>
    <phoneticPr fontId="4" type="noConversion"/>
  </si>
  <si>
    <t>当月小时工平均人数</t>
    <phoneticPr fontId="4" type="noConversion"/>
  </si>
  <si>
    <t>当月职能员工离职人数</t>
    <phoneticPr fontId="4" type="noConversion"/>
  </si>
  <si>
    <t>职能员工离职率</t>
    <phoneticPr fontId="4" type="noConversion"/>
  </si>
  <si>
    <t>当月职能员工平均人数</t>
    <phoneticPr fontId="4" type="noConversion"/>
  </si>
  <si>
    <t>当月DC员工离职人数</t>
    <phoneticPr fontId="4" type="noConversion"/>
  </si>
  <si>
    <t>DC员工离职率</t>
    <phoneticPr fontId="4" type="noConversion"/>
  </si>
  <si>
    <t>当月DC员工平均人数</t>
    <phoneticPr fontId="4" type="noConversion"/>
  </si>
  <si>
    <t>当月营运员工离职人数</t>
    <phoneticPr fontId="4" type="noConversion"/>
  </si>
  <si>
    <t>营运员工离职率</t>
    <phoneticPr fontId="4" type="noConversion"/>
  </si>
  <si>
    <t>当月营运员工平均人数</t>
    <phoneticPr fontId="4" type="noConversion"/>
  </si>
  <si>
    <t>当月核心管理团队及助理总监（含）员工离职人数</t>
    <phoneticPr fontId="4" type="noConversion"/>
  </si>
  <si>
    <t>核心管理团队及助理总监（含）员工离职率</t>
    <phoneticPr fontId="4" type="noConversion"/>
  </si>
  <si>
    <t>当月核心管理团队及助理总监（含）员工平均人数</t>
    <phoneticPr fontId="4" type="noConversion"/>
  </si>
  <si>
    <t>当月经理级及以上员工离职人数</t>
    <phoneticPr fontId="4" type="noConversion"/>
  </si>
  <si>
    <t>经理级及以上员工离职率</t>
    <phoneticPr fontId="4" type="noConversion"/>
  </si>
  <si>
    <t>当月经理级及以上员工平均人数</t>
    <phoneticPr fontId="4" type="noConversion"/>
  </si>
  <si>
    <t>当月经理级以下员工离职人数</t>
    <phoneticPr fontId="4" type="noConversion"/>
  </si>
  <si>
    <t>经理级以下员工离职率</t>
    <phoneticPr fontId="4" type="noConversion"/>
  </si>
  <si>
    <t>当月经理级以下员工平均人数</t>
    <phoneticPr fontId="4" type="noConversion"/>
  </si>
  <si>
    <t>离职类型</t>
    <phoneticPr fontId="4" type="noConversion"/>
  </si>
  <si>
    <t>当月因合同到期终止而离职的员工人数</t>
    <phoneticPr fontId="4" type="noConversion"/>
  </si>
  <si>
    <t>合同到期终止而离职的员工人数占比</t>
    <phoneticPr fontId="4" type="noConversion"/>
  </si>
  <si>
    <t>当月因调出而离职的员工人数</t>
    <phoneticPr fontId="4" type="noConversion"/>
  </si>
  <si>
    <t>调出而离职的员工人数占比</t>
    <phoneticPr fontId="4" type="noConversion"/>
  </si>
  <si>
    <t>当月因退休而离职的员工人数</t>
    <phoneticPr fontId="4" type="noConversion"/>
  </si>
  <si>
    <t>退休而离职的员工人数占比</t>
    <phoneticPr fontId="4" type="noConversion"/>
  </si>
  <si>
    <t>当月因身故而离职的员工人数</t>
    <phoneticPr fontId="4" type="noConversion"/>
  </si>
  <si>
    <t>身故而离职的员工人数占比</t>
    <phoneticPr fontId="4" type="noConversion"/>
  </si>
  <si>
    <t>当月因辞职而离职的员工人数</t>
    <phoneticPr fontId="4" type="noConversion"/>
  </si>
  <si>
    <t>辞职而离职的员工人数占比</t>
    <phoneticPr fontId="4" type="noConversion"/>
  </si>
  <si>
    <t>当月因辞退而离职的员工人数</t>
    <phoneticPr fontId="4" type="noConversion"/>
  </si>
  <si>
    <t>辞退而离职的员工人数占比</t>
    <phoneticPr fontId="4" type="noConversion"/>
  </si>
  <si>
    <t>主动离职（辞职）原因</t>
    <phoneticPr fontId="4" type="noConversion"/>
  </si>
  <si>
    <t>当月因个人发展而离职的员工人数</t>
    <phoneticPr fontId="4" type="noConversion"/>
  </si>
  <si>
    <t>当月因个人发展而离职的员工人数占比</t>
    <phoneticPr fontId="4" type="noConversion"/>
  </si>
  <si>
    <t>当月因健康原因而离职的员工人数</t>
    <phoneticPr fontId="4" type="noConversion"/>
  </si>
  <si>
    <t>当月因健康原因而离职的员工人数占比</t>
    <phoneticPr fontId="4" type="noConversion"/>
  </si>
  <si>
    <t>当月因同事关系而离职的员工人数</t>
    <phoneticPr fontId="4" type="noConversion"/>
  </si>
  <si>
    <t>当月因同事关系而离职的员工人数占比</t>
    <phoneticPr fontId="4" type="noConversion"/>
  </si>
  <si>
    <t>当月因培训机会而离职的员工人数</t>
    <phoneticPr fontId="4" type="noConversion"/>
  </si>
  <si>
    <t>当月因培训机会而离职的员工人数占比</t>
    <phoneticPr fontId="4" type="noConversion"/>
  </si>
  <si>
    <t>当月因学习深造而离职的员工人数</t>
    <phoneticPr fontId="4" type="noConversion"/>
  </si>
  <si>
    <t>当月因学习深造而离职的员工人数占比</t>
    <phoneticPr fontId="4" type="noConversion"/>
  </si>
  <si>
    <t>当月因家庭原因而离职的员工人数</t>
    <phoneticPr fontId="4" type="noConversion"/>
  </si>
  <si>
    <t>当月因家庭原因而离职的员工人数占比</t>
    <phoneticPr fontId="4" type="noConversion"/>
  </si>
  <si>
    <t>当月因工作环境而离职的员工人数</t>
    <phoneticPr fontId="4" type="noConversion"/>
  </si>
  <si>
    <t>当月因工作环境而离职的员工人数占比</t>
    <phoneticPr fontId="4" type="noConversion"/>
  </si>
  <si>
    <t>当月因晋升机会而离职的员工人数</t>
    <phoneticPr fontId="4" type="noConversion"/>
  </si>
  <si>
    <t>当月因晋升机会而离职的员工人数占比</t>
    <phoneticPr fontId="4" type="noConversion"/>
  </si>
  <si>
    <t>当月因特长发挥而离职的员工人数</t>
    <phoneticPr fontId="4" type="noConversion"/>
  </si>
  <si>
    <t>当月因特长发挥而离职的员工人数占比</t>
    <phoneticPr fontId="4" type="noConversion"/>
  </si>
  <si>
    <t>当月因管理制度而离职的员工人数</t>
    <phoneticPr fontId="4" type="noConversion"/>
  </si>
  <si>
    <t>当月因管理制度而离职的员工人数占比</t>
    <phoneticPr fontId="4" type="noConversion"/>
  </si>
  <si>
    <t>当月因自信心而离职的员工人数</t>
    <phoneticPr fontId="4" type="noConversion"/>
  </si>
  <si>
    <t>当月因自信心而离职的员工人数占比</t>
    <phoneticPr fontId="4" type="noConversion"/>
  </si>
  <si>
    <t>当月因自动离职而离职的员工人数</t>
    <phoneticPr fontId="4" type="noConversion"/>
  </si>
  <si>
    <t>当月因自动离职而离职的员工人数占比</t>
    <phoneticPr fontId="4" type="noConversion"/>
  </si>
  <si>
    <t>当月因薪资而离职的员工人数</t>
    <phoneticPr fontId="4" type="noConversion"/>
  </si>
  <si>
    <t>当月因薪资而离职的员工人数占比</t>
    <phoneticPr fontId="4" type="noConversion"/>
  </si>
  <si>
    <t>当月因部门管理而离职的员工人数</t>
    <phoneticPr fontId="4" type="noConversion"/>
  </si>
  <si>
    <t>当月因部门管理而离职的员工人数占比</t>
    <phoneticPr fontId="4" type="noConversion"/>
  </si>
  <si>
    <t>当月因工作时间而离职的员工人数</t>
    <phoneticPr fontId="4" type="noConversion"/>
  </si>
  <si>
    <t>当月因部门领导而离职的员工人数占比</t>
    <phoneticPr fontId="4" type="noConversion"/>
  </si>
  <si>
    <t>当月因其它原因而离职的员工人数</t>
    <phoneticPr fontId="4" type="noConversion"/>
  </si>
  <si>
    <t>当月因其它原因而离职的员工人数占比</t>
    <phoneticPr fontId="4" type="noConversion"/>
  </si>
  <si>
    <t>主动离职员工年龄结构</t>
    <phoneticPr fontId="4" type="noConversion"/>
  </si>
  <si>
    <t>当月主动离职的16至18岁员工人数</t>
    <phoneticPr fontId="4" type="noConversion"/>
  </si>
  <si>
    <t>当月主动离职的16至18岁员工人数</t>
  </si>
  <si>
    <t>当月主动离职的19至25岁员工人数</t>
    <phoneticPr fontId="4" type="noConversion"/>
  </si>
  <si>
    <t>当月主动离职的19至25岁员工人数</t>
  </si>
  <si>
    <t>当月主动离职的26至30岁员工人数</t>
    <phoneticPr fontId="4" type="noConversion"/>
  </si>
  <si>
    <t>当月主动离职的26至30岁员工人数</t>
  </si>
  <si>
    <t>当月主动离职的31至35岁员工人数</t>
  </si>
  <si>
    <t>当月主动离职的36至40岁员工人数</t>
  </si>
  <si>
    <t>当月主动离职的41至45岁员工人数</t>
  </si>
  <si>
    <t>当月主动离职的46岁及以上员工人数</t>
  </si>
  <si>
    <t>当月主动离职员工平均年龄</t>
  </si>
  <si>
    <t>主动离职员工司龄结构</t>
    <phoneticPr fontId="4" type="noConversion"/>
  </si>
  <si>
    <t>当月主动离职的一年及以下司龄员工人数</t>
  </si>
  <si>
    <t>当月主动离职的一至三年（含）司龄员工人数</t>
  </si>
  <si>
    <t>当月主动离职的三至五年（含）司龄员工人数</t>
    <phoneticPr fontId="4" type="noConversion"/>
  </si>
  <si>
    <t>当月主动离职的五至十年（含）司龄员工人数</t>
  </si>
  <si>
    <t>当月主动离职的十至十五年（含）司龄员工人数</t>
  </si>
  <si>
    <t>当月主动离职的十五年以上司龄员工人数</t>
  </si>
  <si>
    <t>当月主动离职员工平均司龄</t>
  </si>
  <si>
    <t>主动离职员工学历结构</t>
    <phoneticPr fontId="4" type="noConversion"/>
  </si>
  <si>
    <t>当月主动离职的初中及以下学历员工人数</t>
  </si>
  <si>
    <t>当月主动离职的中等学历员工人数</t>
  </si>
  <si>
    <t>当月主动离职的专科学历员工人数</t>
  </si>
  <si>
    <t>当月主动离职的本科学历员工人数</t>
  </si>
  <si>
    <t>当月主动离职的研究生学历员工人数</t>
  </si>
  <si>
    <t>人均成本与效益</t>
    <phoneticPr fontId="4" type="noConversion"/>
  </si>
  <si>
    <t>当月6S报表人数</t>
    <phoneticPr fontId="4" type="noConversion"/>
  </si>
  <si>
    <t>当月人事费用率</t>
    <phoneticPr fontId="4" type="noConversion"/>
  </si>
  <si>
    <t>当月EBIT</t>
    <phoneticPr fontId="4" type="noConversion"/>
  </si>
  <si>
    <t>当月人均销售</t>
    <phoneticPr fontId="4" type="noConversion"/>
  </si>
  <si>
    <t>当月净销售</t>
    <phoneticPr fontId="4" type="noConversion"/>
  </si>
  <si>
    <t>当月人均利润</t>
    <phoneticPr fontId="4" type="noConversion"/>
  </si>
  <si>
    <t>当月人工成本</t>
    <phoneticPr fontId="4" type="noConversion"/>
  </si>
  <si>
    <t>当月人工成本ROI</t>
    <phoneticPr fontId="4" type="noConversion"/>
  </si>
  <si>
    <t xml:space="preserve"> </t>
  </si>
  <si>
    <t>当月人均人工成本</t>
    <phoneticPr fontId="4" type="noConversion"/>
  </si>
  <si>
    <t>　</t>
  </si>
  <si>
    <t>维度</t>
    <phoneticPr fontId="4" type="noConversion"/>
  </si>
  <si>
    <t>指标</t>
    <phoneticPr fontId="4" type="noConversion"/>
  </si>
  <si>
    <t>当月</t>
    <phoneticPr fontId="4" type="noConversion"/>
  </si>
  <si>
    <t>上月</t>
    <phoneticPr fontId="4" type="noConversion"/>
  </si>
  <si>
    <t>去年同期</t>
    <phoneticPr fontId="4" type="noConversion"/>
  </si>
  <si>
    <t>环比</t>
    <phoneticPr fontId="4" type="noConversion"/>
  </si>
  <si>
    <t>版本：1.1Beta</t>
    <phoneticPr fontId="4" type="noConversion"/>
  </si>
  <si>
    <t>编
制</t>
    <phoneticPr fontId="4" type="noConversion"/>
  </si>
  <si>
    <t>招
聘</t>
    <phoneticPr fontId="4" type="noConversion"/>
  </si>
  <si>
    <t>配
置</t>
    <phoneticPr fontId="4" type="noConversion"/>
  </si>
  <si>
    <t>关
键
人
才</t>
    <phoneticPr fontId="4" type="noConversion"/>
  </si>
  <si>
    <t>管
理
培
训
生</t>
    <phoneticPr fontId="4" type="noConversion"/>
  </si>
  <si>
    <t>薪
酬
福
利</t>
    <phoneticPr fontId="4" type="noConversion"/>
  </si>
  <si>
    <t>员
工
关
系</t>
    <phoneticPr fontId="4" type="noConversion"/>
  </si>
  <si>
    <t>效
益</t>
    <phoneticPr fontId="4" type="noConversion"/>
  </si>
  <si>
    <t>当月</t>
    <phoneticPr fontId="4" type="noConversion"/>
  </si>
  <si>
    <t>上月</t>
    <phoneticPr fontId="4" type="noConversion"/>
  </si>
  <si>
    <t>去年同期</t>
    <phoneticPr fontId="4" type="noConversion"/>
  </si>
</sst>
</file>

<file path=xl/styles.xml><?xml version="1.0" encoding="utf-8"?>
<styleSheet xmlns="http://schemas.openxmlformats.org/spreadsheetml/2006/main">
  <numFmts count="5">
    <numFmt numFmtId="176" formatCode="0_ "/>
    <numFmt numFmtId="177" formatCode="0.0_ "/>
    <numFmt numFmtId="178" formatCode="0.00_ "/>
    <numFmt numFmtId="179" formatCode="0.0%"/>
    <numFmt numFmtId="180" formatCode="General&quot;‰&quot;"/>
  </numFmts>
  <fonts count="19"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b/>
      <sz val="18"/>
      <color indexed="8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돋움"/>
      <family val="2"/>
      <charset val="129"/>
    </font>
    <font>
      <b/>
      <sz val="9"/>
      <color theme="0"/>
      <name val="微软雅黑"/>
      <family val="2"/>
      <charset val="134"/>
    </font>
    <font>
      <b/>
      <sz val="14"/>
      <color indexed="8"/>
      <name val="微软雅黑"/>
      <family val="2"/>
      <charset val="134"/>
    </font>
    <font>
      <sz val="9"/>
      <color indexed="8"/>
      <name val="微软雅黑"/>
      <family val="2"/>
      <charset val="134"/>
    </font>
    <font>
      <b/>
      <sz val="18"/>
      <color theme="0"/>
      <name val="宋体"/>
      <family val="3"/>
      <charset val="134"/>
    </font>
    <font>
      <sz val="9"/>
      <color theme="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1" fillId="0" borderId="0" applyFont="0" applyFill="0" applyBorder="0" applyAlignment="0" applyProtection="0"/>
    <xf numFmtId="0" fontId="11" fillId="0" borderId="0"/>
    <xf numFmtId="0" fontId="12" fillId="0" borderId="0">
      <alignment vertical="center"/>
    </xf>
    <xf numFmtId="0" fontId="13" fillId="0" borderId="0"/>
  </cellStyleXfs>
  <cellXfs count="110">
    <xf numFmtId="0" fontId="0" fillId="0" borderId="0" xfId="0">
      <alignment vertical="center"/>
    </xf>
    <xf numFmtId="0" fontId="5" fillId="2" borderId="0" xfId="1" applyFont="1" applyFill="1" applyBorder="1">
      <alignment vertical="center"/>
    </xf>
    <xf numFmtId="0" fontId="2" fillId="2" borderId="1" xfId="1" applyFont="1" applyFill="1" applyBorder="1" applyAlignment="1">
      <alignment horizontal="center" vertical="center" wrapText="1"/>
    </xf>
    <xf numFmtId="0" fontId="6" fillId="2" borderId="0" xfId="1" applyFont="1" applyFill="1" applyBorder="1">
      <alignment vertical="center"/>
    </xf>
    <xf numFmtId="0" fontId="5" fillId="4" borderId="3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176" fontId="5" fillId="2" borderId="3" xfId="1" applyNumberFormat="1" applyFont="1" applyFill="1" applyBorder="1" applyAlignment="1">
      <alignment horizontal="right" vertical="center"/>
    </xf>
    <xf numFmtId="176" fontId="5" fillId="2" borderId="3" xfId="1" applyNumberFormat="1" applyFont="1" applyFill="1" applyBorder="1">
      <alignment vertical="center"/>
    </xf>
    <xf numFmtId="0" fontId="5" fillId="2" borderId="3" xfId="1" applyFont="1" applyFill="1" applyBorder="1">
      <alignment vertical="center"/>
    </xf>
    <xf numFmtId="176" fontId="4" fillId="2" borderId="3" xfId="1" applyNumberFormat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  <xf numFmtId="0" fontId="4" fillId="2" borderId="0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left" vertical="center" wrapText="1"/>
    </xf>
    <xf numFmtId="9" fontId="4" fillId="2" borderId="3" xfId="1" applyNumberFormat="1" applyFont="1" applyFill="1" applyBorder="1" applyAlignment="1">
      <alignment horizontal="right" vertical="center" wrapText="1"/>
    </xf>
    <xf numFmtId="0" fontId="4" fillId="2" borderId="3" xfId="1" applyFont="1" applyFill="1" applyBorder="1" applyAlignment="1">
      <alignment horizontal="right" vertical="center" wrapText="1"/>
    </xf>
    <xf numFmtId="9" fontId="4" fillId="2" borderId="3" xfId="1" applyNumberFormat="1" applyFont="1" applyFill="1" applyBorder="1" applyAlignment="1">
      <alignment horizontal="center" vertical="center" wrapText="1"/>
    </xf>
    <xf numFmtId="9" fontId="5" fillId="2" borderId="3" xfId="1" applyNumberFormat="1" applyFont="1" applyFill="1" applyBorder="1" applyAlignment="1">
      <alignment horizontal="right" vertical="center"/>
    </xf>
    <xf numFmtId="0" fontId="5" fillId="2" borderId="3" xfId="1" applyFont="1" applyFill="1" applyBorder="1" applyAlignment="1">
      <alignment horizontal="right" vertical="center"/>
    </xf>
    <xf numFmtId="0" fontId="4" fillId="4" borderId="3" xfId="1" applyNumberFormat="1" applyFont="1" applyFill="1" applyBorder="1" applyAlignment="1">
      <alignment vertical="center" wrapText="1"/>
    </xf>
    <xf numFmtId="0" fontId="4" fillId="4" borderId="3" xfId="1" applyFont="1" applyFill="1" applyBorder="1" applyAlignment="1">
      <alignment vertical="center" wrapText="1"/>
    </xf>
    <xf numFmtId="0" fontId="4" fillId="4" borderId="3" xfId="1" applyFont="1" applyFill="1" applyBorder="1" applyAlignment="1">
      <alignment horizontal="left" vertical="center" wrapText="1"/>
    </xf>
    <xf numFmtId="9" fontId="5" fillId="2" borderId="3" xfId="1" applyNumberFormat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3" xfId="1" applyFont="1" applyFill="1" applyBorder="1" applyAlignment="1" applyProtection="1">
      <alignment horizontal="center" vertical="center" wrapText="1"/>
      <protection locked="0"/>
    </xf>
    <xf numFmtId="0" fontId="5" fillId="2" borderId="0" xfId="1" applyFont="1" applyFill="1" applyBorder="1" applyAlignment="1" applyProtection="1">
      <alignment horizontal="center" vertical="center" wrapText="1"/>
      <protection locked="0"/>
    </xf>
    <xf numFmtId="9" fontId="5" fillId="2" borderId="3" xfId="1" applyNumberFormat="1" applyFont="1" applyFill="1" applyBorder="1" applyAlignment="1" applyProtection="1">
      <alignment horizontal="right" vertical="center" wrapText="1"/>
      <protection locked="0"/>
    </xf>
    <xf numFmtId="0" fontId="5" fillId="4" borderId="3" xfId="1" applyFont="1" applyFill="1" applyBorder="1" applyAlignment="1" applyProtection="1">
      <alignment horizontal="left" vertical="center" wrapText="1"/>
      <protection locked="0"/>
    </xf>
    <xf numFmtId="9" fontId="5" fillId="2" borderId="3" xfId="1" applyNumberFormat="1" applyFont="1" applyFill="1" applyBorder="1">
      <alignment vertical="center"/>
    </xf>
    <xf numFmtId="177" fontId="5" fillId="2" borderId="3" xfId="1" applyNumberFormat="1" applyFont="1" applyFill="1" applyBorder="1" applyAlignment="1">
      <alignment horizontal="right" vertical="center"/>
    </xf>
    <xf numFmtId="177" fontId="5" fillId="2" borderId="3" xfId="1" applyNumberFormat="1" applyFont="1" applyFill="1" applyBorder="1">
      <alignment vertical="center"/>
    </xf>
    <xf numFmtId="0" fontId="4" fillId="4" borderId="3" xfId="1" applyFont="1" applyFill="1" applyBorder="1" applyAlignment="1">
      <alignment horizontal="left" vertical="center"/>
    </xf>
    <xf numFmtId="0" fontId="4" fillId="2" borderId="3" xfId="1" applyFont="1" applyFill="1" applyBorder="1" applyAlignment="1">
      <alignment horizontal="left" vertical="center"/>
    </xf>
    <xf numFmtId="0" fontId="5" fillId="2" borderId="4" xfId="1" applyFont="1" applyFill="1" applyBorder="1">
      <alignment vertical="center"/>
    </xf>
    <xf numFmtId="9" fontId="5" fillId="2" borderId="4" xfId="1" applyNumberFormat="1" applyFont="1" applyFill="1" applyBorder="1">
      <alignment vertical="center"/>
    </xf>
    <xf numFmtId="179" fontId="5" fillId="2" borderId="3" xfId="1" applyNumberFormat="1" applyFont="1" applyFill="1" applyBorder="1" applyAlignment="1">
      <alignment horizontal="right" vertical="center"/>
    </xf>
    <xf numFmtId="0" fontId="4" fillId="7" borderId="3" xfId="1" applyFont="1" applyFill="1" applyBorder="1" applyAlignment="1">
      <alignment horizontal="left" vertical="center" wrapText="1"/>
    </xf>
    <xf numFmtId="177" fontId="5" fillId="2" borderId="4" xfId="1" applyNumberFormat="1" applyFont="1" applyFill="1" applyBorder="1">
      <alignment vertical="center"/>
    </xf>
    <xf numFmtId="180" fontId="5" fillId="2" borderId="3" xfId="1" applyNumberFormat="1" applyFont="1" applyFill="1" applyBorder="1" applyAlignment="1">
      <alignment horizontal="right" vertical="center"/>
    </xf>
    <xf numFmtId="180" fontId="5" fillId="2" borderId="3" xfId="1" applyNumberFormat="1" applyFont="1" applyFill="1" applyBorder="1">
      <alignment vertical="center"/>
    </xf>
    <xf numFmtId="180" fontId="5" fillId="2" borderId="4" xfId="1" applyNumberFormat="1" applyFont="1" applyFill="1" applyBorder="1">
      <alignment vertical="center"/>
    </xf>
    <xf numFmtId="9" fontId="4" fillId="4" borderId="3" xfId="1" applyNumberFormat="1" applyFont="1" applyFill="1" applyBorder="1" applyAlignment="1">
      <alignment horizontal="left" vertical="center"/>
    </xf>
    <xf numFmtId="9" fontId="5" fillId="2" borderId="0" xfId="1" applyNumberFormat="1" applyFont="1" applyFill="1" applyBorder="1" applyAlignment="1">
      <alignment horizontal="left" vertical="center"/>
    </xf>
    <xf numFmtId="9" fontId="5" fillId="2" borderId="3" xfId="1" applyNumberFormat="1" applyFont="1" applyFill="1" applyBorder="1" applyAlignment="1">
      <alignment horizontal="left" vertical="center"/>
    </xf>
    <xf numFmtId="0" fontId="5" fillId="2" borderId="0" xfId="1" applyFont="1" applyFill="1" applyBorder="1" applyAlignment="1">
      <alignment horizontal="left" vertical="center"/>
    </xf>
    <xf numFmtId="0" fontId="5" fillId="4" borderId="3" xfId="1" applyFont="1" applyFill="1" applyBorder="1">
      <alignment vertical="center"/>
    </xf>
    <xf numFmtId="10" fontId="5" fillId="2" borderId="3" xfId="1" applyNumberFormat="1" applyFont="1" applyFill="1" applyBorder="1" applyAlignment="1">
      <alignment horizontal="right" vertical="center"/>
    </xf>
    <xf numFmtId="178" fontId="5" fillId="2" borderId="3" xfId="1" applyNumberFormat="1" applyFont="1" applyFill="1" applyBorder="1" applyAlignment="1">
      <alignment horizontal="right" vertical="center"/>
    </xf>
    <xf numFmtId="0" fontId="5" fillId="2" borderId="0" xfId="1" applyFont="1" applyFill="1" applyBorder="1" applyAlignment="1">
      <alignment vertical="center" wrapText="1"/>
    </xf>
    <xf numFmtId="0" fontId="5" fillId="4" borderId="3" xfId="1" applyFont="1" applyFill="1" applyBorder="1" applyAlignment="1" applyProtection="1">
      <alignment horizontal="center" vertical="center" wrapText="1"/>
      <protection locked="0"/>
    </xf>
    <xf numFmtId="0" fontId="4" fillId="4" borderId="6" xfId="1" applyFont="1" applyFill="1" applyBorder="1" applyAlignment="1">
      <alignment horizontal="center" vertical="center" wrapText="1"/>
    </xf>
    <xf numFmtId="0" fontId="14" fillId="3" borderId="3" xfId="1" applyFont="1" applyFill="1" applyBorder="1" applyAlignment="1">
      <alignment horizontal="center" vertical="center"/>
    </xf>
    <xf numFmtId="0" fontId="16" fillId="2" borderId="0" xfId="1" applyFont="1" applyFill="1" applyBorder="1" applyAlignment="1">
      <alignment vertical="center" wrapText="1"/>
    </xf>
    <xf numFmtId="0" fontId="17" fillId="2" borderId="1" xfId="1" applyFont="1" applyFill="1" applyBorder="1" applyAlignment="1">
      <alignment horizontal="center" vertical="center" wrapText="1"/>
    </xf>
    <xf numFmtId="0" fontId="18" fillId="5" borderId="3" xfId="2" applyFont="1" applyFill="1" applyBorder="1" applyAlignment="1">
      <alignment horizontal="right" vertical="center"/>
    </xf>
    <xf numFmtId="0" fontId="18" fillId="5" borderId="3" xfId="2" applyFont="1" applyFill="1" applyBorder="1" applyAlignment="1">
      <alignment horizontal="right" vertical="center" wrapText="1"/>
    </xf>
    <xf numFmtId="0" fontId="18" fillId="6" borderId="3" xfId="1" applyFont="1" applyFill="1" applyBorder="1" applyAlignment="1">
      <alignment horizontal="center" vertical="center" wrapText="1"/>
    </xf>
    <xf numFmtId="176" fontId="18" fillId="5" borderId="3" xfId="2" applyNumberFormat="1" applyFont="1" applyFill="1" applyBorder="1" applyAlignment="1">
      <alignment horizontal="right" vertical="center" wrapText="1"/>
    </xf>
    <xf numFmtId="177" fontId="18" fillId="5" borderId="3" xfId="2" applyNumberFormat="1" applyFont="1" applyFill="1" applyBorder="1" applyAlignment="1">
      <alignment horizontal="right" vertical="center" wrapText="1"/>
    </xf>
    <xf numFmtId="0" fontId="18" fillId="6" borderId="7" xfId="1" applyFont="1" applyFill="1" applyBorder="1" applyAlignment="1">
      <alignment horizontal="center" vertical="center" wrapText="1"/>
    </xf>
    <xf numFmtId="176" fontId="18" fillId="5" borderId="3" xfId="2" applyNumberFormat="1" applyFont="1" applyFill="1" applyBorder="1" applyAlignment="1">
      <alignment horizontal="right" vertical="center"/>
    </xf>
    <xf numFmtId="0" fontId="18" fillId="6" borderId="3" xfId="1" applyFont="1" applyFill="1" applyBorder="1" applyAlignment="1">
      <alignment horizontal="center" vertical="center"/>
    </xf>
    <xf numFmtId="177" fontId="18" fillId="5" borderId="3" xfId="2" applyNumberFormat="1" applyFont="1" applyFill="1" applyBorder="1" applyAlignment="1">
      <alignment horizontal="right" vertical="center"/>
    </xf>
    <xf numFmtId="0" fontId="18" fillId="5" borderId="3" xfId="2" applyFont="1" applyFill="1" applyBorder="1" applyAlignment="1" applyProtection="1">
      <alignment horizontal="right" vertical="center" wrapText="1"/>
      <protection locked="0"/>
    </xf>
    <xf numFmtId="0" fontId="18" fillId="6" borderId="6" xfId="1" applyFont="1" applyFill="1" applyBorder="1" applyAlignment="1">
      <alignment horizontal="center" vertical="center"/>
    </xf>
    <xf numFmtId="0" fontId="18" fillId="5" borderId="3" xfId="1" applyFont="1" applyFill="1" applyBorder="1" applyAlignment="1">
      <alignment horizontal="right" vertical="center"/>
    </xf>
    <xf numFmtId="178" fontId="18" fillId="5" borderId="3" xfId="2" applyNumberFormat="1" applyFont="1" applyFill="1" applyBorder="1" applyAlignment="1">
      <alignment horizontal="right" vertical="center"/>
    </xf>
    <xf numFmtId="0" fontId="18" fillId="2" borderId="0" xfId="1" applyFont="1" applyFill="1" applyBorder="1" applyAlignment="1">
      <alignment horizontal="right" vertical="center"/>
    </xf>
    <xf numFmtId="0" fontId="18" fillId="2" borderId="0" xfId="1" applyFont="1" applyFill="1" applyBorder="1" applyAlignment="1">
      <alignment horizontal="center" vertical="center"/>
    </xf>
    <xf numFmtId="0" fontId="18" fillId="2" borderId="0" xfId="1" applyFont="1" applyFill="1" applyBorder="1">
      <alignment vertical="center"/>
    </xf>
    <xf numFmtId="0" fontId="16" fillId="4" borderId="3" xfId="1" applyFont="1" applyFill="1" applyBorder="1" applyAlignment="1">
      <alignment horizontal="center" vertical="center"/>
    </xf>
    <xf numFmtId="0" fontId="5" fillId="7" borderId="3" xfId="1" applyFont="1" applyFill="1" applyBorder="1" applyAlignment="1">
      <alignment horizontal="center" vertical="center" wrapText="1"/>
    </xf>
    <xf numFmtId="0" fontId="18" fillId="6" borderId="6" xfId="1" applyFont="1" applyFill="1" applyBorder="1" applyAlignment="1">
      <alignment horizontal="center" vertical="center"/>
    </xf>
    <xf numFmtId="0" fontId="18" fillId="6" borderId="8" xfId="1" applyFont="1" applyFill="1" applyBorder="1" applyAlignment="1">
      <alignment horizontal="center" vertical="center"/>
    </xf>
    <xf numFmtId="0" fontId="18" fillId="6" borderId="7" xfId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 wrapText="1"/>
    </xf>
    <xf numFmtId="0" fontId="5" fillId="4" borderId="6" xfId="1" applyFont="1" applyFill="1" applyBorder="1" applyAlignment="1">
      <alignment horizontal="center" vertical="center" wrapText="1"/>
    </xf>
    <xf numFmtId="0" fontId="5" fillId="4" borderId="8" xfId="1" applyFont="1" applyFill="1" applyBorder="1" applyAlignment="1">
      <alignment horizontal="center" vertical="center" wrapText="1"/>
    </xf>
    <xf numFmtId="0" fontId="5" fillId="4" borderId="7" xfId="1" applyFont="1" applyFill="1" applyBorder="1" applyAlignment="1">
      <alignment horizontal="center" vertical="center" wrapText="1"/>
    </xf>
    <xf numFmtId="0" fontId="16" fillId="4" borderId="3" xfId="1" applyFont="1" applyFill="1" applyBorder="1" applyAlignment="1">
      <alignment horizontal="center" vertical="center" wrapText="1"/>
    </xf>
    <xf numFmtId="0" fontId="5" fillId="7" borderId="6" xfId="1" applyFont="1" applyFill="1" applyBorder="1" applyAlignment="1">
      <alignment horizontal="center" vertical="center" wrapText="1"/>
    </xf>
    <xf numFmtId="0" fontId="5" fillId="7" borderId="8" xfId="1" applyFont="1" applyFill="1" applyBorder="1" applyAlignment="1">
      <alignment horizontal="center" vertical="center" wrapText="1"/>
    </xf>
    <xf numFmtId="0" fontId="5" fillId="7" borderId="7" xfId="1" applyFont="1" applyFill="1" applyBorder="1" applyAlignment="1">
      <alignment horizontal="center" vertical="center" wrapText="1"/>
    </xf>
    <xf numFmtId="0" fontId="16" fillId="4" borderId="6" xfId="1" applyFont="1" applyFill="1" applyBorder="1" applyAlignment="1">
      <alignment horizontal="center" vertical="center" wrapText="1"/>
    </xf>
    <xf numFmtId="0" fontId="16" fillId="4" borderId="8" xfId="1" applyFont="1" applyFill="1" applyBorder="1" applyAlignment="1">
      <alignment horizontal="center" vertical="center" wrapText="1"/>
    </xf>
    <xf numFmtId="0" fontId="16" fillId="4" borderId="7" xfId="1" applyFont="1" applyFill="1" applyBorder="1" applyAlignment="1">
      <alignment horizontal="center" vertical="center" wrapText="1"/>
    </xf>
    <xf numFmtId="0" fontId="18" fillId="6" borderId="3" xfId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 wrapText="1"/>
    </xf>
    <xf numFmtId="0" fontId="5" fillId="4" borderId="3" xfId="1" applyFont="1" applyFill="1" applyBorder="1" applyAlignment="1" applyProtection="1">
      <alignment horizontal="center" vertical="center" wrapText="1"/>
      <protection locked="0"/>
    </xf>
    <xf numFmtId="0" fontId="5" fillId="4" borderId="6" xfId="1" applyFont="1" applyFill="1" applyBorder="1" applyAlignment="1" applyProtection="1">
      <alignment horizontal="center" vertical="center" wrapText="1"/>
      <protection locked="0"/>
    </xf>
    <xf numFmtId="0" fontId="5" fillId="4" borderId="8" xfId="1" applyFont="1" applyFill="1" applyBorder="1" applyAlignment="1" applyProtection="1">
      <alignment horizontal="center" vertical="center" wrapText="1"/>
      <protection locked="0"/>
    </xf>
    <xf numFmtId="0" fontId="5" fillId="4" borderId="7" xfId="1" applyFont="1" applyFill="1" applyBorder="1" applyAlignment="1" applyProtection="1">
      <alignment horizontal="center" vertical="center" wrapText="1"/>
      <protection locked="0"/>
    </xf>
    <xf numFmtId="178" fontId="18" fillId="6" borderId="6" xfId="1" applyNumberFormat="1" applyFont="1" applyFill="1" applyBorder="1" applyAlignment="1">
      <alignment horizontal="center" vertical="center"/>
    </xf>
    <xf numFmtId="178" fontId="18" fillId="6" borderId="7" xfId="1" applyNumberFormat="1" applyFont="1" applyFill="1" applyBorder="1" applyAlignment="1">
      <alignment horizontal="center" vertical="center"/>
    </xf>
    <xf numFmtId="0" fontId="16" fillId="4" borderId="3" xfId="1" applyFont="1" applyFill="1" applyBorder="1" applyAlignment="1" applyProtection="1">
      <alignment horizontal="center" vertical="center" wrapText="1"/>
      <protection locked="0"/>
    </xf>
    <xf numFmtId="0" fontId="18" fillId="6" borderId="6" xfId="1" applyFont="1" applyFill="1" applyBorder="1" applyAlignment="1" applyProtection="1">
      <alignment horizontal="center" vertical="center" wrapText="1"/>
      <protection locked="0"/>
    </xf>
    <xf numFmtId="0" fontId="18" fillId="6" borderId="8" xfId="1" applyFont="1" applyFill="1" applyBorder="1" applyAlignment="1" applyProtection="1">
      <alignment horizontal="center" vertical="center" wrapText="1"/>
      <protection locked="0"/>
    </xf>
    <xf numFmtId="0" fontId="18" fillId="6" borderId="7" xfId="1" applyFont="1" applyFill="1" applyBorder="1" applyAlignment="1" applyProtection="1">
      <alignment horizontal="center" vertical="center" wrapText="1"/>
      <protection locked="0"/>
    </xf>
    <xf numFmtId="0" fontId="18" fillId="6" borderId="3" xfId="1" applyFont="1" applyFill="1" applyBorder="1" applyAlignment="1">
      <alignment horizontal="center" vertical="center" wrapText="1"/>
    </xf>
    <xf numFmtId="0" fontId="4" fillId="4" borderId="6" xfId="1" applyFont="1" applyFill="1" applyBorder="1" applyAlignment="1">
      <alignment horizontal="center" vertical="center" wrapText="1"/>
    </xf>
    <xf numFmtId="0" fontId="4" fillId="4" borderId="8" xfId="1" applyFont="1" applyFill="1" applyBorder="1" applyAlignment="1">
      <alignment horizontal="center" vertical="center" wrapText="1"/>
    </xf>
    <xf numFmtId="0" fontId="4" fillId="4" borderId="7" xfId="1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 wrapText="1"/>
    </xf>
    <xf numFmtId="0" fontId="16" fillId="2" borderId="2" xfId="1" applyFont="1" applyFill="1" applyBorder="1" applyAlignment="1">
      <alignment horizontal="left" vertical="center" wrapText="1"/>
    </xf>
    <xf numFmtId="0" fontId="14" fillId="3" borderId="3" xfId="1" applyFont="1" applyFill="1" applyBorder="1" applyAlignment="1">
      <alignment horizontal="center" vertical="center"/>
    </xf>
    <xf numFmtId="0" fontId="14" fillId="3" borderId="4" xfId="1" applyFont="1" applyFill="1" applyBorder="1" applyAlignment="1">
      <alignment horizontal="center" vertical="center"/>
    </xf>
    <xf numFmtId="0" fontId="14" fillId="3" borderId="2" xfId="1" applyFont="1" applyFill="1" applyBorder="1" applyAlignment="1">
      <alignment horizontal="center" vertical="center"/>
    </xf>
    <xf numFmtId="0" fontId="14" fillId="3" borderId="5" xfId="1" applyFont="1" applyFill="1" applyBorder="1" applyAlignment="1">
      <alignment horizontal="center" vertical="center"/>
    </xf>
    <xf numFmtId="0" fontId="14" fillId="3" borderId="3" xfId="1" applyFont="1" applyFill="1" applyBorder="1" applyAlignment="1">
      <alignment horizontal="center" vertical="center" wrapText="1"/>
    </xf>
    <xf numFmtId="0" fontId="18" fillId="6" borderId="6" xfId="1" applyFont="1" applyFill="1" applyBorder="1" applyAlignment="1">
      <alignment horizontal="center" vertical="center" wrapText="1"/>
    </xf>
    <xf numFmtId="0" fontId="18" fillId="6" borderId="7" xfId="1" applyFont="1" applyFill="1" applyBorder="1" applyAlignment="1">
      <alignment horizontal="center" vertical="center" wrapText="1"/>
    </xf>
  </cellXfs>
  <cellStyles count="7">
    <cellStyle name="百分比 2" xfId="3"/>
    <cellStyle name="常规" xfId="0" builtinId="0"/>
    <cellStyle name="常规 2" xfId="4"/>
    <cellStyle name="常规 3" xfId="5"/>
    <cellStyle name="常规_《人力资源状况与分析》华北201208" xfId="1"/>
    <cellStyle name="常规_Xl0000008" xfId="2"/>
    <cellStyle name="표준_PT전형_봉선점" xfId="6"/>
  </cellStyles>
  <dxfs count="3"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lor auto="1"/>
      </font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PC-124\Application%20Data\Microsoft\Excel\&#20154;&#20107;&#36164;&#26009;&#31649;&#29702;&#31995;&#32479;%20(version%201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在职"/>
      <sheetName val="离职"/>
      <sheetName val="Sheet8"/>
    </sheetNames>
    <sheetDataSet>
      <sheetData sheetId="0" refreshError="1"/>
      <sheetData sheetId="1"/>
      <sheetData sheetId="2">
        <row r="8">
          <cell r="F8" t="str">
            <v>员工姓名</v>
          </cell>
          <cell r="G8" t="str">
            <v>员工大头照</v>
          </cell>
          <cell r="H8" t="str">
            <v>员 工 身 份 证</v>
          </cell>
        </row>
        <row r="9">
          <cell r="F9">
            <v>11</v>
          </cell>
        </row>
        <row r="10">
          <cell r="F10">
            <v>22</v>
          </cell>
        </row>
      </sheetData>
      <sheetData sheetId="3">
        <row r="5">
          <cell r="A5">
            <v>1</v>
          </cell>
          <cell r="B5" t="str">
            <v>C01</v>
          </cell>
          <cell r="C5" t="str">
            <v>刘小兵</v>
          </cell>
          <cell r="D5" t="str">
            <v>男</v>
          </cell>
          <cell r="E5" t="str">
            <v>汉</v>
          </cell>
          <cell r="F5" t="str">
            <v>430721197906011315</v>
          </cell>
          <cell r="G5" t="str">
            <v>1979年06月01日</v>
          </cell>
          <cell r="H5">
            <v>30</v>
          </cell>
          <cell r="J5" t="str">
            <v>常德市--安乡县</v>
          </cell>
          <cell r="K5">
            <v>38681</v>
          </cell>
          <cell r="L5" t="str">
            <v>财务部</v>
          </cell>
          <cell r="M5" t="str">
            <v>会计</v>
          </cell>
          <cell r="N5" t="str">
            <v>经理</v>
          </cell>
          <cell r="P5" t="str">
            <v>在职</v>
          </cell>
          <cell r="Q5" t="str">
            <v>3年2月</v>
          </cell>
          <cell r="R5" t="str">
            <v>湖南省常德市安乡县黄山头镇沙堤村1组</v>
          </cell>
          <cell r="T5" t="str">
            <v>44</v>
          </cell>
          <cell r="U5" t="str">
            <v>2222</v>
          </cell>
          <cell r="V5" t="str">
            <v>22</v>
          </cell>
          <cell r="W5" t="str">
            <v>研究生</v>
          </cell>
          <cell r="X5">
            <v>4</v>
          </cell>
          <cell r="Y5">
            <v>123</v>
          </cell>
          <cell r="Z5">
            <v>1</v>
          </cell>
          <cell r="AA5" t="str">
            <v>啊</v>
          </cell>
          <cell r="AB5" t="str">
            <v>是</v>
          </cell>
          <cell r="AC5" t="str">
            <v>的</v>
          </cell>
          <cell r="AD5">
            <v>456</v>
          </cell>
        </row>
        <row r="6">
          <cell r="A6">
            <v>2</v>
          </cell>
          <cell r="B6" t="str">
            <v>C170</v>
          </cell>
          <cell r="C6" t="str">
            <v>蓝莉苹</v>
          </cell>
          <cell r="D6" t="str">
            <v>女</v>
          </cell>
          <cell r="E6" t="str">
            <v>汉</v>
          </cell>
          <cell r="F6" t="str">
            <v>452127198607152148</v>
          </cell>
          <cell r="G6" t="str">
            <v>1986年07月15日</v>
          </cell>
          <cell r="H6">
            <v>23</v>
          </cell>
          <cell r="I6" t="e">
            <v>#N/A</v>
          </cell>
          <cell r="J6" t="e">
            <v>#N/A</v>
          </cell>
          <cell r="K6">
            <v>39564</v>
          </cell>
          <cell r="L6" t="str">
            <v>财务部</v>
          </cell>
          <cell r="M6" t="str">
            <v>总控</v>
          </cell>
          <cell r="N6" t="str">
            <v>文员</v>
          </cell>
          <cell r="P6" t="str">
            <v>在职</v>
          </cell>
          <cell r="Q6" t="str">
            <v>0年9月</v>
          </cell>
          <cell r="R6" t="str">
            <v>广西马山县金钗镇东屏本古立屯22号</v>
          </cell>
        </row>
        <row r="7">
          <cell r="A7">
            <v>3</v>
          </cell>
          <cell r="B7" t="str">
            <v>C188</v>
          </cell>
          <cell r="C7" t="str">
            <v>张小英</v>
          </cell>
          <cell r="D7" t="str">
            <v>女</v>
          </cell>
          <cell r="E7" t="str">
            <v>汉</v>
          </cell>
          <cell r="F7" t="str">
            <v>522630198205070282</v>
          </cell>
          <cell r="G7" t="str">
            <v>1982年05月07日</v>
          </cell>
          <cell r="H7">
            <v>27</v>
          </cell>
          <cell r="J7" t="str">
            <v>黔东南苗族侗族自治州--台江县</v>
          </cell>
          <cell r="K7" t="str">
            <v>2008.06.13</v>
          </cell>
          <cell r="L7" t="str">
            <v>财务部</v>
          </cell>
          <cell r="M7" t="str">
            <v>总控</v>
          </cell>
          <cell r="N7" t="str">
            <v>文员</v>
          </cell>
          <cell r="P7" t="str">
            <v>在职</v>
          </cell>
          <cell r="Q7" t="e">
            <v>#VALUE!</v>
          </cell>
          <cell r="R7" t="str">
            <v>贵州省合江县合盘乡南庄村一组</v>
          </cell>
        </row>
        <row r="8">
          <cell r="A8">
            <v>4</v>
          </cell>
          <cell r="B8" t="str">
            <v>C183</v>
          </cell>
          <cell r="C8" t="str">
            <v>周燕青</v>
          </cell>
          <cell r="D8" t="str">
            <v>女</v>
          </cell>
          <cell r="E8" t="str">
            <v>汉</v>
          </cell>
          <cell r="F8" t="str">
            <v>441900198512255640</v>
          </cell>
          <cell r="G8" t="str">
            <v>1985年12月25日</v>
          </cell>
          <cell r="H8">
            <v>24</v>
          </cell>
          <cell r="I8" t="str">
            <v>广东省</v>
          </cell>
          <cell r="J8" t="e">
            <v>#N/A</v>
          </cell>
          <cell r="K8" t="str">
            <v>2008.06.25</v>
          </cell>
          <cell r="L8" t="str">
            <v>财务部</v>
          </cell>
          <cell r="M8" t="str">
            <v>总控</v>
          </cell>
          <cell r="N8" t="str">
            <v>文员</v>
          </cell>
          <cell r="P8" t="str">
            <v>在职</v>
          </cell>
          <cell r="Q8" t="e">
            <v>#VALUE!</v>
          </cell>
          <cell r="R8" t="str">
            <v>广东省东莞市苏坑土付队79号</v>
          </cell>
        </row>
        <row r="9">
          <cell r="A9">
            <v>5</v>
          </cell>
          <cell r="B9" t="str">
            <v>C177</v>
          </cell>
          <cell r="C9" t="str">
            <v>刘艳</v>
          </cell>
          <cell r="D9" t="str">
            <v>女</v>
          </cell>
          <cell r="E9" t="str">
            <v>汉</v>
          </cell>
          <cell r="F9" t="str">
            <v>430681198804245220</v>
          </cell>
          <cell r="G9" t="str">
            <v>1988年04月24日</v>
          </cell>
          <cell r="H9">
            <v>21</v>
          </cell>
          <cell r="I9" t="str">
            <v>湖南省</v>
          </cell>
          <cell r="J9" t="str">
            <v>岳阳市--汨罗市</v>
          </cell>
          <cell r="K9" t="str">
            <v>2008.04.14</v>
          </cell>
          <cell r="L9" t="str">
            <v>财务部</v>
          </cell>
          <cell r="M9" t="str">
            <v>总控</v>
          </cell>
          <cell r="N9" t="str">
            <v>文员</v>
          </cell>
          <cell r="O9">
            <v>39207</v>
          </cell>
          <cell r="P9" t="str">
            <v>离职</v>
          </cell>
          <cell r="Q9" t="e">
            <v>#VALUE!</v>
          </cell>
          <cell r="R9" t="str">
            <v>湖南省汨罗市天井双全村五组</v>
          </cell>
        </row>
        <row r="10">
          <cell r="B10" t="str">
            <v>D04</v>
          </cell>
          <cell r="C10" t="str">
            <v>曾宪祥</v>
          </cell>
          <cell r="D10" t="str">
            <v>男</v>
          </cell>
          <cell r="F10" t="str">
            <v>360424197908161557</v>
          </cell>
          <cell r="G10" t="str">
            <v>1979年08月16日</v>
          </cell>
          <cell r="H10">
            <v>30</v>
          </cell>
          <cell r="I10" t="str">
            <v>江西省</v>
          </cell>
          <cell r="K10" t="str">
            <v>2008.04.08</v>
          </cell>
          <cell r="L10" t="str">
            <v>综合办</v>
          </cell>
          <cell r="M10" t="str">
            <v>人力资源</v>
          </cell>
          <cell r="N10" t="str">
            <v>经理</v>
          </cell>
          <cell r="R10" t="str">
            <v>江西省九江市修水县大厦桥镇山口村十八组18号</v>
          </cell>
        </row>
        <row r="11">
          <cell r="B11" t="str">
            <v>D160</v>
          </cell>
          <cell r="C11" t="str">
            <v>葛招娣</v>
          </cell>
          <cell r="D11" t="str">
            <v>女</v>
          </cell>
          <cell r="F11" t="str">
            <v>360731198901116560</v>
          </cell>
          <cell r="G11" t="str">
            <v>1989年01月11日</v>
          </cell>
          <cell r="H11">
            <v>20</v>
          </cell>
          <cell r="I11" t="str">
            <v>江西省</v>
          </cell>
          <cell r="K11" t="str">
            <v>2008.11.01</v>
          </cell>
          <cell r="L11" t="str">
            <v>综合办</v>
          </cell>
          <cell r="M11" t="str">
            <v>人力资源</v>
          </cell>
          <cell r="N11" t="str">
            <v>文员</v>
          </cell>
          <cell r="R11" t="str">
            <v>江西省赣州市于都县葛坳乡龙井村龙井组4号</v>
          </cell>
        </row>
        <row r="12">
          <cell r="B12" t="str">
            <v>D08</v>
          </cell>
          <cell r="C12" t="str">
            <v>蒋祖友</v>
          </cell>
          <cell r="D12" t="str">
            <v>男</v>
          </cell>
          <cell r="F12" t="str">
            <v>452501196512292251</v>
          </cell>
          <cell r="G12" t="str">
            <v>1965年12月29日</v>
          </cell>
          <cell r="H12">
            <v>44</v>
          </cell>
          <cell r="I12" t="e">
            <v>#N/A</v>
          </cell>
          <cell r="K12" t="str">
            <v>2003.04.12</v>
          </cell>
          <cell r="L12" t="str">
            <v>综合办</v>
          </cell>
          <cell r="M12" t="str">
            <v>后勤</v>
          </cell>
          <cell r="N12" t="str">
            <v>领班</v>
          </cell>
          <cell r="R12" t="str">
            <v>广西省玉林市玉州区樟木镇马村10队40号</v>
          </cell>
        </row>
        <row r="13">
          <cell r="B13" t="str">
            <v>D07</v>
          </cell>
          <cell r="C13" t="str">
            <v>陈始</v>
          </cell>
          <cell r="D13" t="str">
            <v>男</v>
          </cell>
          <cell r="F13" t="str">
            <v>442527400112601</v>
          </cell>
          <cell r="G13" t="str">
            <v>1940年01月12日</v>
          </cell>
          <cell r="H13">
            <v>69</v>
          </cell>
          <cell r="I13" t="str">
            <v>广东省</v>
          </cell>
          <cell r="K13" t="str">
            <v>1995.07.01</v>
          </cell>
          <cell r="L13" t="str">
            <v>综合办</v>
          </cell>
          <cell r="M13" t="str">
            <v>后勤</v>
          </cell>
          <cell r="N13" t="str">
            <v>采购</v>
          </cell>
          <cell r="R13" t="str">
            <v>广东省东莞市横沥镇田头村</v>
          </cell>
        </row>
        <row r="14">
          <cell r="B14" t="str">
            <v>D11</v>
          </cell>
          <cell r="C14" t="str">
            <v>罗海芬</v>
          </cell>
          <cell r="D14" t="str">
            <v>女</v>
          </cell>
          <cell r="F14" t="str">
            <v>452501730201224</v>
          </cell>
          <cell r="G14" t="str">
            <v>1973年02月01日</v>
          </cell>
          <cell r="H14">
            <v>36</v>
          </cell>
          <cell r="I14" t="e">
            <v>#N/A</v>
          </cell>
          <cell r="K14" t="str">
            <v>2000.02.18</v>
          </cell>
          <cell r="L14" t="str">
            <v>综合办</v>
          </cell>
          <cell r="M14" t="str">
            <v>后勤</v>
          </cell>
          <cell r="N14" t="str">
            <v>厨工</v>
          </cell>
          <cell r="R14" t="str">
            <v>广西省玉林市成均镇古城村341号</v>
          </cell>
        </row>
        <row r="15">
          <cell r="B15" t="str">
            <v>D13</v>
          </cell>
          <cell r="C15" t="str">
            <v>庞惠华</v>
          </cell>
          <cell r="D15" t="str">
            <v>男</v>
          </cell>
          <cell r="F15" t="str">
            <v>452501640419223</v>
          </cell>
          <cell r="G15" t="str">
            <v>1964年04月19日</v>
          </cell>
          <cell r="H15">
            <v>45</v>
          </cell>
          <cell r="I15" t="e">
            <v>#N/A</v>
          </cell>
          <cell r="K15" t="str">
            <v>2002.08.01</v>
          </cell>
          <cell r="L15" t="str">
            <v>综合办</v>
          </cell>
          <cell r="M15" t="str">
            <v>后勤</v>
          </cell>
          <cell r="N15" t="str">
            <v>厨工</v>
          </cell>
          <cell r="R15" t="str">
            <v>广西省玉林市玉州区樟木镇调马村义良11队40号</v>
          </cell>
        </row>
        <row r="16">
          <cell r="B16" t="str">
            <v>D19</v>
          </cell>
          <cell r="C16" t="str">
            <v>窦元娟</v>
          </cell>
          <cell r="D16" t="str">
            <v>女</v>
          </cell>
          <cell r="F16" t="str">
            <v>432826630410422</v>
          </cell>
          <cell r="G16" t="str">
            <v>1963年04月10日</v>
          </cell>
          <cell r="H16">
            <v>46</v>
          </cell>
          <cell r="I16" t="str">
            <v>湖南省</v>
          </cell>
          <cell r="K16" t="str">
            <v>2006.09.01</v>
          </cell>
          <cell r="L16" t="str">
            <v>综合办</v>
          </cell>
          <cell r="M16" t="str">
            <v>后勤</v>
          </cell>
          <cell r="N16" t="str">
            <v>厨工</v>
          </cell>
          <cell r="R16" t="str">
            <v>湖南省嘉禾县盘江乡井塘7组</v>
          </cell>
        </row>
        <row r="17">
          <cell r="B17" t="str">
            <v>D146</v>
          </cell>
          <cell r="C17" t="str">
            <v>周李旺</v>
          </cell>
          <cell r="D17" t="str">
            <v>男</v>
          </cell>
          <cell r="F17" t="str">
            <v>442527195711065630</v>
          </cell>
          <cell r="G17" t="str">
            <v>1957年11月06日</v>
          </cell>
          <cell r="H17">
            <v>52</v>
          </cell>
          <cell r="I17" t="str">
            <v>广东省</v>
          </cell>
          <cell r="K17" t="str">
            <v>2008.12.05</v>
          </cell>
          <cell r="L17" t="str">
            <v>综合办</v>
          </cell>
          <cell r="M17" t="str">
            <v>后勤</v>
          </cell>
          <cell r="N17" t="str">
            <v>保安</v>
          </cell>
          <cell r="R17" t="str">
            <v>广东省东莞市常平镇苏坑湖南队69号</v>
          </cell>
        </row>
        <row r="18">
          <cell r="B18" t="str">
            <v>D145</v>
          </cell>
          <cell r="C18" t="str">
            <v>杨齐</v>
          </cell>
          <cell r="D18" t="str">
            <v>男</v>
          </cell>
          <cell r="F18" t="str">
            <v>44172119630312013</v>
          </cell>
          <cell r="G18" t="str">
            <v>1963年03月12日</v>
          </cell>
          <cell r="H18">
            <v>46</v>
          </cell>
          <cell r="I18" t="str">
            <v>广东省</v>
          </cell>
          <cell r="K18" t="str">
            <v>2008.12.18</v>
          </cell>
          <cell r="L18" t="str">
            <v>综合办</v>
          </cell>
          <cell r="M18" t="str">
            <v>后勤</v>
          </cell>
          <cell r="N18" t="str">
            <v>保安</v>
          </cell>
          <cell r="R18" t="str">
            <v>广东省阳西县上洋镇那西村委会新楼村77号</v>
          </cell>
        </row>
        <row r="19">
          <cell r="B19" t="str">
            <v>D05</v>
          </cell>
          <cell r="C19" t="str">
            <v>周创兴</v>
          </cell>
          <cell r="D19" t="str">
            <v>男</v>
          </cell>
          <cell r="G19" t="str">
            <v/>
          </cell>
          <cell r="H19" t="str">
            <v/>
          </cell>
          <cell r="I19">
            <v>0</v>
          </cell>
          <cell r="K19" t="str">
            <v>2008.12.02</v>
          </cell>
          <cell r="L19" t="str">
            <v>综合办</v>
          </cell>
          <cell r="M19" t="str">
            <v>后勤</v>
          </cell>
          <cell r="N19" t="str">
            <v>保安</v>
          </cell>
        </row>
        <row r="20">
          <cell r="B20" t="str">
            <v>D16</v>
          </cell>
          <cell r="C20" t="str">
            <v>黎改芬</v>
          </cell>
          <cell r="D20" t="str">
            <v>女</v>
          </cell>
          <cell r="F20" t="str">
            <v>452522196704080845</v>
          </cell>
          <cell r="G20" t="str">
            <v>1967年04月08日</v>
          </cell>
          <cell r="H20">
            <v>42</v>
          </cell>
          <cell r="I20" t="e">
            <v>#N/A</v>
          </cell>
          <cell r="K20" t="str">
            <v>2006.03.08</v>
          </cell>
          <cell r="L20" t="str">
            <v>综合办</v>
          </cell>
          <cell r="M20" t="str">
            <v>后勤</v>
          </cell>
          <cell r="N20" t="str">
            <v>清洁工</v>
          </cell>
          <cell r="R20" t="str">
            <v>广西贵港市港北区大圩镇新建村18队</v>
          </cell>
        </row>
        <row r="21">
          <cell r="B21" t="str">
            <v>D14</v>
          </cell>
          <cell r="C21" t="str">
            <v>李建辉</v>
          </cell>
          <cell r="D21" t="str">
            <v>女</v>
          </cell>
          <cell r="F21" t="str">
            <v>452501650514224</v>
          </cell>
          <cell r="G21" t="str">
            <v>1965年05月14日</v>
          </cell>
          <cell r="H21">
            <v>44</v>
          </cell>
          <cell r="I21" t="e">
            <v>#N/A</v>
          </cell>
          <cell r="K21" t="str">
            <v>2006.02.09</v>
          </cell>
          <cell r="L21" t="str">
            <v>综合办</v>
          </cell>
          <cell r="M21" t="str">
            <v>后勤</v>
          </cell>
          <cell r="N21" t="str">
            <v>清洁工</v>
          </cell>
          <cell r="R21" t="str">
            <v>广西省玉林市玉州区樟木镇调马村义良山11号</v>
          </cell>
        </row>
        <row r="22">
          <cell r="B22" t="str">
            <v>D17</v>
          </cell>
          <cell r="C22" t="str">
            <v>李德英</v>
          </cell>
          <cell r="D22" t="str">
            <v>女</v>
          </cell>
          <cell r="F22" t="str">
            <v>452526611001271</v>
          </cell>
          <cell r="G22" t="str">
            <v>1961年10月01日</v>
          </cell>
          <cell r="H22">
            <v>48</v>
          </cell>
          <cell r="I22" t="e">
            <v>#N/A</v>
          </cell>
          <cell r="K22" t="str">
            <v>1998.11.14</v>
          </cell>
          <cell r="L22" t="str">
            <v>综合办</v>
          </cell>
          <cell r="M22" t="str">
            <v>后勤</v>
          </cell>
          <cell r="N22" t="str">
            <v>清洁工</v>
          </cell>
          <cell r="R22" t="str">
            <v>广西省玉林市玉州区樟木镇调马村义良山64号</v>
          </cell>
        </row>
        <row r="23">
          <cell r="B23" t="str">
            <v>A01</v>
          </cell>
          <cell r="C23" t="str">
            <v>陈柏枝</v>
          </cell>
          <cell r="D23" t="str">
            <v>男</v>
          </cell>
          <cell r="F23" t="str">
            <v>442527196801076039</v>
          </cell>
          <cell r="G23" t="str">
            <v>1968年01月07日</v>
          </cell>
          <cell r="H23">
            <v>41</v>
          </cell>
          <cell r="I23" t="str">
            <v>广东省</v>
          </cell>
          <cell r="K23" t="str">
            <v>1994.03.01</v>
          </cell>
          <cell r="L23" t="str">
            <v>生产部</v>
          </cell>
          <cell r="M23" t="str">
            <v>管理</v>
          </cell>
          <cell r="N23" t="str">
            <v>经理</v>
          </cell>
          <cell r="R23" t="str">
            <v>广东省东莞市横沥镇田头村</v>
          </cell>
        </row>
        <row r="24">
          <cell r="B24" t="str">
            <v>A07</v>
          </cell>
          <cell r="C24" t="str">
            <v>颜敏</v>
          </cell>
          <cell r="D24" t="str">
            <v>女</v>
          </cell>
          <cell r="F24" t="str">
            <v>430124198410205424</v>
          </cell>
          <cell r="G24" t="str">
            <v>1984年10月20日</v>
          </cell>
          <cell r="H24">
            <v>25</v>
          </cell>
          <cell r="I24" t="str">
            <v>湖南省</v>
          </cell>
          <cell r="K24" t="str">
            <v>2006.03.29</v>
          </cell>
          <cell r="L24" t="str">
            <v>生产部</v>
          </cell>
          <cell r="M24" t="str">
            <v>管理</v>
          </cell>
          <cell r="N24" t="str">
            <v>行政助理</v>
          </cell>
          <cell r="R24" t="str">
            <v>湖南省长沙市宁乡县大成桥乡大成村东风组50号</v>
          </cell>
        </row>
        <row r="25">
          <cell r="B25" t="str">
            <v>A15</v>
          </cell>
          <cell r="C25" t="str">
            <v>王佩燕</v>
          </cell>
          <cell r="D25" t="str">
            <v>女</v>
          </cell>
          <cell r="F25" t="str">
            <v>445281198511181547</v>
          </cell>
          <cell r="G25" t="str">
            <v>1985年11月18日</v>
          </cell>
          <cell r="H25">
            <v>24</v>
          </cell>
          <cell r="I25" t="str">
            <v>广东省</v>
          </cell>
          <cell r="K25" t="str">
            <v>2009.01.05</v>
          </cell>
          <cell r="L25" t="str">
            <v>生产部</v>
          </cell>
          <cell r="M25" t="str">
            <v>管理</v>
          </cell>
          <cell r="N25" t="str">
            <v>文员</v>
          </cell>
          <cell r="R25" t="str">
            <v>广东省普宁市军埠镇东桂村桂陇14号之二</v>
          </cell>
        </row>
        <row r="26">
          <cell r="B26" t="str">
            <v>A02</v>
          </cell>
          <cell r="C26" t="str">
            <v>朱秀明</v>
          </cell>
          <cell r="D26" t="str">
            <v>男</v>
          </cell>
          <cell r="F26" t="str">
            <v>362122197304034453</v>
          </cell>
          <cell r="G26" t="str">
            <v>1973年04月03日</v>
          </cell>
          <cell r="H26">
            <v>36</v>
          </cell>
          <cell r="I26" t="str">
            <v>江西省</v>
          </cell>
          <cell r="K26" t="str">
            <v>1995.01.01</v>
          </cell>
          <cell r="L26" t="str">
            <v>生产部</v>
          </cell>
          <cell r="M26" t="str">
            <v>技术</v>
          </cell>
          <cell r="N26" t="str">
            <v>主管</v>
          </cell>
          <cell r="R26" t="str">
            <v>江西省南康市唐西镇黄圳村烂泥组</v>
          </cell>
        </row>
        <row r="27">
          <cell r="B27" t="str">
            <v>A99</v>
          </cell>
          <cell r="C27" t="str">
            <v>杨向东</v>
          </cell>
          <cell r="D27" t="str">
            <v>男</v>
          </cell>
          <cell r="F27" t="str">
            <v>420983791113041</v>
          </cell>
          <cell r="G27" t="str">
            <v>1979年11月13日</v>
          </cell>
          <cell r="H27">
            <v>30</v>
          </cell>
          <cell r="I27" t="str">
            <v>湖北省</v>
          </cell>
          <cell r="K27" t="str">
            <v>2006.08.27</v>
          </cell>
          <cell r="L27" t="str">
            <v>生产部</v>
          </cell>
          <cell r="M27" t="str">
            <v>仓库</v>
          </cell>
          <cell r="N27" t="str">
            <v>领班</v>
          </cell>
          <cell r="R27" t="str">
            <v>湖北省广水市武胜关镇高桥村</v>
          </cell>
        </row>
        <row r="28">
          <cell r="B28" t="str">
            <v>A18</v>
          </cell>
          <cell r="C28" t="str">
            <v>欧阳勇生</v>
          </cell>
          <cell r="D28" t="str">
            <v>男</v>
          </cell>
          <cell r="F28" t="str">
            <v>362201641208545</v>
          </cell>
          <cell r="G28" t="str">
            <v>1964年12月08日</v>
          </cell>
          <cell r="H28">
            <v>45</v>
          </cell>
          <cell r="I28" t="str">
            <v>江西省</v>
          </cell>
          <cell r="K28" t="str">
            <v>2005.08.24</v>
          </cell>
          <cell r="L28" t="str">
            <v>生产部</v>
          </cell>
          <cell r="M28" t="str">
            <v>仓库</v>
          </cell>
          <cell r="N28" t="str">
            <v>擦盘</v>
          </cell>
          <cell r="R28" t="str">
            <v>江西宜春市西村镇淇田村上团组</v>
          </cell>
        </row>
        <row r="29">
          <cell r="B29" t="str">
            <v>A21</v>
          </cell>
          <cell r="C29" t="str">
            <v>毛黎虹</v>
          </cell>
          <cell r="D29" t="str">
            <v>男</v>
          </cell>
          <cell r="F29" t="str">
            <v>430626198506274539</v>
          </cell>
          <cell r="G29" t="str">
            <v>1985年06月27日</v>
          </cell>
          <cell r="H29">
            <v>24</v>
          </cell>
          <cell r="I29" t="str">
            <v>湖南省</v>
          </cell>
          <cell r="K29" t="str">
            <v>2007.11.16</v>
          </cell>
          <cell r="L29" t="str">
            <v>生产部</v>
          </cell>
          <cell r="M29" t="str">
            <v>仓库</v>
          </cell>
          <cell r="N29" t="str">
            <v>仓管</v>
          </cell>
          <cell r="R29" t="str">
            <v>湖南省平江县虹桥镇毛源村十一组</v>
          </cell>
        </row>
        <row r="30">
          <cell r="B30" t="str">
            <v>A159</v>
          </cell>
          <cell r="C30" t="str">
            <v>伍育华</v>
          </cell>
          <cell r="D30" t="str">
            <v>男</v>
          </cell>
          <cell r="F30" t="str">
            <v>441823199102253917</v>
          </cell>
          <cell r="G30" t="str">
            <v>1991年02月25日</v>
          </cell>
          <cell r="H30">
            <v>18</v>
          </cell>
          <cell r="I30" t="str">
            <v>广东省</v>
          </cell>
          <cell r="K30" t="str">
            <v>2008.07.20</v>
          </cell>
          <cell r="L30" t="str">
            <v>生产部</v>
          </cell>
          <cell r="M30" t="str">
            <v>仓库</v>
          </cell>
          <cell r="N30" t="str">
            <v>仓管</v>
          </cell>
          <cell r="R30" t="str">
            <v>广东省阳山县小江镇下坪村委会在田坪村24号</v>
          </cell>
        </row>
        <row r="31">
          <cell r="B31" t="str">
            <v>A156</v>
          </cell>
          <cell r="C31" t="str">
            <v>李坤明</v>
          </cell>
          <cell r="D31" t="str">
            <v>男</v>
          </cell>
          <cell r="F31" t="str">
            <v>412724199102016950</v>
          </cell>
          <cell r="G31" t="str">
            <v>1991年02月01日</v>
          </cell>
          <cell r="H31">
            <v>18</v>
          </cell>
          <cell r="I31" t="str">
            <v>河南省</v>
          </cell>
          <cell r="K31" t="str">
            <v>2008.11.30</v>
          </cell>
          <cell r="L31" t="str">
            <v>生产部</v>
          </cell>
          <cell r="M31" t="str">
            <v>仓库</v>
          </cell>
          <cell r="N31" t="str">
            <v>仓管</v>
          </cell>
          <cell r="R31" t="str">
            <v>河南省太康县朱口镇前庙行政村肖庙村238号</v>
          </cell>
        </row>
        <row r="32">
          <cell r="B32" t="str">
            <v>A37</v>
          </cell>
          <cell r="C32" t="str">
            <v>江锋</v>
          </cell>
          <cell r="D32" t="str">
            <v>男</v>
          </cell>
          <cell r="F32" t="str">
            <v>360424198101095899</v>
          </cell>
          <cell r="G32" t="str">
            <v>1981年01月09日</v>
          </cell>
          <cell r="H32">
            <v>28</v>
          </cell>
          <cell r="I32" t="str">
            <v>江西省</v>
          </cell>
          <cell r="K32" t="str">
            <v>2007.11.25</v>
          </cell>
          <cell r="L32" t="str">
            <v>生产部</v>
          </cell>
          <cell r="M32" t="str">
            <v>面包</v>
          </cell>
          <cell r="N32" t="str">
            <v>主管</v>
          </cell>
          <cell r="R32" t="str">
            <v>江西省修水县黄沙镇黄沙桥村190号</v>
          </cell>
        </row>
        <row r="33">
          <cell r="B33" t="str">
            <v>A69</v>
          </cell>
          <cell r="C33" t="str">
            <v>胡文花</v>
          </cell>
          <cell r="D33" t="str">
            <v>女</v>
          </cell>
          <cell r="F33" t="str">
            <v>43282619661062124</v>
          </cell>
          <cell r="G33" t="str">
            <v>1966年10月62日</v>
          </cell>
          <cell r="H33">
            <v>43</v>
          </cell>
          <cell r="I33" t="str">
            <v>湖南省</v>
          </cell>
          <cell r="K33" t="str">
            <v>2005.10.21</v>
          </cell>
          <cell r="L33" t="str">
            <v>生产部</v>
          </cell>
          <cell r="M33" t="str">
            <v>配料</v>
          </cell>
          <cell r="N33" t="str">
            <v>配蛋糕</v>
          </cell>
          <cell r="R33" t="str">
            <v>广西南丹县大厂真矿建一公司</v>
          </cell>
        </row>
        <row r="34">
          <cell r="B34" t="str">
            <v>A150</v>
          </cell>
          <cell r="C34" t="str">
            <v>程凯</v>
          </cell>
          <cell r="D34" t="str">
            <v>男</v>
          </cell>
          <cell r="F34" t="str">
            <v>51623198611176991</v>
          </cell>
          <cell r="G34" t="str">
            <v>9861年11月76日</v>
          </cell>
          <cell r="H34">
            <v>-7852</v>
          </cell>
          <cell r="I34" t="str">
            <v>四川省</v>
          </cell>
          <cell r="K34" t="str">
            <v>2009.01.03</v>
          </cell>
          <cell r="L34" t="str">
            <v>生产部</v>
          </cell>
          <cell r="M34" t="str">
            <v>配料</v>
          </cell>
          <cell r="N34" t="str">
            <v>配面包</v>
          </cell>
          <cell r="R34" t="str">
            <v>四川省邻水县荆坪乡黄坪村七组</v>
          </cell>
        </row>
        <row r="35">
          <cell r="B35" t="str">
            <v>A98</v>
          </cell>
          <cell r="C35" t="str">
            <v>刘艳</v>
          </cell>
          <cell r="D35" t="str">
            <v>女</v>
          </cell>
          <cell r="F35" t="str">
            <v>511023198204118767</v>
          </cell>
          <cell r="G35" t="str">
            <v>1982年04月11日</v>
          </cell>
          <cell r="H35">
            <v>27</v>
          </cell>
          <cell r="I35" t="str">
            <v>四川省</v>
          </cell>
          <cell r="K35" t="str">
            <v>2008.01.19</v>
          </cell>
          <cell r="L35" t="str">
            <v>生产部</v>
          </cell>
          <cell r="M35" t="str">
            <v>馅料</v>
          </cell>
          <cell r="N35" t="str">
            <v>领班</v>
          </cell>
          <cell r="R35" t="str">
            <v>四川省安岳县8共桥乡高庙村6组</v>
          </cell>
        </row>
        <row r="36">
          <cell r="B36" t="str">
            <v>A80</v>
          </cell>
          <cell r="C36" t="str">
            <v>龚煜发</v>
          </cell>
          <cell r="D36" t="str">
            <v>男</v>
          </cell>
          <cell r="F36" t="str">
            <v>450921198412082011</v>
          </cell>
          <cell r="G36" t="str">
            <v>1984年12月08日</v>
          </cell>
          <cell r="H36">
            <v>25</v>
          </cell>
          <cell r="I36" t="e">
            <v>#N/A</v>
          </cell>
          <cell r="K36" t="str">
            <v>2006.04.03</v>
          </cell>
          <cell r="L36" t="str">
            <v>生产部</v>
          </cell>
          <cell r="M36" t="str">
            <v>馅料</v>
          </cell>
          <cell r="N36" t="str">
            <v>开酥</v>
          </cell>
          <cell r="R36" t="str">
            <v>广西容县灵山镇守善村塘肚队</v>
          </cell>
        </row>
        <row r="37">
          <cell r="B37" t="str">
            <v>A166</v>
          </cell>
          <cell r="C37" t="str">
            <v>陈明</v>
          </cell>
          <cell r="D37" t="str">
            <v>男</v>
          </cell>
          <cell r="F37" t="str">
            <v>430772198903047639</v>
          </cell>
          <cell r="G37" t="str">
            <v>1989年03月04日</v>
          </cell>
          <cell r="H37">
            <v>20</v>
          </cell>
          <cell r="I37" t="str">
            <v>湖南省</v>
          </cell>
          <cell r="K37" t="str">
            <v>2008.11.27</v>
          </cell>
          <cell r="L37" t="str">
            <v>生产部</v>
          </cell>
          <cell r="M37" t="str">
            <v>馅料</v>
          </cell>
          <cell r="N37" t="str">
            <v>开酥</v>
          </cell>
          <cell r="R37" t="str">
            <v>湖南省汉寿县潭桥乡肖家桥村大圣塘组13号</v>
          </cell>
        </row>
        <row r="38">
          <cell r="B38" t="str">
            <v>A10</v>
          </cell>
          <cell r="C38" t="str">
            <v>李香兰</v>
          </cell>
          <cell r="D38" t="str">
            <v>女</v>
          </cell>
          <cell r="F38" t="str">
            <v>362430196502272323</v>
          </cell>
          <cell r="G38" t="str">
            <v>1965年02月27日</v>
          </cell>
          <cell r="H38">
            <v>44</v>
          </cell>
          <cell r="I38" t="str">
            <v>江西省</v>
          </cell>
          <cell r="K38" t="str">
            <v>2007.03.31</v>
          </cell>
          <cell r="L38" t="str">
            <v>生产部</v>
          </cell>
          <cell r="M38" t="str">
            <v>馅料</v>
          </cell>
          <cell r="N38" t="str">
            <v>分馅</v>
          </cell>
          <cell r="R38" t="str">
            <v>江西省吉安市永新县龙源口村家村</v>
          </cell>
        </row>
        <row r="39">
          <cell r="B39" t="str">
            <v>A63</v>
          </cell>
          <cell r="C39" t="str">
            <v>覃树坤</v>
          </cell>
          <cell r="D39" t="str">
            <v>男</v>
          </cell>
          <cell r="F39" t="str">
            <v>452523680716771</v>
          </cell>
          <cell r="G39" t="str">
            <v>1968年07月16日</v>
          </cell>
          <cell r="H39">
            <v>41</v>
          </cell>
          <cell r="I39" t="e">
            <v>#N/A</v>
          </cell>
          <cell r="K39" t="str">
            <v>2006.12.26</v>
          </cell>
          <cell r="L39" t="str">
            <v>生产部</v>
          </cell>
          <cell r="M39" t="str">
            <v>馅料</v>
          </cell>
          <cell r="N39" t="str">
            <v>打馅</v>
          </cell>
          <cell r="R39" t="str">
            <v>广西桂平市南木和社村12队</v>
          </cell>
        </row>
        <row r="40">
          <cell r="B40" t="str">
            <v>A165</v>
          </cell>
          <cell r="C40" t="str">
            <v>潘积金</v>
          </cell>
          <cell r="D40" t="str">
            <v>男</v>
          </cell>
          <cell r="F40" t="str">
            <v>450121198511272137</v>
          </cell>
          <cell r="G40" t="str">
            <v>1985年11月27日</v>
          </cell>
          <cell r="H40">
            <v>24</v>
          </cell>
          <cell r="I40" t="e">
            <v>#N/A</v>
          </cell>
          <cell r="K40" t="str">
            <v>2008.11.22</v>
          </cell>
          <cell r="L40" t="str">
            <v>生产部</v>
          </cell>
          <cell r="M40" t="str">
            <v>馅料</v>
          </cell>
          <cell r="N40" t="str">
            <v>打鸡蛋</v>
          </cell>
          <cell r="R40" t="str">
            <v>南宁市青秀区间圩镇大里村那稔坡107号</v>
          </cell>
        </row>
        <row r="41">
          <cell r="B41" t="str">
            <v>A115</v>
          </cell>
          <cell r="C41" t="str">
            <v>杜大双</v>
          </cell>
          <cell r="D41" t="str">
            <v>男</v>
          </cell>
          <cell r="F41" t="str">
            <v>4113251991105185550</v>
          </cell>
          <cell r="G41" t="str">
            <v>1991年10月51日</v>
          </cell>
          <cell r="H41">
            <v>18</v>
          </cell>
          <cell r="I41" t="str">
            <v>河南省</v>
          </cell>
          <cell r="K41" t="str">
            <v>2009.01.17</v>
          </cell>
          <cell r="L41" t="str">
            <v>生产部</v>
          </cell>
          <cell r="M41" t="str">
            <v>馅料</v>
          </cell>
          <cell r="N41" t="str">
            <v>半成品成型</v>
          </cell>
          <cell r="R41" t="str">
            <v>河南省南阳市唐河县黑龙镇赵庄张棚17组</v>
          </cell>
        </row>
        <row r="42">
          <cell r="B42" t="str">
            <v>A70</v>
          </cell>
          <cell r="C42" t="str">
            <v>李钱磊</v>
          </cell>
          <cell r="D42" t="str">
            <v>男</v>
          </cell>
          <cell r="G42" t="str">
            <v/>
          </cell>
          <cell r="H42" t="str">
            <v/>
          </cell>
          <cell r="I42">
            <v>0</v>
          </cell>
          <cell r="K42" t="str">
            <v>2009.01.05</v>
          </cell>
          <cell r="L42" t="str">
            <v>生产部</v>
          </cell>
          <cell r="M42" t="str">
            <v>馅料</v>
          </cell>
          <cell r="N42" t="str">
            <v>半成品成型</v>
          </cell>
        </row>
        <row r="43">
          <cell r="B43" t="str">
            <v>A36</v>
          </cell>
          <cell r="C43" t="str">
            <v>李新新</v>
          </cell>
          <cell r="D43" t="str">
            <v>男</v>
          </cell>
          <cell r="F43" t="str">
            <v>410222198503056017</v>
          </cell>
          <cell r="G43" t="str">
            <v>1985年03月05日</v>
          </cell>
          <cell r="H43">
            <v>24</v>
          </cell>
          <cell r="I43" t="str">
            <v>河南省</v>
          </cell>
          <cell r="K43" t="str">
            <v>2007.11.24</v>
          </cell>
          <cell r="L43" t="str">
            <v>生产部</v>
          </cell>
          <cell r="M43" t="str">
            <v>西饼</v>
          </cell>
          <cell r="N43" t="str">
            <v>搅拌</v>
          </cell>
          <cell r="R43" t="str">
            <v>河南省通许县厉庄乡安王庄村91号</v>
          </cell>
        </row>
        <row r="44">
          <cell r="B44" t="str">
            <v>A167</v>
          </cell>
          <cell r="C44" t="str">
            <v>凌晓成</v>
          </cell>
          <cell r="D44" t="str">
            <v>男</v>
          </cell>
          <cell r="F44" t="str">
            <v>452129198209182037</v>
          </cell>
          <cell r="G44" t="str">
            <v>1982年09月18日</v>
          </cell>
          <cell r="H44">
            <v>27</v>
          </cell>
          <cell r="I44" t="e">
            <v>#N/A</v>
          </cell>
          <cell r="K44" t="str">
            <v>2008.12.16</v>
          </cell>
          <cell r="L44" t="str">
            <v>生产部</v>
          </cell>
          <cell r="M44" t="str">
            <v>西饼</v>
          </cell>
          <cell r="N44" t="str">
            <v>搅拌</v>
          </cell>
          <cell r="R44" t="str">
            <v>广西省崇左市江州那隆镇发明村那卜屯20号</v>
          </cell>
        </row>
        <row r="45">
          <cell r="C45" t="str">
            <v>唐朝</v>
          </cell>
          <cell r="D45" t="str">
            <v>男</v>
          </cell>
          <cell r="F45" t="str">
            <v>4523231983010328325</v>
          </cell>
          <cell r="G45" t="str">
            <v>1983年01月03日</v>
          </cell>
          <cell r="H45">
            <v>26</v>
          </cell>
          <cell r="I45" t="e">
            <v>#N/A</v>
          </cell>
          <cell r="K45" t="str">
            <v>2009.01.12</v>
          </cell>
          <cell r="L45" t="str">
            <v>生产部</v>
          </cell>
          <cell r="M45" t="str">
            <v>西饼</v>
          </cell>
          <cell r="N45" t="str">
            <v>搅拌</v>
          </cell>
          <cell r="R45" t="str">
            <v>广西省桂林金州县大西江西美村</v>
          </cell>
        </row>
        <row r="46">
          <cell r="B46" t="str">
            <v>A24</v>
          </cell>
          <cell r="C46" t="str">
            <v>刘玉芳</v>
          </cell>
          <cell r="D46" t="str">
            <v>男</v>
          </cell>
          <cell r="F46" t="str">
            <v>430525197610071719</v>
          </cell>
          <cell r="G46" t="str">
            <v>1976年10月07日</v>
          </cell>
          <cell r="H46">
            <v>33</v>
          </cell>
          <cell r="I46" t="str">
            <v>湖南省</v>
          </cell>
          <cell r="K46" t="str">
            <v>2008.12.21</v>
          </cell>
          <cell r="L46" t="str">
            <v>生产部</v>
          </cell>
          <cell r="M46" t="str">
            <v>西饼</v>
          </cell>
          <cell r="N46" t="str">
            <v>装模</v>
          </cell>
          <cell r="R46" t="str">
            <v>湖南省洞口县月溪乡白羊村金坪组</v>
          </cell>
        </row>
        <row r="47">
          <cell r="B47" t="str">
            <v>Fdd</v>
          </cell>
          <cell r="C47" t="str">
            <v>谢德亮</v>
          </cell>
          <cell r="D47" t="str">
            <v>男</v>
          </cell>
          <cell r="F47" t="str">
            <v>650300197206272431</v>
          </cell>
          <cell r="G47" t="str">
            <v>1972年06月27日</v>
          </cell>
          <cell r="H47">
            <v>37</v>
          </cell>
          <cell r="I47" t="str">
            <v>新疆维吾尔自治区</v>
          </cell>
          <cell r="K47" t="str">
            <v>2008.07.08</v>
          </cell>
          <cell r="L47" t="str">
            <v>生产部</v>
          </cell>
          <cell r="M47" t="str">
            <v>西饼</v>
          </cell>
          <cell r="N47" t="str">
            <v>擦盘</v>
          </cell>
          <cell r="R47" t="str">
            <v>新疆石河子花园镇143号团二分场十三连20栋平房1号</v>
          </cell>
        </row>
        <row r="48">
          <cell r="B48" t="str">
            <v>A39</v>
          </cell>
          <cell r="C48" t="str">
            <v>欧阳毅</v>
          </cell>
          <cell r="D48" t="str">
            <v>男</v>
          </cell>
          <cell r="F48" t="str">
            <v>432924197507077618</v>
          </cell>
          <cell r="G48" t="str">
            <v>1975年07月07日</v>
          </cell>
          <cell r="H48">
            <v>34</v>
          </cell>
          <cell r="I48" t="str">
            <v>湖南省</v>
          </cell>
          <cell r="K48" t="str">
            <v>2007.10.12</v>
          </cell>
          <cell r="L48" t="str">
            <v>生产部</v>
          </cell>
          <cell r="M48" t="str">
            <v>西饼</v>
          </cell>
          <cell r="N48" t="str">
            <v>擦盘</v>
          </cell>
          <cell r="R48" t="str">
            <v>湖南省宁远县清水桥镇龙岗村2组</v>
          </cell>
        </row>
        <row r="49">
          <cell r="B49" t="str">
            <v>A54</v>
          </cell>
          <cell r="C49" t="str">
            <v>谢冬霞</v>
          </cell>
          <cell r="D49" t="str">
            <v>女</v>
          </cell>
          <cell r="F49" t="str">
            <v>420922198710271000</v>
          </cell>
          <cell r="G49" t="str">
            <v>1987年10月27日</v>
          </cell>
          <cell r="H49">
            <v>22</v>
          </cell>
          <cell r="I49" t="str">
            <v>湖北省</v>
          </cell>
          <cell r="K49" t="str">
            <v>2006.04.08</v>
          </cell>
          <cell r="L49" t="str">
            <v>生产部</v>
          </cell>
          <cell r="M49" t="str">
            <v>冻饼</v>
          </cell>
          <cell r="N49" t="str">
            <v>员工</v>
          </cell>
          <cell r="R49" t="str">
            <v>湖北省大悟县高店乡忠和村9组</v>
          </cell>
        </row>
        <row r="50">
          <cell r="B50" t="str">
            <v>A117</v>
          </cell>
          <cell r="C50" t="str">
            <v>周飞</v>
          </cell>
          <cell r="D50" t="str">
            <v>男</v>
          </cell>
          <cell r="F50" t="str">
            <v>43312719901212451</v>
          </cell>
          <cell r="G50" t="str">
            <v>1990年12月12日</v>
          </cell>
          <cell r="H50">
            <v>19</v>
          </cell>
          <cell r="I50" t="str">
            <v>湖南省</v>
          </cell>
          <cell r="K50" t="str">
            <v>2008.11.11</v>
          </cell>
          <cell r="L50" t="str">
            <v>生产部</v>
          </cell>
          <cell r="M50" t="str">
            <v>冻饼</v>
          </cell>
          <cell r="N50" t="str">
            <v>半成品制作</v>
          </cell>
          <cell r="R50" t="str">
            <v>湖南省永顺县塔卧镇茶林村11组</v>
          </cell>
        </row>
        <row r="51">
          <cell r="B51" t="str">
            <v>A72</v>
          </cell>
          <cell r="C51" t="str">
            <v>吕绍岳</v>
          </cell>
          <cell r="D51" t="str">
            <v>男</v>
          </cell>
          <cell r="F51" t="str">
            <v>452123820116341</v>
          </cell>
          <cell r="G51" t="str">
            <v>1982年01月16日</v>
          </cell>
          <cell r="H51">
            <v>27</v>
          </cell>
          <cell r="I51" t="e">
            <v>#N/A</v>
          </cell>
          <cell r="K51" t="str">
            <v>2005.04.01</v>
          </cell>
          <cell r="L51" t="str">
            <v>生产部</v>
          </cell>
          <cell r="M51" t="str">
            <v>面包</v>
          </cell>
          <cell r="N51" t="str">
            <v>领班</v>
          </cell>
          <cell r="R51" t="str">
            <v>广西宾阳中华镇蒙它村委上乔村</v>
          </cell>
        </row>
        <row r="52">
          <cell r="B52" t="str">
            <v>A14</v>
          </cell>
          <cell r="C52" t="str">
            <v>黄飞飞</v>
          </cell>
          <cell r="D52" t="str">
            <v>男</v>
          </cell>
          <cell r="F52" t="str">
            <v>452123198106153411</v>
          </cell>
          <cell r="G52" t="str">
            <v>1981年06月15日</v>
          </cell>
          <cell r="H52">
            <v>28</v>
          </cell>
          <cell r="I52" t="e">
            <v>#N/A</v>
          </cell>
          <cell r="K52" t="str">
            <v>2005.07.10</v>
          </cell>
          <cell r="L52" t="str">
            <v>生产部</v>
          </cell>
          <cell r="M52" t="str">
            <v>面包</v>
          </cell>
          <cell r="N52" t="str">
            <v>副领班</v>
          </cell>
          <cell r="R52" t="str">
            <v>广西宾阳县中华镇蒙记村委文基村</v>
          </cell>
        </row>
        <row r="53">
          <cell r="B53" t="str">
            <v>A159</v>
          </cell>
          <cell r="C53" t="str">
            <v>徐勇</v>
          </cell>
          <cell r="D53" t="str">
            <v>男</v>
          </cell>
          <cell r="F53" t="str">
            <v>43042619840905519X</v>
          </cell>
          <cell r="G53" t="str">
            <v>1984年09月05日</v>
          </cell>
          <cell r="H53">
            <v>25</v>
          </cell>
          <cell r="I53" t="str">
            <v>湖南省</v>
          </cell>
          <cell r="K53" t="str">
            <v>2008.10.08</v>
          </cell>
          <cell r="L53" t="str">
            <v>生产部</v>
          </cell>
          <cell r="M53" t="str">
            <v>面包</v>
          </cell>
          <cell r="N53" t="str">
            <v>搅拌</v>
          </cell>
          <cell r="R53" t="str">
            <v>湖南省祁东县风石堰镇机杨柳村12组</v>
          </cell>
        </row>
        <row r="54">
          <cell r="B54" t="str">
            <v>A59</v>
          </cell>
          <cell r="C54" t="str">
            <v>唐文卫</v>
          </cell>
          <cell r="D54" t="str">
            <v>男</v>
          </cell>
          <cell r="F54" t="str">
            <v>431121198406247316</v>
          </cell>
          <cell r="G54" t="str">
            <v>1984年06月24日</v>
          </cell>
          <cell r="H54">
            <v>25</v>
          </cell>
          <cell r="I54" t="str">
            <v>湖南省</v>
          </cell>
          <cell r="K54" t="str">
            <v>2008.11.19</v>
          </cell>
          <cell r="L54" t="str">
            <v>生产部</v>
          </cell>
          <cell r="M54" t="str">
            <v>面包</v>
          </cell>
          <cell r="N54" t="str">
            <v>搅拌</v>
          </cell>
          <cell r="R54" t="str">
            <v>湖南省祁阳县黎家坪镇黎家坪村九组</v>
          </cell>
        </row>
        <row r="55">
          <cell r="B55" t="str">
            <v>A109</v>
          </cell>
          <cell r="C55" t="str">
            <v>邓海军</v>
          </cell>
          <cell r="D55" t="str">
            <v>男</v>
          </cell>
          <cell r="F55" t="str">
            <v>431024199101034211</v>
          </cell>
          <cell r="G55" t="str">
            <v>1991年01月03日</v>
          </cell>
          <cell r="H55">
            <v>18</v>
          </cell>
          <cell r="I55" t="str">
            <v>湖南省</v>
          </cell>
          <cell r="K55" t="str">
            <v>2008.07.11</v>
          </cell>
          <cell r="L55" t="str">
            <v>生产部</v>
          </cell>
          <cell r="M55" t="str">
            <v>面包</v>
          </cell>
          <cell r="N55" t="str">
            <v>菠萝成型</v>
          </cell>
          <cell r="R55" t="str">
            <v>湖南省嘉禾县盘江乡富江村22号</v>
          </cell>
        </row>
        <row r="56">
          <cell r="B56" t="str">
            <v>A50</v>
          </cell>
          <cell r="C56" t="str">
            <v>郭海平</v>
          </cell>
          <cell r="D56" t="str">
            <v>男</v>
          </cell>
          <cell r="F56" t="str">
            <v>360721198805226030</v>
          </cell>
          <cell r="G56" t="str">
            <v>1988年05月22日</v>
          </cell>
          <cell r="H56">
            <v>21</v>
          </cell>
          <cell r="I56" t="str">
            <v>江西省</v>
          </cell>
          <cell r="K56" t="str">
            <v>2008.11.12</v>
          </cell>
          <cell r="L56" t="str">
            <v>生产部</v>
          </cell>
          <cell r="M56" t="str">
            <v>面包</v>
          </cell>
          <cell r="N56" t="str">
            <v>菠萝成型</v>
          </cell>
          <cell r="R56" t="str">
            <v>江西省赣州市赣县吉埠镇石含村西坑组3组</v>
          </cell>
        </row>
        <row r="57">
          <cell r="B57" t="str">
            <v>A160</v>
          </cell>
          <cell r="C57" t="str">
            <v>李寿欢</v>
          </cell>
          <cell r="D57" t="str">
            <v>男</v>
          </cell>
          <cell r="F57" t="str">
            <v>460030198908105110</v>
          </cell>
          <cell r="G57" t="str">
            <v>1989年08月10日</v>
          </cell>
          <cell r="H57">
            <v>20</v>
          </cell>
          <cell r="I57" t="str">
            <v>海南省</v>
          </cell>
          <cell r="K57" t="str">
            <v>2008.04.11</v>
          </cell>
          <cell r="L57" t="str">
            <v>生产部</v>
          </cell>
          <cell r="M57" t="str">
            <v>面包</v>
          </cell>
          <cell r="N57" t="str">
            <v>圆形成型</v>
          </cell>
          <cell r="R57" t="str">
            <v>海南省白沙黎族自治县国营卫星场作业区十队</v>
          </cell>
        </row>
        <row r="58">
          <cell r="B58" t="str">
            <v>A175</v>
          </cell>
          <cell r="C58" t="str">
            <v>王春凤</v>
          </cell>
          <cell r="D58" t="str">
            <v>女</v>
          </cell>
          <cell r="F58" t="str">
            <v>441421198202095566</v>
          </cell>
          <cell r="G58" t="str">
            <v>1982年02月09日</v>
          </cell>
          <cell r="H58">
            <v>27</v>
          </cell>
          <cell r="I58" t="str">
            <v>广东省</v>
          </cell>
          <cell r="K58" t="str">
            <v>2008.12.12</v>
          </cell>
          <cell r="L58" t="str">
            <v>生产部</v>
          </cell>
          <cell r="M58" t="str">
            <v>面包</v>
          </cell>
          <cell r="N58" t="str">
            <v>圆形成型</v>
          </cell>
          <cell r="R58" t="str">
            <v>广东省梅县松源镇五星村蕉岭村</v>
          </cell>
        </row>
        <row r="59">
          <cell r="B59" t="str">
            <v>A101</v>
          </cell>
          <cell r="C59" t="str">
            <v>李富勇</v>
          </cell>
          <cell r="D59" t="str">
            <v>男</v>
          </cell>
          <cell r="F59" t="str">
            <v>450422199102231331</v>
          </cell>
          <cell r="G59" t="str">
            <v>1991年02月23日</v>
          </cell>
          <cell r="H59">
            <v>18</v>
          </cell>
          <cell r="I59" t="e">
            <v>#N/A</v>
          </cell>
          <cell r="K59" t="str">
            <v>2008.11.01</v>
          </cell>
          <cell r="L59" t="str">
            <v>生产部</v>
          </cell>
          <cell r="M59" t="str">
            <v>面包</v>
          </cell>
          <cell r="N59" t="str">
            <v>压方包</v>
          </cell>
          <cell r="R59" t="str">
            <v>广西藤县塘步镇沙田村木力二组99号</v>
          </cell>
        </row>
        <row r="60">
          <cell r="B60" t="str">
            <v>A101</v>
          </cell>
          <cell r="C60" t="str">
            <v>刘阳</v>
          </cell>
          <cell r="D60" t="str">
            <v>男</v>
          </cell>
          <cell r="F60" t="str">
            <v>341225198506027731</v>
          </cell>
          <cell r="G60" t="str">
            <v>1985年06月02日</v>
          </cell>
          <cell r="H60">
            <v>24</v>
          </cell>
          <cell r="I60" t="str">
            <v>安徽省</v>
          </cell>
          <cell r="K60" t="str">
            <v>2009.01.07</v>
          </cell>
          <cell r="L60" t="str">
            <v>生产部</v>
          </cell>
          <cell r="M60" t="str">
            <v>面包</v>
          </cell>
          <cell r="N60" t="str">
            <v>压方包</v>
          </cell>
          <cell r="R60" t="str">
            <v>安徽省阜南县王化镇王寨村李东组21号</v>
          </cell>
        </row>
        <row r="61">
          <cell r="B61" t="str">
            <v>A128</v>
          </cell>
          <cell r="C61" t="str">
            <v>欧阳志兴</v>
          </cell>
          <cell r="D61" t="str">
            <v>男</v>
          </cell>
          <cell r="F61" t="str">
            <v>431024198811143936</v>
          </cell>
          <cell r="G61" t="str">
            <v>1988年11月14日</v>
          </cell>
          <cell r="H61">
            <v>21</v>
          </cell>
          <cell r="I61" t="str">
            <v>湖南省</v>
          </cell>
          <cell r="K61" t="str">
            <v>2008.12.04</v>
          </cell>
          <cell r="L61" t="str">
            <v>生产部</v>
          </cell>
          <cell r="M61" t="str">
            <v>面包</v>
          </cell>
          <cell r="N61" t="str">
            <v>分割</v>
          </cell>
          <cell r="R61" t="str">
            <v>湖南省嘉禾县莲荷乡水溪村二组2号</v>
          </cell>
        </row>
        <row r="62">
          <cell r="B62" t="str">
            <v>A40</v>
          </cell>
          <cell r="C62" t="str">
            <v>曾永齐</v>
          </cell>
          <cell r="D62" t="str">
            <v>男</v>
          </cell>
          <cell r="F62" t="str">
            <v>432524791214403</v>
          </cell>
          <cell r="G62" t="str">
            <v>1979年12月14日</v>
          </cell>
          <cell r="H62">
            <v>30</v>
          </cell>
          <cell r="I62" t="str">
            <v>湖南省</v>
          </cell>
          <cell r="K62" t="str">
            <v>2000.02.14</v>
          </cell>
          <cell r="L62" t="str">
            <v>生产部</v>
          </cell>
          <cell r="M62" t="str">
            <v>烤炉</v>
          </cell>
          <cell r="N62" t="str">
            <v>领班</v>
          </cell>
          <cell r="R62" t="str">
            <v>湖南省新化县白塘乡蒎冲村第十一村民小组</v>
          </cell>
        </row>
        <row r="63">
          <cell r="B63" t="str">
            <v>A182</v>
          </cell>
          <cell r="C63" t="str">
            <v>余聪聪</v>
          </cell>
          <cell r="D63" t="str">
            <v>男</v>
          </cell>
          <cell r="F63" t="str">
            <v>420983199010200719</v>
          </cell>
          <cell r="G63" t="str">
            <v>1990年10月20日</v>
          </cell>
          <cell r="H63">
            <v>19</v>
          </cell>
          <cell r="I63" t="str">
            <v>湖北省</v>
          </cell>
          <cell r="K63" t="str">
            <v>2008.04.20</v>
          </cell>
          <cell r="L63" t="str">
            <v>生产部</v>
          </cell>
          <cell r="M63" t="str">
            <v>烤炉</v>
          </cell>
          <cell r="N63" t="str">
            <v>看炉</v>
          </cell>
          <cell r="R63" t="str">
            <v>湖北省广水市武胜关镇腊水河村沙沟</v>
          </cell>
        </row>
        <row r="64">
          <cell r="B64" t="str">
            <v>A97</v>
          </cell>
          <cell r="C64" t="str">
            <v>王勇</v>
          </cell>
          <cell r="D64" t="str">
            <v>男</v>
          </cell>
          <cell r="F64" t="str">
            <v>431022198912114592</v>
          </cell>
          <cell r="G64" t="str">
            <v>1989年12月11日</v>
          </cell>
          <cell r="H64">
            <v>20</v>
          </cell>
          <cell r="I64" t="str">
            <v>湖南省</v>
          </cell>
          <cell r="K64" t="str">
            <v>2008.11.25</v>
          </cell>
          <cell r="L64" t="str">
            <v>生产部</v>
          </cell>
          <cell r="M64" t="str">
            <v>烤炉</v>
          </cell>
          <cell r="N64" t="str">
            <v>看炉</v>
          </cell>
          <cell r="R64" t="str">
            <v>湖南省宜章县栗源镇旗山村委会第五村民小组</v>
          </cell>
        </row>
        <row r="65">
          <cell r="B65" t="str">
            <v>A103</v>
          </cell>
          <cell r="C65" t="str">
            <v>钟伟</v>
          </cell>
          <cell r="D65" t="str">
            <v>男</v>
          </cell>
          <cell r="F65" t="str">
            <v>4304811991062717X</v>
          </cell>
          <cell r="G65" t="str">
            <v>1991年06月27日</v>
          </cell>
          <cell r="H65">
            <v>18</v>
          </cell>
          <cell r="I65" t="str">
            <v>湖南省</v>
          </cell>
          <cell r="K65" t="str">
            <v>2008.11.07</v>
          </cell>
          <cell r="L65" t="str">
            <v>生产部</v>
          </cell>
          <cell r="M65" t="str">
            <v>烤炉</v>
          </cell>
          <cell r="N65" t="str">
            <v>看炉</v>
          </cell>
          <cell r="R65" t="str">
            <v>湖南省丰阳市永济镇北平村8组</v>
          </cell>
        </row>
        <row r="66">
          <cell r="B66" t="str">
            <v>A195</v>
          </cell>
          <cell r="C66" t="str">
            <v>杜小双</v>
          </cell>
          <cell r="D66" t="str">
            <v>男</v>
          </cell>
          <cell r="F66" t="str">
            <v>411325199105185577</v>
          </cell>
          <cell r="G66" t="str">
            <v>1991年05月18日</v>
          </cell>
          <cell r="H66">
            <v>18</v>
          </cell>
          <cell r="I66" t="str">
            <v>河南省</v>
          </cell>
          <cell r="K66" t="str">
            <v>2008.12.15</v>
          </cell>
          <cell r="L66" t="str">
            <v>生产部</v>
          </cell>
          <cell r="M66" t="str">
            <v>烤炉</v>
          </cell>
          <cell r="N66" t="str">
            <v>看炉</v>
          </cell>
          <cell r="R66" t="str">
            <v>河南省唐河县黑龙镇赵庄村张棚十七组6号</v>
          </cell>
        </row>
        <row r="67">
          <cell r="B67" t="str">
            <v>A106</v>
          </cell>
          <cell r="C67" t="str">
            <v>涂霖锋</v>
          </cell>
          <cell r="D67" t="str">
            <v>男</v>
          </cell>
          <cell r="F67" t="str">
            <v>450921199005050433</v>
          </cell>
          <cell r="G67" t="str">
            <v>1990年05月05日</v>
          </cell>
          <cell r="H67">
            <v>19</v>
          </cell>
          <cell r="I67" t="e">
            <v>#N/A</v>
          </cell>
          <cell r="K67" t="str">
            <v>2008.10.09</v>
          </cell>
          <cell r="L67" t="str">
            <v>生产部</v>
          </cell>
          <cell r="M67" t="str">
            <v>烤炉</v>
          </cell>
          <cell r="N67" t="str">
            <v>装饰</v>
          </cell>
          <cell r="R67" t="str">
            <v>广西省容县州镇峤北村四新队21-1号</v>
          </cell>
        </row>
        <row r="68">
          <cell r="B68" t="str">
            <v>A180</v>
          </cell>
          <cell r="C68" t="str">
            <v>何品明</v>
          </cell>
          <cell r="D68" t="str">
            <v>男</v>
          </cell>
          <cell r="F68" t="str">
            <v>450703198205113314</v>
          </cell>
          <cell r="G68" t="str">
            <v>1982年05月11日</v>
          </cell>
          <cell r="H68">
            <v>27</v>
          </cell>
          <cell r="I68" t="e">
            <v>#N/A</v>
          </cell>
          <cell r="K68" t="str">
            <v>2008.12.05</v>
          </cell>
          <cell r="L68" t="str">
            <v>生产部</v>
          </cell>
          <cell r="M68" t="str">
            <v>烤炉</v>
          </cell>
          <cell r="N68" t="str">
            <v>炸包</v>
          </cell>
          <cell r="R68" t="str">
            <v>广西省西县新靖镇吉坡村小坡</v>
          </cell>
        </row>
        <row r="69">
          <cell r="B69" t="str">
            <v>A154</v>
          </cell>
          <cell r="C69" t="str">
            <v>程鹏</v>
          </cell>
          <cell r="D69" t="str">
            <v>男</v>
          </cell>
          <cell r="F69" t="str">
            <v>340322198805196055</v>
          </cell>
          <cell r="G69" t="str">
            <v>1988年05月19日</v>
          </cell>
          <cell r="H69">
            <v>21</v>
          </cell>
          <cell r="I69" t="str">
            <v>安徽省</v>
          </cell>
          <cell r="K69" t="str">
            <v>2008.07.15</v>
          </cell>
          <cell r="L69" t="str">
            <v>生产部</v>
          </cell>
          <cell r="M69" t="str">
            <v>包装</v>
          </cell>
          <cell r="N69" t="str">
            <v>领班</v>
          </cell>
          <cell r="R69" t="str">
            <v>安徽省五河县东刘集镇大程村88号</v>
          </cell>
        </row>
        <row r="70">
          <cell r="B70" t="str">
            <v>A191</v>
          </cell>
          <cell r="C70" t="str">
            <v>陆彩婷</v>
          </cell>
          <cell r="D70" t="str">
            <v>女</v>
          </cell>
          <cell r="F70" t="str">
            <v>452126198809110628</v>
          </cell>
          <cell r="G70" t="str">
            <v>1988年09月11日</v>
          </cell>
          <cell r="H70">
            <v>21</v>
          </cell>
          <cell r="I70" t="e">
            <v>#N/A</v>
          </cell>
          <cell r="K70" t="str">
            <v>2008.05.25</v>
          </cell>
          <cell r="L70" t="str">
            <v>生产部</v>
          </cell>
          <cell r="M70" t="str">
            <v>包装</v>
          </cell>
          <cell r="N70" t="str">
            <v>副领班</v>
          </cell>
          <cell r="R70" t="str">
            <v>广西隆安县乔建镇儒浩村儒浩屯255号</v>
          </cell>
        </row>
        <row r="71">
          <cell r="B71" t="str">
            <v>A25</v>
          </cell>
          <cell r="C71" t="str">
            <v>周阳</v>
          </cell>
          <cell r="D71" t="str">
            <v>男</v>
          </cell>
          <cell r="F71" t="str">
            <v>421023199203146611</v>
          </cell>
          <cell r="G71" t="str">
            <v>1992年03月14日</v>
          </cell>
          <cell r="H71">
            <v>17</v>
          </cell>
          <cell r="I71" t="str">
            <v>湖北省</v>
          </cell>
          <cell r="K71" t="str">
            <v>2007.12.18</v>
          </cell>
          <cell r="L71" t="str">
            <v>生产部</v>
          </cell>
          <cell r="M71" t="str">
            <v>包装</v>
          </cell>
          <cell r="N71" t="str">
            <v>装饰</v>
          </cell>
          <cell r="R71" t="str">
            <v>湖北省临利县福田寺镇薛庙村三组4号</v>
          </cell>
        </row>
        <row r="72">
          <cell r="B72" t="str">
            <v>A176</v>
          </cell>
          <cell r="C72" t="str">
            <v>董磊</v>
          </cell>
          <cell r="D72" t="str">
            <v>女</v>
          </cell>
          <cell r="F72" t="str">
            <v>142723198905143543</v>
          </cell>
          <cell r="G72" t="str">
            <v>1989年05月14日</v>
          </cell>
          <cell r="H72">
            <v>20</v>
          </cell>
          <cell r="I72" t="str">
            <v>山西省</v>
          </cell>
          <cell r="K72" t="str">
            <v>2008.12.03</v>
          </cell>
          <cell r="L72" t="str">
            <v>生产部</v>
          </cell>
          <cell r="M72" t="str">
            <v>包装</v>
          </cell>
          <cell r="N72" t="str">
            <v>装饰</v>
          </cell>
          <cell r="R72" t="str">
            <v>山西省芮城县东垆乡坑北体村元庄巷15号</v>
          </cell>
        </row>
        <row r="73">
          <cell r="B73" t="str">
            <v>A169</v>
          </cell>
          <cell r="C73" t="str">
            <v>黄静</v>
          </cell>
          <cell r="D73" t="str">
            <v>女</v>
          </cell>
          <cell r="F73" t="str">
            <v>411422198702046649</v>
          </cell>
          <cell r="G73" t="str">
            <v>1987年02月04日</v>
          </cell>
          <cell r="H73">
            <v>22</v>
          </cell>
          <cell r="I73" t="str">
            <v>河南省</v>
          </cell>
          <cell r="K73" t="str">
            <v>2008.08.16</v>
          </cell>
          <cell r="L73" t="str">
            <v>生产部</v>
          </cell>
          <cell r="M73" t="str">
            <v>包装</v>
          </cell>
          <cell r="N73" t="str">
            <v>包装</v>
          </cell>
          <cell r="R73" t="str">
            <v>河南省睢县城隍乡黄堤口村</v>
          </cell>
        </row>
        <row r="74">
          <cell r="B74" t="str">
            <v>A57</v>
          </cell>
          <cell r="C74" t="str">
            <v>邵笑</v>
          </cell>
          <cell r="D74" t="str">
            <v>男</v>
          </cell>
          <cell r="F74" t="str">
            <v>43112119851220079X</v>
          </cell>
          <cell r="G74" t="str">
            <v>1985年12月20日</v>
          </cell>
          <cell r="H74">
            <v>24</v>
          </cell>
          <cell r="I74" t="str">
            <v>湖南省</v>
          </cell>
          <cell r="K74" t="str">
            <v>2008.11.19</v>
          </cell>
          <cell r="L74" t="str">
            <v>生产部</v>
          </cell>
          <cell r="M74" t="str">
            <v>包装</v>
          </cell>
          <cell r="N74" t="str">
            <v>包装</v>
          </cell>
          <cell r="R74" t="str">
            <v>湖南省祁阳县浯溪镇百花村15组14号</v>
          </cell>
        </row>
        <row r="75">
          <cell r="B75" t="str">
            <v>A183</v>
          </cell>
          <cell r="C75" t="str">
            <v>艾智辉</v>
          </cell>
          <cell r="D75" t="str">
            <v>男</v>
          </cell>
          <cell r="F75" t="str">
            <v>362425198711230216</v>
          </cell>
          <cell r="G75" t="str">
            <v>1987年11月23日</v>
          </cell>
          <cell r="H75">
            <v>22</v>
          </cell>
          <cell r="I75" t="str">
            <v>江西省</v>
          </cell>
          <cell r="K75" t="str">
            <v>2008.12.05</v>
          </cell>
          <cell r="L75" t="str">
            <v>生产部</v>
          </cell>
          <cell r="M75" t="str">
            <v>包装</v>
          </cell>
          <cell r="N75" t="str">
            <v>包装</v>
          </cell>
          <cell r="R75" t="str">
            <v>江西省永丰县佐龙乡南塘村委南塘村196号</v>
          </cell>
        </row>
        <row r="76">
          <cell r="B76" t="str">
            <v>A192</v>
          </cell>
          <cell r="C76" t="str">
            <v>谭靖</v>
          </cell>
          <cell r="D76" t="str">
            <v>女</v>
          </cell>
          <cell r="F76" t="str">
            <v>43042619900805350X</v>
          </cell>
          <cell r="G76" t="str">
            <v>1990年08月05日</v>
          </cell>
          <cell r="H76">
            <v>19</v>
          </cell>
          <cell r="I76" t="str">
            <v>湖南省</v>
          </cell>
          <cell r="K76" t="str">
            <v>2008.07.20</v>
          </cell>
          <cell r="L76" t="str">
            <v>生产部</v>
          </cell>
          <cell r="M76" t="str">
            <v>包装</v>
          </cell>
          <cell r="N76" t="str">
            <v>进仓</v>
          </cell>
          <cell r="R76" t="str">
            <v>湖南省祁东县过水坪镇洞口村4组</v>
          </cell>
        </row>
        <row r="77">
          <cell r="B77" t="str">
            <v>A88</v>
          </cell>
          <cell r="C77" t="str">
            <v>陈强</v>
          </cell>
          <cell r="D77" t="str">
            <v>男</v>
          </cell>
          <cell r="F77" t="str">
            <v>4408241973111757301</v>
          </cell>
          <cell r="G77" t="str">
            <v>1973年11月17日</v>
          </cell>
          <cell r="H77">
            <v>36</v>
          </cell>
          <cell r="I77" t="str">
            <v>广东省</v>
          </cell>
          <cell r="K77" t="str">
            <v>2005.10.20</v>
          </cell>
          <cell r="L77" t="str">
            <v>生产部</v>
          </cell>
          <cell r="M77" t="str">
            <v>裱花</v>
          </cell>
          <cell r="N77" t="str">
            <v>领班</v>
          </cell>
          <cell r="R77" t="str">
            <v>广东省雷州市东里镇沟口村075号</v>
          </cell>
        </row>
        <row r="78">
          <cell r="B78" t="str">
            <v>A104</v>
          </cell>
          <cell r="C78" t="str">
            <v>吴经武</v>
          </cell>
          <cell r="D78" t="str">
            <v>男</v>
          </cell>
          <cell r="F78" t="str">
            <v>440882198012031119</v>
          </cell>
          <cell r="G78" t="str">
            <v>1980年12月03日</v>
          </cell>
          <cell r="H78">
            <v>29</v>
          </cell>
          <cell r="I78" t="str">
            <v>广东省</v>
          </cell>
          <cell r="K78" t="str">
            <v>2008.06.19</v>
          </cell>
          <cell r="L78" t="str">
            <v>生产部</v>
          </cell>
          <cell r="M78" t="str">
            <v>DIY店</v>
          </cell>
          <cell r="N78" t="str">
            <v>裱花</v>
          </cell>
          <cell r="R78" t="str">
            <v>广东省雷州市白沙镇北界洋村328号</v>
          </cell>
        </row>
        <row r="79">
          <cell r="B79" t="str">
            <v>A95</v>
          </cell>
          <cell r="C79" t="str">
            <v>谢艳冰</v>
          </cell>
          <cell r="D79" t="str">
            <v>女</v>
          </cell>
          <cell r="F79" t="str">
            <v>45270319790211286X</v>
          </cell>
          <cell r="G79" t="str">
            <v>1979年02月11日</v>
          </cell>
          <cell r="H79">
            <v>30</v>
          </cell>
          <cell r="I79" t="e">
            <v>#N/A</v>
          </cell>
          <cell r="K79" t="str">
            <v>2007.07.08</v>
          </cell>
          <cell r="L79" t="str">
            <v>生产部</v>
          </cell>
          <cell r="M79" t="str">
            <v>DIY店</v>
          </cell>
          <cell r="N79" t="str">
            <v>裱花</v>
          </cell>
          <cell r="R79" t="str">
            <v>广西河池宜州市拉利乡拉利街</v>
          </cell>
        </row>
        <row r="80">
          <cell r="B80" t="str">
            <v>A04</v>
          </cell>
          <cell r="C80" t="str">
            <v>黄优龙</v>
          </cell>
          <cell r="D80" t="str">
            <v>男</v>
          </cell>
          <cell r="F80" t="str">
            <v>441624198505250519</v>
          </cell>
          <cell r="G80" t="str">
            <v>1985年05月25日</v>
          </cell>
          <cell r="H80">
            <v>24</v>
          </cell>
          <cell r="I80" t="str">
            <v>广东省</v>
          </cell>
          <cell r="K80" t="str">
            <v>2008.11.08</v>
          </cell>
          <cell r="L80" t="str">
            <v>生产部</v>
          </cell>
          <cell r="M80" t="str">
            <v>DIY店</v>
          </cell>
          <cell r="N80" t="str">
            <v>裱花</v>
          </cell>
          <cell r="R80" t="str">
            <v>广东省和平县阳明镇新社管理区044号</v>
          </cell>
        </row>
        <row r="81">
          <cell r="B81" t="str">
            <v>A94</v>
          </cell>
          <cell r="C81" t="str">
            <v>周勇丰</v>
          </cell>
          <cell r="D81" t="str">
            <v>男</v>
          </cell>
          <cell r="F81" t="str">
            <v>433127198710102496</v>
          </cell>
          <cell r="G81" t="str">
            <v>1987年10月10日</v>
          </cell>
          <cell r="H81">
            <v>22</v>
          </cell>
          <cell r="I81" t="str">
            <v>湖南省</v>
          </cell>
          <cell r="K81" t="str">
            <v>2007.05.01</v>
          </cell>
          <cell r="L81" t="str">
            <v>生产部</v>
          </cell>
          <cell r="M81" t="str">
            <v>DIY店</v>
          </cell>
          <cell r="N81" t="str">
            <v>裱花</v>
          </cell>
          <cell r="R81" t="str">
            <v>湖南省永顺县塔卧镇荼林村十一组</v>
          </cell>
        </row>
        <row r="82">
          <cell r="B82" t="str">
            <v>A89</v>
          </cell>
          <cell r="C82" t="str">
            <v>李昌华</v>
          </cell>
          <cell r="D82" t="str">
            <v>女</v>
          </cell>
          <cell r="F82" t="str">
            <v>511028199001113672X</v>
          </cell>
          <cell r="G82" t="str">
            <v>1990年01月11日</v>
          </cell>
          <cell r="H82">
            <v>19</v>
          </cell>
          <cell r="I82" t="str">
            <v>四川省</v>
          </cell>
          <cell r="K82" t="str">
            <v>2008.10.16</v>
          </cell>
          <cell r="L82" t="str">
            <v>生产部</v>
          </cell>
          <cell r="M82" t="str">
            <v>DIY店</v>
          </cell>
          <cell r="N82" t="str">
            <v>裱花</v>
          </cell>
          <cell r="R82" t="str">
            <v>四川省隆昌县石碾镇徐家祠村6组19号</v>
          </cell>
        </row>
        <row r="83">
          <cell r="B83" t="str">
            <v>A90</v>
          </cell>
          <cell r="C83" t="str">
            <v>刘小琴</v>
          </cell>
          <cell r="D83" t="str">
            <v>女</v>
          </cell>
          <cell r="F83" t="str">
            <v>142401820503824</v>
          </cell>
          <cell r="G83" t="str">
            <v>1982年05月03日</v>
          </cell>
          <cell r="H83">
            <v>27</v>
          </cell>
          <cell r="I83" t="str">
            <v>山西省</v>
          </cell>
          <cell r="K83" t="str">
            <v>2008.06.07</v>
          </cell>
          <cell r="L83" t="str">
            <v>生产部</v>
          </cell>
          <cell r="M83" t="str">
            <v>荔湾店</v>
          </cell>
          <cell r="N83" t="str">
            <v>裱花</v>
          </cell>
          <cell r="R83" t="str">
            <v>山西省晋中市榆次区郭家堡乡</v>
          </cell>
        </row>
        <row r="84">
          <cell r="B84" t="str">
            <v>A96</v>
          </cell>
          <cell r="C84" t="str">
            <v>赵志好</v>
          </cell>
          <cell r="D84" t="str">
            <v>男</v>
          </cell>
          <cell r="F84" t="str">
            <v>440233198608032016</v>
          </cell>
          <cell r="G84" t="str">
            <v>1986年08月03日</v>
          </cell>
          <cell r="H84">
            <v>23</v>
          </cell>
          <cell r="I84" t="str">
            <v>广东省</v>
          </cell>
          <cell r="K84" t="str">
            <v>2007.11.13</v>
          </cell>
          <cell r="L84" t="str">
            <v>生产部</v>
          </cell>
          <cell r="M84" t="str">
            <v>中原店</v>
          </cell>
          <cell r="N84" t="str">
            <v>裱花</v>
          </cell>
          <cell r="R84" t="str">
            <v>广东省新丰县马头镇军三村嵇岭下组12号</v>
          </cell>
        </row>
        <row r="85">
          <cell r="B85" t="str">
            <v>A185</v>
          </cell>
          <cell r="C85" t="str">
            <v>谢孙乐</v>
          </cell>
          <cell r="D85" t="str">
            <v>男</v>
          </cell>
          <cell r="F85" t="str">
            <v>421022198708062455</v>
          </cell>
          <cell r="G85" t="str">
            <v>1987年08月06日</v>
          </cell>
          <cell r="H85">
            <v>22</v>
          </cell>
          <cell r="I85" t="str">
            <v>湖北省</v>
          </cell>
          <cell r="K85" t="str">
            <v>2008.05.03</v>
          </cell>
          <cell r="L85" t="str">
            <v>生产部</v>
          </cell>
          <cell r="M85" t="str">
            <v>东坑店</v>
          </cell>
          <cell r="N85" t="str">
            <v>裱花</v>
          </cell>
          <cell r="R85" t="str">
            <v>湖北省公安县埠河镇水德寺村二组</v>
          </cell>
        </row>
        <row r="86">
          <cell r="B86" t="str">
            <v>A161</v>
          </cell>
          <cell r="C86" t="str">
            <v>李丽媛</v>
          </cell>
          <cell r="D86" t="str">
            <v>女</v>
          </cell>
          <cell r="F86" t="str">
            <v>440781198409104329</v>
          </cell>
          <cell r="G86" t="str">
            <v>1984年09月10日</v>
          </cell>
          <cell r="H86">
            <v>25</v>
          </cell>
          <cell r="I86" t="str">
            <v>广东省</v>
          </cell>
          <cell r="K86" t="str">
            <v>2008.12.27</v>
          </cell>
          <cell r="L86" t="str">
            <v>生产部</v>
          </cell>
          <cell r="M86" t="str">
            <v>天虹店</v>
          </cell>
          <cell r="N86" t="str">
            <v>裱花</v>
          </cell>
          <cell r="R86" t="str">
            <v>广东省台山市都斛镇莘村东凡本七巷7号之二</v>
          </cell>
        </row>
        <row r="87">
          <cell r="B87" t="str">
            <v>A164</v>
          </cell>
          <cell r="C87" t="str">
            <v>张成严</v>
          </cell>
          <cell r="D87" t="str">
            <v>男</v>
          </cell>
          <cell r="F87" t="str">
            <v>440822197802062437</v>
          </cell>
          <cell r="G87" t="str">
            <v>1978年02月06日</v>
          </cell>
          <cell r="H87">
            <v>31</v>
          </cell>
          <cell r="I87" t="str">
            <v>广东省</v>
          </cell>
          <cell r="K87" t="str">
            <v>2008.12.27</v>
          </cell>
          <cell r="L87" t="str">
            <v>生产部</v>
          </cell>
          <cell r="M87" t="str">
            <v>天虹店</v>
          </cell>
          <cell r="N87" t="str">
            <v>裱花</v>
          </cell>
          <cell r="R87" t="str">
            <v>广东省廉江市良垌镇北埇村19号</v>
          </cell>
        </row>
        <row r="88">
          <cell r="B88" t="str">
            <v>A170</v>
          </cell>
          <cell r="C88" t="str">
            <v>罗少玲</v>
          </cell>
          <cell r="D88" t="str">
            <v>女</v>
          </cell>
          <cell r="F88" t="str">
            <v>440924198005165866</v>
          </cell>
          <cell r="G88" t="str">
            <v>1980年05月16日</v>
          </cell>
          <cell r="H88">
            <v>29</v>
          </cell>
          <cell r="I88" t="str">
            <v>广东省</v>
          </cell>
          <cell r="K88" t="str">
            <v>2008.12.27</v>
          </cell>
          <cell r="L88" t="str">
            <v>生产部</v>
          </cell>
          <cell r="M88" t="str">
            <v>天虹店</v>
          </cell>
          <cell r="N88" t="str">
            <v>裱花</v>
          </cell>
          <cell r="R88" t="str">
            <v>广东省化州市平定镇平山新屋村10号</v>
          </cell>
        </row>
        <row r="89">
          <cell r="B89" t="str">
            <v>A73</v>
          </cell>
          <cell r="C89" t="str">
            <v>张仲才</v>
          </cell>
          <cell r="D89" t="str">
            <v>男</v>
          </cell>
          <cell r="F89" t="str">
            <v>45072219840118651X</v>
          </cell>
          <cell r="G89" t="str">
            <v>1984年01月18日</v>
          </cell>
          <cell r="H89">
            <v>25</v>
          </cell>
          <cell r="I89" t="e">
            <v>#N/A</v>
          </cell>
          <cell r="K89">
            <v>2007.8</v>
          </cell>
          <cell r="L89" t="str">
            <v>生产部</v>
          </cell>
          <cell r="M89" t="str">
            <v>天虹店</v>
          </cell>
          <cell r="N89" t="str">
            <v>主管</v>
          </cell>
          <cell r="R89" t="str">
            <v>广西浦北县六硍镇新华村委会大石村15号</v>
          </cell>
        </row>
        <row r="90">
          <cell r="B90" t="str">
            <v>A52</v>
          </cell>
          <cell r="C90" t="str">
            <v>吴璇</v>
          </cell>
          <cell r="D90" t="str">
            <v>男</v>
          </cell>
          <cell r="F90" t="str">
            <v>440881198302250436</v>
          </cell>
          <cell r="G90" t="str">
            <v>1983年02月25日</v>
          </cell>
          <cell r="H90">
            <v>26</v>
          </cell>
          <cell r="I90" t="str">
            <v>广东省</v>
          </cell>
          <cell r="K90" t="str">
            <v>2007.07.29</v>
          </cell>
          <cell r="L90" t="str">
            <v>生产部</v>
          </cell>
          <cell r="M90" t="str">
            <v>中原店</v>
          </cell>
          <cell r="N90" t="str">
            <v>主管</v>
          </cell>
          <cell r="R90" t="str">
            <v>广东省廉江市中山四路10号</v>
          </cell>
        </row>
        <row r="91">
          <cell r="B91" t="str">
            <v>A103</v>
          </cell>
          <cell r="C91" t="str">
            <v>胡安福</v>
          </cell>
          <cell r="D91" t="str">
            <v>男</v>
          </cell>
          <cell r="F91" t="str">
            <v>360731198803034310</v>
          </cell>
          <cell r="G91" t="str">
            <v>1988年03月03日</v>
          </cell>
          <cell r="H91">
            <v>21</v>
          </cell>
          <cell r="I91" t="str">
            <v>江西省</v>
          </cell>
          <cell r="K91" t="str">
            <v>2007.03.18</v>
          </cell>
          <cell r="L91" t="str">
            <v>生产部</v>
          </cell>
          <cell r="M91" t="str">
            <v>中原店</v>
          </cell>
          <cell r="N91" t="str">
            <v>领班</v>
          </cell>
          <cell r="R91" t="str">
            <v>江西省赣州市于都县岭背镇大窝村瑶蓝湖</v>
          </cell>
        </row>
        <row r="92">
          <cell r="B92" t="str">
            <v>B86</v>
          </cell>
          <cell r="C92" t="str">
            <v>周业崧</v>
          </cell>
          <cell r="D92" t="str">
            <v>男</v>
          </cell>
          <cell r="F92" t="str">
            <v>441723198711304214</v>
          </cell>
          <cell r="G92" t="str">
            <v>1987年11月30日</v>
          </cell>
          <cell r="H92">
            <v>22</v>
          </cell>
          <cell r="I92" t="str">
            <v>广东省</v>
          </cell>
          <cell r="K92" t="str">
            <v>2007.04.23</v>
          </cell>
          <cell r="L92" t="str">
            <v>生产部</v>
          </cell>
          <cell r="M92" t="str">
            <v>总店</v>
          </cell>
          <cell r="N92" t="str">
            <v>领班</v>
          </cell>
          <cell r="R92" t="str">
            <v>广东省阳江市县大八镇古城村委会</v>
          </cell>
        </row>
        <row r="93">
          <cell r="B93" t="str">
            <v>A53</v>
          </cell>
          <cell r="C93" t="str">
            <v>连广宁</v>
          </cell>
          <cell r="D93" t="str">
            <v>男</v>
          </cell>
          <cell r="F93" t="str">
            <v>440881198906147712</v>
          </cell>
          <cell r="G93" t="str">
            <v>1989年06月14日</v>
          </cell>
          <cell r="H93">
            <v>20</v>
          </cell>
          <cell r="I93" t="str">
            <v>广东省</v>
          </cell>
          <cell r="K93" t="str">
            <v>2007.07.29</v>
          </cell>
          <cell r="L93" t="str">
            <v>生产部</v>
          </cell>
          <cell r="M93" t="str">
            <v>DIY店</v>
          </cell>
          <cell r="N93" t="str">
            <v>领班</v>
          </cell>
          <cell r="R93" t="str">
            <v>广东省廉江市石城镇五里村84号</v>
          </cell>
        </row>
        <row r="94">
          <cell r="B94" t="str">
            <v>A149</v>
          </cell>
          <cell r="C94" t="str">
            <v>梁剑飞</v>
          </cell>
          <cell r="D94" t="str">
            <v>男</v>
          </cell>
          <cell r="F94" t="str">
            <v>450422198611171117</v>
          </cell>
          <cell r="G94" t="str">
            <v>1986年11月17日</v>
          </cell>
          <cell r="H94">
            <v>23</v>
          </cell>
          <cell r="I94" t="e">
            <v>#N/A</v>
          </cell>
          <cell r="K94" t="str">
            <v>2008.08.06</v>
          </cell>
          <cell r="L94" t="str">
            <v>生产部</v>
          </cell>
          <cell r="M94" t="str">
            <v>DIY店</v>
          </cell>
          <cell r="N94" t="str">
            <v>现烤</v>
          </cell>
          <cell r="R94" t="str">
            <v>广西藤县藤州永清村大塘组17号</v>
          </cell>
        </row>
        <row r="95">
          <cell r="B95" t="str">
            <v>A163</v>
          </cell>
          <cell r="C95" t="str">
            <v>陈晓荣</v>
          </cell>
          <cell r="D95" t="str">
            <v>男</v>
          </cell>
          <cell r="F95" t="str">
            <v>450821198708062115</v>
          </cell>
          <cell r="G95" t="str">
            <v>1987年08月06日</v>
          </cell>
          <cell r="H95">
            <v>22</v>
          </cell>
          <cell r="I95" t="e">
            <v>#N/A</v>
          </cell>
          <cell r="K95" t="str">
            <v>2008.08.21</v>
          </cell>
          <cell r="L95" t="str">
            <v>生产部</v>
          </cell>
          <cell r="M95" t="str">
            <v>DIY店</v>
          </cell>
          <cell r="N95" t="str">
            <v>现烤</v>
          </cell>
          <cell r="R95" t="str">
            <v>广西平南县镇隆镇隆村肚塘二屯30号</v>
          </cell>
        </row>
        <row r="96">
          <cell r="B96" t="str">
            <v>A189</v>
          </cell>
          <cell r="C96" t="str">
            <v>陈仕超</v>
          </cell>
          <cell r="D96" t="str">
            <v>男</v>
          </cell>
          <cell r="F96" t="str">
            <v>450821198804082132</v>
          </cell>
          <cell r="G96" t="str">
            <v>1988年04月08日</v>
          </cell>
          <cell r="H96">
            <v>21</v>
          </cell>
          <cell r="I96" t="e">
            <v>#N/A</v>
          </cell>
          <cell r="K96" t="str">
            <v>2008.05.17</v>
          </cell>
          <cell r="L96" t="str">
            <v>生产部</v>
          </cell>
          <cell r="M96" t="str">
            <v>DIY店</v>
          </cell>
          <cell r="N96" t="str">
            <v>现烤</v>
          </cell>
          <cell r="R96" t="str">
            <v>广西平南县镇隆镇天竹村石冲二屯32号</v>
          </cell>
        </row>
        <row r="97">
          <cell r="B97" t="str">
            <v>A102</v>
          </cell>
          <cell r="C97" t="str">
            <v>雷军</v>
          </cell>
          <cell r="D97" t="str">
            <v>男</v>
          </cell>
          <cell r="F97" t="str">
            <v>430481198112181894</v>
          </cell>
          <cell r="G97" t="str">
            <v>1981年12月18日</v>
          </cell>
          <cell r="H97">
            <v>28</v>
          </cell>
          <cell r="I97" t="str">
            <v>湖南省</v>
          </cell>
          <cell r="K97" t="str">
            <v>2009.01.12</v>
          </cell>
          <cell r="L97" t="str">
            <v>生产部</v>
          </cell>
          <cell r="M97" t="str">
            <v>DIY店</v>
          </cell>
          <cell r="N97" t="str">
            <v>现烤</v>
          </cell>
          <cell r="R97" t="str">
            <v>湖南省耒阳市淝田乡振兴(建新)村2组</v>
          </cell>
        </row>
        <row r="98">
          <cell r="B98" t="str">
            <v>A172</v>
          </cell>
          <cell r="C98" t="str">
            <v>赖二九</v>
          </cell>
          <cell r="D98" t="str">
            <v>男</v>
          </cell>
          <cell r="F98" t="str">
            <v>450422198605122837</v>
          </cell>
          <cell r="G98" t="str">
            <v>1986年05月12日</v>
          </cell>
          <cell r="H98">
            <v>23</v>
          </cell>
          <cell r="I98" t="e">
            <v>#N/A</v>
          </cell>
          <cell r="K98" t="str">
            <v>2009.01.01</v>
          </cell>
          <cell r="L98" t="str">
            <v>生产部</v>
          </cell>
          <cell r="M98" t="str">
            <v>DIY店</v>
          </cell>
          <cell r="N98" t="str">
            <v>现烤</v>
          </cell>
          <cell r="R98" t="str">
            <v>广西藤县岭景镇南荣村大旺一组23号</v>
          </cell>
        </row>
        <row r="99">
          <cell r="C99" t="str">
            <v>陈碧荣</v>
          </cell>
          <cell r="D99" t="str">
            <v>男</v>
          </cell>
          <cell r="G99" t="str">
            <v/>
          </cell>
          <cell r="H99" t="str">
            <v/>
          </cell>
          <cell r="I99">
            <v>0</v>
          </cell>
          <cell r="K99" t="str">
            <v>2009.01.31</v>
          </cell>
          <cell r="L99" t="str">
            <v>生产部</v>
          </cell>
          <cell r="M99" t="str">
            <v>DIY店</v>
          </cell>
          <cell r="N99" t="str">
            <v>现烤</v>
          </cell>
        </row>
        <row r="100">
          <cell r="B100" t="str">
            <v>A112</v>
          </cell>
          <cell r="C100" t="str">
            <v>钟志然</v>
          </cell>
          <cell r="D100" t="str">
            <v>男</v>
          </cell>
          <cell r="F100" t="str">
            <v>441203199107260931</v>
          </cell>
          <cell r="G100" t="str">
            <v>1991年07月26日</v>
          </cell>
          <cell r="H100">
            <v>18</v>
          </cell>
          <cell r="I100" t="str">
            <v>广东省</v>
          </cell>
          <cell r="K100" t="str">
            <v>2008.02.27</v>
          </cell>
          <cell r="L100" t="str">
            <v>生产部</v>
          </cell>
          <cell r="M100" t="str">
            <v>振兴店</v>
          </cell>
          <cell r="N100" t="str">
            <v>现烤</v>
          </cell>
          <cell r="R100" t="str">
            <v>广东省肇庆鼎湖区沙浦桃二村委会公坟三队37号</v>
          </cell>
        </row>
        <row r="101">
          <cell r="B101" t="str">
            <v>A92</v>
          </cell>
          <cell r="C101" t="str">
            <v>余圣铭</v>
          </cell>
          <cell r="D101" t="str">
            <v>男</v>
          </cell>
          <cell r="F101" t="str">
            <v>44020319871008181X</v>
          </cell>
          <cell r="G101" t="str">
            <v>1987年10月08日</v>
          </cell>
          <cell r="H101">
            <v>22</v>
          </cell>
          <cell r="I101" t="str">
            <v>广东省</v>
          </cell>
          <cell r="K101" t="str">
            <v>2008.07.02</v>
          </cell>
          <cell r="L101" t="str">
            <v>生产部</v>
          </cell>
          <cell r="M101" t="str">
            <v>中原店</v>
          </cell>
          <cell r="N101" t="str">
            <v>现烤</v>
          </cell>
          <cell r="R101" t="str">
            <v>广东省韶关市武江北路23栋804房</v>
          </cell>
        </row>
        <row r="102">
          <cell r="B102" t="str">
            <v>A68</v>
          </cell>
          <cell r="C102" t="str">
            <v>苏文燕</v>
          </cell>
          <cell r="D102" t="str">
            <v>女</v>
          </cell>
          <cell r="F102" t="str">
            <v>441283198711241101</v>
          </cell>
          <cell r="G102" t="str">
            <v>1987年11月24日</v>
          </cell>
          <cell r="H102">
            <v>22</v>
          </cell>
          <cell r="I102" t="str">
            <v>广东省</v>
          </cell>
          <cell r="K102" t="str">
            <v>2007.03.18</v>
          </cell>
          <cell r="L102" t="str">
            <v>生产部</v>
          </cell>
          <cell r="M102" t="str">
            <v>东园店</v>
          </cell>
          <cell r="N102" t="str">
            <v>现烤</v>
          </cell>
          <cell r="R102" t="str">
            <v>广东省高要市禄步镇外坑村委会第九队</v>
          </cell>
        </row>
        <row r="103">
          <cell r="B103" t="str">
            <v>A127</v>
          </cell>
          <cell r="C103" t="str">
            <v>杨东萍</v>
          </cell>
          <cell r="D103" t="str">
            <v>女</v>
          </cell>
          <cell r="F103" t="str">
            <v>440923197807145145</v>
          </cell>
          <cell r="G103" t="str">
            <v>1978年07月14日</v>
          </cell>
          <cell r="H103">
            <v>31</v>
          </cell>
          <cell r="I103" t="str">
            <v>广东省</v>
          </cell>
          <cell r="K103" t="str">
            <v>2008.02.18</v>
          </cell>
          <cell r="L103" t="str">
            <v>生产部</v>
          </cell>
          <cell r="M103" t="str">
            <v>南环店</v>
          </cell>
          <cell r="N103" t="str">
            <v>现烤</v>
          </cell>
          <cell r="R103" t="str">
            <v>广东省东源县康禾镇南山村委会</v>
          </cell>
        </row>
        <row r="104">
          <cell r="B104" t="str">
            <v>A49</v>
          </cell>
          <cell r="C104" t="str">
            <v>苏凤英</v>
          </cell>
          <cell r="D104" t="str">
            <v>女</v>
          </cell>
          <cell r="F104" t="str">
            <v>452528197307028261</v>
          </cell>
          <cell r="G104" t="str">
            <v>1973年07月02日</v>
          </cell>
          <cell r="H104">
            <v>36</v>
          </cell>
          <cell r="I104" t="e">
            <v>#N/A</v>
          </cell>
          <cell r="K104" t="str">
            <v>2007.03.10</v>
          </cell>
          <cell r="L104" t="str">
            <v>生产部</v>
          </cell>
          <cell r="M104" t="str">
            <v>新港店</v>
          </cell>
          <cell r="N104" t="str">
            <v>现烤</v>
          </cell>
          <cell r="R104" t="str">
            <v>广西博白县元江乡南凭村上南队</v>
          </cell>
        </row>
        <row r="105">
          <cell r="B105" t="str">
            <v>A62</v>
          </cell>
          <cell r="C105" t="str">
            <v>李方军</v>
          </cell>
          <cell r="D105" t="str">
            <v>女</v>
          </cell>
          <cell r="F105" t="str">
            <v>431126199109164617</v>
          </cell>
          <cell r="G105" t="str">
            <v>1991年09月16日</v>
          </cell>
          <cell r="H105">
            <v>18</v>
          </cell>
          <cell r="I105" t="str">
            <v>湖南省</v>
          </cell>
          <cell r="K105" t="str">
            <v>2008.11.08</v>
          </cell>
          <cell r="L105" t="str">
            <v>生产部</v>
          </cell>
          <cell r="M105" t="str">
            <v>东坑店</v>
          </cell>
          <cell r="N105" t="str">
            <v>现烤</v>
          </cell>
          <cell r="R105" t="str">
            <v>湖南省宁远县保安乡石坝村3组</v>
          </cell>
        </row>
        <row r="106">
          <cell r="B106" t="str">
            <v>B98</v>
          </cell>
          <cell r="C106" t="str">
            <v>吴洁珊</v>
          </cell>
          <cell r="D106" t="str">
            <v>女</v>
          </cell>
          <cell r="F106" t="str">
            <v>44522119900913222X</v>
          </cell>
          <cell r="G106" t="str">
            <v>1990年09月13日</v>
          </cell>
          <cell r="H106">
            <v>19</v>
          </cell>
          <cell r="I106" t="str">
            <v>广东省</v>
          </cell>
          <cell r="K106" t="str">
            <v>2007.08.27</v>
          </cell>
          <cell r="L106" t="str">
            <v>生产部</v>
          </cell>
          <cell r="M106" t="str">
            <v>荔湾店</v>
          </cell>
          <cell r="N106" t="str">
            <v>现烤</v>
          </cell>
          <cell r="R106" t="str">
            <v>广东省揭东县月城镇篮头伺北村</v>
          </cell>
        </row>
        <row r="107">
          <cell r="B107" t="str">
            <v>A183</v>
          </cell>
          <cell r="C107" t="str">
            <v>黄开强</v>
          </cell>
          <cell r="D107" t="str">
            <v>男</v>
          </cell>
          <cell r="F107" t="str">
            <v>450703198402052290</v>
          </cell>
          <cell r="G107" t="str">
            <v>1984年02月05日</v>
          </cell>
          <cell r="H107">
            <v>25</v>
          </cell>
          <cell r="I107" t="e">
            <v>#N/A</v>
          </cell>
          <cell r="K107" t="str">
            <v>2008.05.15</v>
          </cell>
          <cell r="L107" t="str">
            <v>生产部</v>
          </cell>
          <cell r="M107" t="str">
            <v>大朗店</v>
          </cell>
          <cell r="N107" t="str">
            <v>现烤</v>
          </cell>
          <cell r="R107" t="str">
            <v>广西省钦州市钦北区小董镇林园楼村委林园楼村五队</v>
          </cell>
        </row>
        <row r="108">
          <cell r="B108" t="str">
            <v>A204</v>
          </cell>
          <cell r="C108" t="str">
            <v>雷志伟</v>
          </cell>
          <cell r="D108" t="str">
            <v>男</v>
          </cell>
          <cell r="F108" t="str">
            <v>431024199205210013</v>
          </cell>
          <cell r="G108" t="str">
            <v>1992年05月21日</v>
          </cell>
          <cell r="H108">
            <v>17</v>
          </cell>
          <cell r="I108" t="str">
            <v>湖南省</v>
          </cell>
          <cell r="K108" t="str">
            <v>2008.07.22</v>
          </cell>
          <cell r="L108" t="str">
            <v>生产部</v>
          </cell>
          <cell r="M108" t="str">
            <v>天虹店</v>
          </cell>
          <cell r="N108" t="str">
            <v>现烤</v>
          </cell>
          <cell r="R108" t="str">
            <v>湖南省嘉禾县需关镇北市街48号</v>
          </cell>
        </row>
        <row r="109">
          <cell r="B109" t="str">
            <v>A91</v>
          </cell>
          <cell r="C109" t="str">
            <v>温金忠</v>
          </cell>
          <cell r="D109" t="str">
            <v>男</v>
          </cell>
          <cell r="F109" t="str">
            <v>452525197910143214</v>
          </cell>
          <cell r="G109" t="str">
            <v>1979年10月14日</v>
          </cell>
          <cell r="H109">
            <v>30</v>
          </cell>
          <cell r="I109" t="e">
            <v>#N/A</v>
          </cell>
          <cell r="K109" t="str">
            <v>2005.02.19</v>
          </cell>
          <cell r="L109" t="str">
            <v>生产部</v>
          </cell>
          <cell r="M109" t="str">
            <v>代班</v>
          </cell>
          <cell r="N109" t="str">
            <v>现烤</v>
          </cell>
          <cell r="R109" t="str">
            <v>广西容县杨村镇杨村村湾肚队</v>
          </cell>
        </row>
        <row r="110">
          <cell r="B110" t="str">
            <v>B125</v>
          </cell>
          <cell r="C110" t="str">
            <v>许寿峰</v>
          </cell>
          <cell r="D110" t="str">
            <v>男</v>
          </cell>
          <cell r="F110" t="str">
            <v>410202197811231534</v>
          </cell>
          <cell r="G110" t="str">
            <v>1978年11月23日</v>
          </cell>
          <cell r="H110">
            <v>31</v>
          </cell>
          <cell r="I110" t="str">
            <v>河南省</v>
          </cell>
          <cell r="K110" t="str">
            <v>2008.02.16</v>
          </cell>
          <cell r="L110" t="str">
            <v>营运部</v>
          </cell>
          <cell r="M110" t="str">
            <v>管理</v>
          </cell>
          <cell r="N110" t="str">
            <v>经理</v>
          </cell>
          <cell r="R110" t="str">
            <v>河南省获嘉县照镜居民区方台村北街9710号付1号</v>
          </cell>
        </row>
        <row r="111">
          <cell r="B111" t="str">
            <v>B03</v>
          </cell>
          <cell r="C111" t="str">
            <v>曾强生</v>
          </cell>
          <cell r="D111" t="str">
            <v>男</v>
          </cell>
          <cell r="F111" t="str">
            <v>362131198202050015</v>
          </cell>
          <cell r="G111" t="str">
            <v>1982年02月05日</v>
          </cell>
          <cell r="H111">
            <v>27</v>
          </cell>
          <cell r="I111" t="str">
            <v>江西省</v>
          </cell>
          <cell r="K111" t="str">
            <v>2005.12.01</v>
          </cell>
          <cell r="L111" t="str">
            <v>营运部</v>
          </cell>
          <cell r="M111" t="str">
            <v>管理</v>
          </cell>
          <cell r="N111" t="str">
            <v>主管</v>
          </cell>
          <cell r="R111" t="str">
            <v>江西省新余市渝水区北湖西路11号</v>
          </cell>
        </row>
        <row r="112">
          <cell r="B112" t="str">
            <v>B166</v>
          </cell>
          <cell r="C112" t="str">
            <v>吴镇伟</v>
          </cell>
          <cell r="D112" t="str">
            <v>男</v>
          </cell>
          <cell r="F112" t="str">
            <v>445224198203260959</v>
          </cell>
          <cell r="G112" t="str">
            <v>1982年03月26日</v>
          </cell>
          <cell r="H112">
            <v>27</v>
          </cell>
          <cell r="I112" t="str">
            <v>广东省</v>
          </cell>
          <cell r="K112" t="str">
            <v>2008.06.06</v>
          </cell>
          <cell r="L112" t="str">
            <v>营运部</v>
          </cell>
          <cell r="M112" t="str">
            <v>管理</v>
          </cell>
          <cell r="N112" t="str">
            <v>主管</v>
          </cell>
          <cell r="R112" t="str">
            <v>广东省惠来县前詹新詹居委会前詹小学前九巷1号</v>
          </cell>
        </row>
        <row r="113">
          <cell r="B113" t="str">
            <v>B05</v>
          </cell>
          <cell r="C113" t="str">
            <v>卢旭钿</v>
          </cell>
          <cell r="D113" t="str">
            <v>男</v>
          </cell>
          <cell r="F113" t="str">
            <v>441900721029619</v>
          </cell>
          <cell r="G113" t="str">
            <v>1972年10月29日</v>
          </cell>
          <cell r="H113">
            <v>37</v>
          </cell>
          <cell r="I113" t="str">
            <v>广东省</v>
          </cell>
          <cell r="K113" t="str">
            <v>1997.01.01</v>
          </cell>
          <cell r="L113" t="str">
            <v>营运部</v>
          </cell>
          <cell r="M113" t="str">
            <v>维修</v>
          </cell>
          <cell r="N113" t="str">
            <v>主管</v>
          </cell>
          <cell r="R113" t="str">
            <v>广东省东莞市东坑镇东冲村</v>
          </cell>
        </row>
        <row r="114">
          <cell r="B114" t="str">
            <v>B18</v>
          </cell>
          <cell r="C114" t="str">
            <v>刘华平</v>
          </cell>
          <cell r="D114" t="str">
            <v>男</v>
          </cell>
          <cell r="F114" t="str">
            <v>362422790817485</v>
          </cell>
          <cell r="G114" t="str">
            <v>1979年08月17日</v>
          </cell>
          <cell r="H114">
            <v>30</v>
          </cell>
          <cell r="I114" t="str">
            <v>江西省</v>
          </cell>
          <cell r="K114" t="str">
            <v>2005.02.23</v>
          </cell>
          <cell r="L114" t="str">
            <v>营运部</v>
          </cell>
          <cell r="M114" t="str">
            <v>维修</v>
          </cell>
          <cell r="N114" t="str">
            <v>维修</v>
          </cell>
          <cell r="R114" t="str">
            <v>江西省吉水县黄桥乡美坑一区</v>
          </cell>
        </row>
        <row r="115">
          <cell r="B115" t="str">
            <v>B20</v>
          </cell>
          <cell r="C115" t="str">
            <v>陀济杰</v>
          </cell>
          <cell r="D115" t="str">
            <v>男</v>
          </cell>
          <cell r="F115" t="str">
            <v>452525198009080411</v>
          </cell>
          <cell r="G115" t="str">
            <v>1980年09月08日</v>
          </cell>
          <cell r="H115">
            <v>29</v>
          </cell>
          <cell r="I115" t="e">
            <v>#N/A</v>
          </cell>
          <cell r="K115" t="str">
            <v>2007.08.12</v>
          </cell>
          <cell r="L115" t="str">
            <v>营运部</v>
          </cell>
          <cell r="M115" t="str">
            <v>储运部</v>
          </cell>
          <cell r="N115" t="str">
            <v>领班</v>
          </cell>
          <cell r="R115" t="str">
            <v>广西容县州镇峤北村社背队8-2号</v>
          </cell>
        </row>
        <row r="116">
          <cell r="B116" t="str">
            <v>B138</v>
          </cell>
          <cell r="C116" t="str">
            <v>黄福成</v>
          </cell>
          <cell r="D116" t="str">
            <v>男</v>
          </cell>
          <cell r="F116" t="str">
            <v>452525197901220433</v>
          </cell>
          <cell r="G116" t="str">
            <v>1979年01月22日</v>
          </cell>
          <cell r="H116">
            <v>30</v>
          </cell>
          <cell r="I116" t="e">
            <v>#N/A</v>
          </cell>
          <cell r="K116" t="str">
            <v>2008.03.14</v>
          </cell>
          <cell r="L116" t="str">
            <v>营运部</v>
          </cell>
          <cell r="M116" t="str">
            <v>储运部</v>
          </cell>
          <cell r="N116" t="str">
            <v>司机</v>
          </cell>
          <cell r="R116" t="str">
            <v>广西容县容州镇峤北村利民队11-4号</v>
          </cell>
        </row>
        <row r="117">
          <cell r="B117" t="str">
            <v>B197</v>
          </cell>
          <cell r="C117" t="str">
            <v>李文昌</v>
          </cell>
          <cell r="D117" t="str">
            <v>男</v>
          </cell>
          <cell r="F117" t="str">
            <v>45252419830317085X</v>
          </cell>
          <cell r="G117" t="str">
            <v>1983年03月17日</v>
          </cell>
          <cell r="H117">
            <v>26</v>
          </cell>
          <cell r="I117" t="e">
            <v>#N/A</v>
          </cell>
          <cell r="K117" t="str">
            <v>2008.07.13</v>
          </cell>
          <cell r="L117" t="str">
            <v>营运部</v>
          </cell>
          <cell r="M117" t="str">
            <v>储运部</v>
          </cell>
          <cell r="N117" t="str">
            <v>司机</v>
          </cell>
          <cell r="R117" t="str">
            <v>广西省平南县大新镇西义村西屯39号</v>
          </cell>
        </row>
        <row r="118">
          <cell r="B118" t="str">
            <v>B06</v>
          </cell>
          <cell r="C118" t="str">
            <v>王文军</v>
          </cell>
          <cell r="D118" t="str">
            <v>男</v>
          </cell>
          <cell r="F118" t="str">
            <v>413028197504116013</v>
          </cell>
          <cell r="G118" t="str">
            <v>1975年04月11日</v>
          </cell>
          <cell r="H118">
            <v>34</v>
          </cell>
          <cell r="I118" t="str">
            <v>河南省</v>
          </cell>
          <cell r="K118" t="str">
            <v>2008.11.08</v>
          </cell>
          <cell r="L118" t="str">
            <v>营运部</v>
          </cell>
          <cell r="M118" t="str">
            <v>储运部</v>
          </cell>
          <cell r="N118" t="str">
            <v>司机</v>
          </cell>
          <cell r="R118" t="str">
            <v>河南省罗山县潘新宋楼村北王组</v>
          </cell>
        </row>
        <row r="119">
          <cell r="B119" t="str">
            <v>B07</v>
          </cell>
          <cell r="C119" t="str">
            <v>胡春勇</v>
          </cell>
          <cell r="D119" t="str">
            <v>男</v>
          </cell>
          <cell r="F119" t="str">
            <v>431024198302033931</v>
          </cell>
          <cell r="G119" t="str">
            <v>1983年02月03日</v>
          </cell>
          <cell r="H119">
            <v>26</v>
          </cell>
          <cell r="I119" t="str">
            <v>湖南省</v>
          </cell>
          <cell r="K119" t="str">
            <v>2008.11.09</v>
          </cell>
          <cell r="L119" t="str">
            <v>营运部</v>
          </cell>
          <cell r="M119" t="str">
            <v>储运部</v>
          </cell>
          <cell r="N119" t="str">
            <v>司机</v>
          </cell>
          <cell r="R119" t="str">
            <v>湖南省嘉禾县莲荷乡石燕村6组</v>
          </cell>
        </row>
        <row r="120">
          <cell r="B120" t="str">
            <v>B135</v>
          </cell>
          <cell r="C120" t="str">
            <v>高坡</v>
          </cell>
          <cell r="D120" t="str">
            <v>男</v>
          </cell>
          <cell r="F120" t="str">
            <v>34220197605041673</v>
          </cell>
          <cell r="G120" t="str">
            <v>9760年50月41日</v>
          </cell>
          <cell r="H120">
            <v>-7751</v>
          </cell>
          <cell r="I120" t="str">
            <v>安徽省</v>
          </cell>
          <cell r="K120" t="str">
            <v>2009.01.04</v>
          </cell>
          <cell r="L120" t="str">
            <v>营运部</v>
          </cell>
          <cell r="M120" t="str">
            <v>储运部</v>
          </cell>
          <cell r="N120" t="str">
            <v>司机</v>
          </cell>
          <cell r="R120" t="str">
            <v>安微省宿州市埇桥区三八办事处杨庙李西组30号</v>
          </cell>
        </row>
        <row r="121">
          <cell r="B121" t="str">
            <v>B34</v>
          </cell>
          <cell r="C121" t="str">
            <v>黄华燕</v>
          </cell>
          <cell r="D121" t="str">
            <v>女</v>
          </cell>
          <cell r="F121" t="str">
            <v>440923198710217741</v>
          </cell>
          <cell r="G121" t="str">
            <v>1987年10月21日</v>
          </cell>
          <cell r="H121">
            <v>22</v>
          </cell>
          <cell r="I121" t="str">
            <v>广东省</v>
          </cell>
          <cell r="K121" t="str">
            <v>2006.06.26</v>
          </cell>
          <cell r="L121" t="str">
            <v>营运部</v>
          </cell>
          <cell r="M121" t="str">
            <v>总店</v>
          </cell>
          <cell r="N121" t="str">
            <v>二级店长</v>
          </cell>
          <cell r="R121" t="str">
            <v>广东省电白县水东镇忠良街124号</v>
          </cell>
        </row>
        <row r="122">
          <cell r="B122" t="str">
            <v>B84</v>
          </cell>
          <cell r="C122" t="str">
            <v>林耀红</v>
          </cell>
          <cell r="D122" t="str">
            <v>女</v>
          </cell>
          <cell r="F122" t="str">
            <v>441381830716472</v>
          </cell>
          <cell r="G122" t="str">
            <v>1983年07月16日</v>
          </cell>
          <cell r="H122">
            <v>26</v>
          </cell>
          <cell r="I122" t="str">
            <v>广东省</v>
          </cell>
          <cell r="K122" t="str">
            <v>2006.08.14</v>
          </cell>
          <cell r="L122" t="str">
            <v>营运部</v>
          </cell>
          <cell r="M122" t="str">
            <v>总店</v>
          </cell>
          <cell r="N122" t="str">
            <v>一级店长</v>
          </cell>
          <cell r="R122" t="str">
            <v>广东省惠阳市水口镇澳背村钟屋</v>
          </cell>
        </row>
        <row r="123">
          <cell r="B123" t="str">
            <v>B147</v>
          </cell>
          <cell r="C123" t="str">
            <v>冯玩虹</v>
          </cell>
          <cell r="D123" t="str">
            <v>女</v>
          </cell>
          <cell r="F123" t="str">
            <v>445281198812170024</v>
          </cell>
          <cell r="G123" t="str">
            <v>1988年12月17日</v>
          </cell>
          <cell r="H123">
            <v>21</v>
          </cell>
          <cell r="I123" t="str">
            <v>广东省</v>
          </cell>
          <cell r="K123" t="str">
            <v>2008.03.19</v>
          </cell>
          <cell r="L123" t="str">
            <v>营运部</v>
          </cell>
          <cell r="M123" t="str">
            <v>总店</v>
          </cell>
          <cell r="N123" t="str">
            <v>一级收银</v>
          </cell>
          <cell r="R123" t="str">
            <v>广东省普宁市流沙北街道流沙大道西16/10号</v>
          </cell>
        </row>
        <row r="124">
          <cell r="B124" t="str">
            <v>B97</v>
          </cell>
          <cell r="C124" t="str">
            <v>周雪月</v>
          </cell>
          <cell r="D124" t="str">
            <v>女</v>
          </cell>
          <cell r="F124" t="str">
            <v>442527540714564</v>
          </cell>
          <cell r="G124" t="str">
            <v>1954年07月14日</v>
          </cell>
          <cell r="H124">
            <v>55</v>
          </cell>
          <cell r="I124" t="str">
            <v>广东省</v>
          </cell>
          <cell r="K124" t="str">
            <v>1994.01.01</v>
          </cell>
          <cell r="L124" t="str">
            <v>营运部</v>
          </cell>
          <cell r="M124" t="str">
            <v>总店</v>
          </cell>
          <cell r="N124" t="str">
            <v>营业员</v>
          </cell>
          <cell r="R124" t="str">
            <v>广东省东莞市常平镇板石旧围村</v>
          </cell>
        </row>
        <row r="125">
          <cell r="B125" t="str">
            <v>B95</v>
          </cell>
          <cell r="C125" t="str">
            <v>卢柳红</v>
          </cell>
          <cell r="D125" t="str">
            <v>女</v>
          </cell>
          <cell r="F125" t="str">
            <v>442527196611106188</v>
          </cell>
          <cell r="G125" t="str">
            <v>1966年11月10日</v>
          </cell>
          <cell r="H125">
            <v>43</v>
          </cell>
          <cell r="I125" t="str">
            <v>广东省</v>
          </cell>
          <cell r="K125" t="str">
            <v>2006.01.20</v>
          </cell>
          <cell r="L125" t="str">
            <v>营运部</v>
          </cell>
          <cell r="M125" t="str">
            <v>总店</v>
          </cell>
          <cell r="N125" t="str">
            <v>营业员</v>
          </cell>
          <cell r="R125" t="str">
            <v>广东省东莞市常平镇苏坑湖北队42号</v>
          </cell>
        </row>
        <row r="126">
          <cell r="B126" t="str">
            <v>B27</v>
          </cell>
          <cell r="C126" t="str">
            <v>潘焕</v>
          </cell>
          <cell r="D126" t="str">
            <v>女</v>
          </cell>
          <cell r="F126" t="str">
            <v>452525198402162448</v>
          </cell>
          <cell r="G126" t="str">
            <v>1984年02月16日</v>
          </cell>
          <cell r="H126">
            <v>25</v>
          </cell>
          <cell r="I126" t="e">
            <v>#N/A</v>
          </cell>
          <cell r="K126" t="str">
            <v>2007.10.24</v>
          </cell>
          <cell r="L126" t="str">
            <v>营运部</v>
          </cell>
          <cell r="M126" t="str">
            <v>总店</v>
          </cell>
          <cell r="N126" t="str">
            <v>二级营业员</v>
          </cell>
          <cell r="R126" t="str">
            <v>广西省容县六王镇六青村九队</v>
          </cell>
        </row>
        <row r="127">
          <cell r="B127" t="str">
            <v>B153</v>
          </cell>
          <cell r="C127" t="str">
            <v>周慧诗</v>
          </cell>
          <cell r="D127" t="str">
            <v>女</v>
          </cell>
          <cell r="F127" t="str">
            <v>441900197808275626</v>
          </cell>
          <cell r="G127" t="str">
            <v>1978年08月27日</v>
          </cell>
          <cell r="H127">
            <v>31</v>
          </cell>
          <cell r="I127" t="str">
            <v>广东省</v>
          </cell>
          <cell r="K127" t="str">
            <v>2008.05.22</v>
          </cell>
          <cell r="L127" t="str">
            <v>营运部</v>
          </cell>
          <cell r="M127" t="str">
            <v>总店</v>
          </cell>
          <cell r="N127" t="str">
            <v>二级营业员</v>
          </cell>
          <cell r="R127" t="str">
            <v>广东省东莞市常平镇松柏塘横头围78号</v>
          </cell>
        </row>
        <row r="128">
          <cell r="B128" t="str">
            <v>B131</v>
          </cell>
          <cell r="C128" t="str">
            <v>何国秀</v>
          </cell>
          <cell r="D128" t="str">
            <v>女</v>
          </cell>
          <cell r="F128" t="str">
            <v>513021198703204749</v>
          </cell>
          <cell r="G128" t="str">
            <v>1987年03月20日</v>
          </cell>
          <cell r="H128">
            <v>22</v>
          </cell>
          <cell r="I128" t="str">
            <v>四川省</v>
          </cell>
          <cell r="K128" t="str">
            <v>2008.02.22</v>
          </cell>
          <cell r="L128" t="str">
            <v>营运部</v>
          </cell>
          <cell r="M128" t="str">
            <v>振兴店</v>
          </cell>
          <cell r="N128" t="str">
            <v>见习店长</v>
          </cell>
          <cell r="R128" t="str">
            <v>四川省达县檀木镇太阳山村4组</v>
          </cell>
        </row>
        <row r="129">
          <cell r="B129" t="str">
            <v>B104</v>
          </cell>
          <cell r="C129" t="str">
            <v>黄义平</v>
          </cell>
          <cell r="D129" t="str">
            <v>女</v>
          </cell>
          <cell r="F129" t="str">
            <v>450923198504075684</v>
          </cell>
          <cell r="G129" t="str">
            <v>1985年04月07日</v>
          </cell>
          <cell r="H129">
            <v>24</v>
          </cell>
          <cell r="I129" t="e">
            <v>#N/A</v>
          </cell>
          <cell r="K129" t="str">
            <v>2008.11.04</v>
          </cell>
          <cell r="L129" t="str">
            <v>营运部</v>
          </cell>
          <cell r="M129" t="str">
            <v>振兴店</v>
          </cell>
          <cell r="N129" t="str">
            <v>一级收银</v>
          </cell>
          <cell r="R129" t="str">
            <v>广西博白县文地镇山文村西排队</v>
          </cell>
        </row>
        <row r="130">
          <cell r="B130" t="str">
            <v>B140</v>
          </cell>
          <cell r="C130" t="str">
            <v>郑甘兰</v>
          </cell>
          <cell r="D130" t="str">
            <v>女</v>
          </cell>
          <cell r="F130" t="str">
            <v>45080219860810186X</v>
          </cell>
          <cell r="G130" t="str">
            <v>1986年08月10日</v>
          </cell>
          <cell r="H130">
            <v>23</v>
          </cell>
          <cell r="I130" t="e">
            <v>#N/A</v>
          </cell>
          <cell r="K130" t="str">
            <v>2008.03.10</v>
          </cell>
          <cell r="L130" t="str">
            <v>营运部</v>
          </cell>
          <cell r="M130" t="str">
            <v>振兴店</v>
          </cell>
          <cell r="N130" t="str">
            <v>一级收银</v>
          </cell>
          <cell r="R130" t="str">
            <v>广西贵港市港北区中里乡铁岭村六村屯</v>
          </cell>
        </row>
        <row r="131">
          <cell r="B131" t="str">
            <v>B141</v>
          </cell>
          <cell r="C131" t="str">
            <v>陈历英</v>
          </cell>
          <cell r="D131" t="str">
            <v>女</v>
          </cell>
          <cell r="F131" t="str">
            <v>51102819780315402X</v>
          </cell>
          <cell r="G131" t="str">
            <v>1978年03月15日</v>
          </cell>
          <cell r="H131">
            <v>31</v>
          </cell>
          <cell r="I131" t="str">
            <v>四川省</v>
          </cell>
          <cell r="K131" t="str">
            <v>2008.03.01</v>
          </cell>
          <cell r="L131" t="str">
            <v>营运部</v>
          </cell>
          <cell r="M131" t="str">
            <v>振兴店</v>
          </cell>
          <cell r="N131" t="str">
            <v>二级营业员</v>
          </cell>
          <cell r="R131" t="str">
            <v>四川省隆昌县黄字镇新光村7组53号</v>
          </cell>
        </row>
        <row r="132">
          <cell r="B132" t="str">
            <v>B39</v>
          </cell>
          <cell r="C132" t="str">
            <v>李丰婷</v>
          </cell>
          <cell r="D132" t="str">
            <v>女</v>
          </cell>
          <cell r="F132" t="str">
            <v>440881810325482</v>
          </cell>
          <cell r="G132" t="str">
            <v>1981年03月25日</v>
          </cell>
          <cell r="H132">
            <v>28</v>
          </cell>
          <cell r="I132" t="str">
            <v>广东省</v>
          </cell>
          <cell r="K132" t="str">
            <v>2002.11.02</v>
          </cell>
          <cell r="L132" t="str">
            <v>营运部</v>
          </cell>
          <cell r="M132" t="str">
            <v>华润店</v>
          </cell>
          <cell r="N132" t="str">
            <v>五级店长</v>
          </cell>
          <cell r="R132" t="str">
            <v>广东省廉江市石岭镇东风横一巷</v>
          </cell>
        </row>
        <row r="133">
          <cell r="B133" t="str">
            <v>B114</v>
          </cell>
          <cell r="C133" t="str">
            <v>李幼霞</v>
          </cell>
          <cell r="D133" t="str">
            <v>女</v>
          </cell>
          <cell r="F133" t="str">
            <v>445221198903074189</v>
          </cell>
          <cell r="G133" t="str">
            <v>1989年03月07日</v>
          </cell>
          <cell r="H133">
            <v>20</v>
          </cell>
          <cell r="I133" t="str">
            <v>广东省</v>
          </cell>
          <cell r="K133" t="str">
            <v>2006.07.24</v>
          </cell>
          <cell r="L133" t="str">
            <v>营运部</v>
          </cell>
          <cell r="M133" t="str">
            <v>华润店</v>
          </cell>
          <cell r="N133" t="str">
            <v>见习店长</v>
          </cell>
          <cell r="R133" t="str">
            <v>广东省揭东县玉湖镇玉牌村石牌机动地四巷六号</v>
          </cell>
        </row>
        <row r="134">
          <cell r="B134" t="str">
            <v>B186</v>
          </cell>
          <cell r="C134" t="str">
            <v>郑品梅</v>
          </cell>
          <cell r="D134" t="str">
            <v>女</v>
          </cell>
          <cell r="F134" t="str">
            <v>450802198407081727</v>
          </cell>
          <cell r="G134" t="str">
            <v>1984年07月08日</v>
          </cell>
          <cell r="H134">
            <v>25</v>
          </cell>
          <cell r="I134" t="e">
            <v>#N/A</v>
          </cell>
          <cell r="K134" t="str">
            <v>2008.05.01</v>
          </cell>
          <cell r="L134" t="str">
            <v>营运部</v>
          </cell>
          <cell r="M134" t="str">
            <v>华润店</v>
          </cell>
          <cell r="N134" t="str">
            <v>一级收银</v>
          </cell>
          <cell r="R134" t="str">
            <v>广西贵港北区中里乡六田村六口屯142号</v>
          </cell>
        </row>
        <row r="135">
          <cell r="B135" t="str">
            <v>B216</v>
          </cell>
          <cell r="C135" t="str">
            <v>姚燕</v>
          </cell>
          <cell r="D135" t="str">
            <v>女</v>
          </cell>
          <cell r="F135" t="str">
            <v>511321198808126200</v>
          </cell>
          <cell r="G135" t="str">
            <v>1988年08月12日</v>
          </cell>
          <cell r="H135">
            <v>21</v>
          </cell>
          <cell r="I135" t="str">
            <v>四川省</v>
          </cell>
          <cell r="K135" t="str">
            <v>2008.08.20</v>
          </cell>
          <cell r="L135" t="str">
            <v>营运部</v>
          </cell>
          <cell r="M135" t="str">
            <v>华润店</v>
          </cell>
          <cell r="N135" t="str">
            <v>一级收银</v>
          </cell>
          <cell r="R135" t="str">
            <v>四川省南部县建兴镇柏垭子村4组11号</v>
          </cell>
        </row>
        <row r="136">
          <cell r="B136" t="str">
            <v>B112</v>
          </cell>
          <cell r="C136" t="str">
            <v>吴小霞</v>
          </cell>
          <cell r="D136" t="str">
            <v>女</v>
          </cell>
          <cell r="F136" t="str">
            <v>441900198901206080</v>
          </cell>
          <cell r="G136" t="str">
            <v>1989年01月20日</v>
          </cell>
          <cell r="H136">
            <v>20</v>
          </cell>
          <cell r="I136" t="str">
            <v>广东省</v>
          </cell>
          <cell r="K136" t="str">
            <v>2008.11.09</v>
          </cell>
          <cell r="L136" t="str">
            <v>营运部</v>
          </cell>
          <cell r="M136" t="str">
            <v>华润店</v>
          </cell>
          <cell r="N136" t="str">
            <v>一级营业员</v>
          </cell>
          <cell r="R136" t="str">
            <v>广东省东莞市横沥镇水边大地队532号</v>
          </cell>
        </row>
        <row r="137">
          <cell r="B137" t="str">
            <v>B132</v>
          </cell>
          <cell r="C137" t="str">
            <v>何晓玲</v>
          </cell>
          <cell r="D137" t="str">
            <v>女</v>
          </cell>
          <cell r="F137" t="str">
            <v>450881199210120980</v>
          </cell>
          <cell r="G137" t="str">
            <v>1992年10月12日</v>
          </cell>
          <cell r="H137">
            <v>17</v>
          </cell>
          <cell r="I137" t="e">
            <v>#N/A</v>
          </cell>
          <cell r="K137" t="str">
            <v>2008.11.18</v>
          </cell>
          <cell r="L137" t="str">
            <v>营运部</v>
          </cell>
          <cell r="M137" t="str">
            <v>华润店</v>
          </cell>
          <cell r="N137" t="str">
            <v>一级营业员</v>
          </cell>
          <cell r="R137" t="str">
            <v>广西省桂平市麻垌镇何村297号</v>
          </cell>
        </row>
        <row r="138">
          <cell r="B138" t="str">
            <v>B159</v>
          </cell>
          <cell r="C138" t="str">
            <v>郭晨</v>
          </cell>
          <cell r="D138" t="str">
            <v>女</v>
          </cell>
          <cell r="F138" t="str">
            <v>511322199005241986</v>
          </cell>
          <cell r="G138" t="str">
            <v>1990年05月24日</v>
          </cell>
          <cell r="H138">
            <v>19</v>
          </cell>
          <cell r="I138" t="str">
            <v>四川省</v>
          </cell>
          <cell r="K138" t="str">
            <v>2008.12.30</v>
          </cell>
          <cell r="L138" t="str">
            <v>营运部</v>
          </cell>
          <cell r="M138" t="str">
            <v>华润店</v>
          </cell>
          <cell r="N138" t="str">
            <v>见习营业员</v>
          </cell>
          <cell r="R138" t="str">
            <v>四川省现充市营山县济川乡八村5组</v>
          </cell>
        </row>
        <row r="139">
          <cell r="B139" t="str">
            <v>B115</v>
          </cell>
          <cell r="C139" t="str">
            <v>吴秋慧</v>
          </cell>
          <cell r="D139" t="str">
            <v>女</v>
          </cell>
          <cell r="F139" t="str">
            <v>44088198911204881</v>
          </cell>
          <cell r="G139" t="str">
            <v>9891年12月04日</v>
          </cell>
          <cell r="H139">
            <v>-7882</v>
          </cell>
          <cell r="I139" t="str">
            <v>广东省</v>
          </cell>
          <cell r="K139" t="str">
            <v>2006.09.11</v>
          </cell>
          <cell r="L139" t="str">
            <v>营运部</v>
          </cell>
          <cell r="M139" t="str">
            <v>东园店</v>
          </cell>
          <cell r="N139" t="str">
            <v>二级店长</v>
          </cell>
          <cell r="R139" t="str">
            <v>广东省廉江市石岭镇墩梅村6组</v>
          </cell>
        </row>
        <row r="140">
          <cell r="B140" t="str">
            <v>B40</v>
          </cell>
          <cell r="C140" t="str">
            <v>张前欢</v>
          </cell>
          <cell r="D140" t="str">
            <v>女</v>
          </cell>
          <cell r="F140" t="str">
            <v>441284198906100022</v>
          </cell>
          <cell r="G140" t="str">
            <v>1989年06月10日</v>
          </cell>
          <cell r="H140">
            <v>20</v>
          </cell>
          <cell r="I140" t="str">
            <v>广东省</v>
          </cell>
          <cell r="K140" t="str">
            <v>2007.11.22</v>
          </cell>
          <cell r="L140" t="str">
            <v>营运部</v>
          </cell>
          <cell r="M140" t="str">
            <v>东园店</v>
          </cell>
          <cell r="N140" t="str">
            <v>二级收银</v>
          </cell>
          <cell r="R140" t="str">
            <v>广东省四会市城区花街居委会新港七座</v>
          </cell>
        </row>
        <row r="141">
          <cell r="B141" t="str">
            <v>B201</v>
          </cell>
          <cell r="C141" t="str">
            <v>吴东萍</v>
          </cell>
          <cell r="D141" t="str">
            <v>女</v>
          </cell>
          <cell r="F141" t="str">
            <v>445221199005055028</v>
          </cell>
          <cell r="G141" t="str">
            <v>1990年05月05日</v>
          </cell>
          <cell r="H141">
            <v>19</v>
          </cell>
          <cell r="I141" t="str">
            <v>广东省</v>
          </cell>
          <cell r="K141" t="str">
            <v>2008.07.21</v>
          </cell>
          <cell r="L141" t="str">
            <v>营运部</v>
          </cell>
          <cell r="M141" t="str">
            <v>东园店</v>
          </cell>
          <cell r="N141" t="str">
            <v>一级收银</v>
          </cell>
          <cell r="R141" t="str">
            <v>广东省揭东县锡场镇华清村连池尾四巷六号</v>
          </cell>
        </row>
        <row r="142">
          <cell r="B142" t="str">
            <v>B156</v>
          </cell>
          <cell r="C142" t="str">
            <v>雷倩梅</v>
          </cell>
          <cell r="D142" t="str">
            <v>女</v>
          </cell>
          <cell r="F142" t="str">
            <v>431024198810203386</v>
          </cell>
          <cell r="G142" t="str">
            <v>1988年10月20日</v>
          </cell>
          <cell r="H142">
            <v>21</v>
          </cell>
          <cell r="I142" t="str">
            <v>湖南省</v>
          </cell>
          <cell r="K142" t="str">
            <v>2008.10.25</v>
          </cell>
          <cell r="L142" t="str">
            <v>营运部</v>
          </cell>
          <cell r="M142" t="str">
            <v>东园店</v>
          </cell>
          <cell r="N142" t="str">
            <v>一级营业员</v>
          </cell>
          <cell r="R142" t="str">
            <v>湖南省嘉禾县坦坪乡新长溪村92号</v>
          </cell>
        </row>
        <row r="143">
          <cell r="B143" t="str">
            <v>B133</v>
          </cell>
          <cell r="C143" t="str">
            <v>蔡志红</v>
          </cell>
          <cell r="D143" t="str">
            <v>女</v>
          </cell>
          <cell r="F143" t="str">
            <v>445222198609261828</v>
          </cell>
          <cell r="G143" t="str">
            <v>1986年09月26日</v>
          </cell>
          <cell r="H143">
            <v>23</v>
          </cell>
          <cell r="I143" t="str">
            <v>广东省</v>
          </cell>
          <cell r="K143" t="str">
            <v>2008.11.22</v>
          </cell>
          <cell r="L143" t="str">
            <v>营运部</v>
          </cell>
          <cell r="M143" t="str">
            <v>东园店</v>
          </cell>
          <cell r="N143" t="str">
            <v>一级营业员</v>
          </cell>
          <cell r="R143" t="str">
            <v>广东省揭西县龙潭镇龙东村委砂隆村10号</v>
          </cell>
        </row>
        <row r="144">
          <cell r="B144" t="str">
            <v>B58</v>
          </cell>
          <cell r="C144" t="str">
            <v>李玉玲</v>
          </cell>
          <cell r="D144" t="str">
            <v>女</v>
          </cell>
          <cell r="F144" t="str">
            <v>440881198602031067</v>
          </cell>
          <cell r="G144" t="str">
            <v>1986年02月03日</v>
          </cell>
          <cell r="H144">
            <v>23</v>
          </cell>
          <cell r="I144" t="str">
            <v>广东省</v>
          </cell>
          <cell r="K144" t="str">
            <v>2005.02.20</v>
          </cell>
          <cell r="L144" t="str">
            <v>营运部</v>
          </cell>
          <cell r="M144" t="str">
            <v>中原店</v>
          </cell>
          <cell r="N144" t="str">
            <v>三级店长</v>
          </cell>
          <cell r="R144" t="str">
            <v xml:space="preserve"> 广东省廉江市石城镇灯塘村3号</v>
          </cell>
        </row>
        <row r="145">
          <cell r="B145" t="str">
            <v>B120</v>
          </cell>
          <cell r="C145" t="str">
            <v>郭凤莲</v>
          </cell>
          <cell r="D145" t="str">
            <v>女</v>
          </cell>
          <cell r="F145" t="str">
            <v>452223198508084020</v>
          </cell>
          <cell r="G145" t="str">
            <v>1985年08月08日</v>
          </cell>
          <cell r="H145">
            <v>24</v>
          </cell>
          <cell r="I145" t="e">
            <v>#N/A</v>
          </cell>
          <cell r="K145" t="str">
            <v>2007.05.08</v>
          </cell>
          <cell r="L145" t="str">
            <v>营运部</v>
          </cell>
          <cell r="M145" t="str">
            <v>中原店</v>
          </cell>
          <cell r="N145" t="str">
            <v>一级店长</v>
          </cell>
          <cell r="R145" t="str">
            <v>广西柳州鹿寨沙古木村上板呈屯62号</v>
          </cell>
        </row>
        <row r="146">
          <cell r="B146" t="str">
            <v>B129</v>
          </cell>
          <cell r="C146" t="str">
            <v>陈淑琴</v>
          </cell>
          <cell r="D146" t="str">
            <v>女</v>
          </cell>
          <cell r="F146" t="str">
            <v>44522419870805064</v>
          </cell>
          <cell r="G146" t="str">
            <v>1987年08月05日</v>
          </cell>
          <cell r="H146">
            <v>22</v>
          </cell>
          <cell r="I146" t="str">
            <v>广东省</v>
          </cell>
          <cell r="K146" t="str">
            <v>2008.02.21</v>
          </cell>
          <cell r="L146" t="str">
            <v>营运部</v>
          </cell>
          <cell r="M146" t="str">
            <v>中原店</v>
          </cell>
          <cell r="N146" t="str">
            <v>一级收银</v>
          </cell>
          <cell r="R146" t="str">
            <v>广东省惠来县周田头径管区老村九直港</v>
          </cell>
        </row>
        <row r="147">
          <cell r="B147" t="str">
            <v>B214</v>
          </cell>
          <cell r="C147" t="str">
            <v>陈春燕</v>
          </cell>
          <cell r="D147" t="str">
            <v>女</v>
          </cell>
          <cell r="F147" t="str">
            <v>440982198912152368</v>
          </cell>
          <cell r="G147" t="str">
            <v>1989年12月15日</v>
          </cell>
          <cell r="H147">
            <v>20</v>
          </cell>
          <cell r="I147" t="str">
            <v>广东省</v>
          </cell>
          <cell r="K147" t="str">
            <v>2008.08.05</v>
          </cell>
          <cell r="L147" t="str">
            <v>营运部</v>
          </cell>
          <cell r="M147" t="str">
            <v>中原店</v>
          </cell>
          <cell r="N147" t="str">
            <v>学习收银</v>
          </cell>
          <cell r="R147" t="str">
            <v>广东省化州市南盛街道办谢村木强塘村6号</v>
          </cell>
        </row>
        <row r="148">
          <cell r="B148" t="str">
            <v>B199</v>
          </cell>
          <cell r="C148" t="str">
            <v>刘婷婷</v>
          </cell>
          <cell r="D148" t="str">
            <v>女</v>
          </cell>
          <cell r="F148" t="str">
            <v>445122199108100961</v>
          </cell>
          <cell r="G148" t="str">
            <v>1991年08月10日</v>
          </cell>
          <cell r="H148">
            <v>18</v>
          </cell>
          <cell r="I148" t="str">
            <v>广东省</v>
          </cell>
          <cell r="K148" t="str">
            <v>2008.07.20</v>
          </cell>
          <cell r="L148" t="str">
            <v>营运部</v>
          </cell>
          <cell r="M148" t="str">
            <v>中原店</v>
          </cell>
          <cell r="N148" t="str">
            <v>一级营业员</v>
          </cell>
          <cell r="R148" t="str">
            <v>广东省饶平县饶洋镇石北介祉楼南一巷11号</v>
          </cell>
        </row>
        <row r="149">
          <cell r="B149" t="str">
            <v>B158</v>
          </cell>
          <cell r="C149" t="str">
            <v>孙银秀</v>
          </cell>
          <cell r="D149" t="str">
            <v>女</v>
          </cell>
          <cell r="F149" t="str">
            <v>43052219850265888</v>
          </cell>
          <cell r="G149" t="str">
            <v>1985年02月65日</v>
          </cell>
          <cell r="H149">
            <v>24</v>
          </cell>
          <cell r="I149" t="str">
            <v>湖南省</v>
          </cell>
          <cell r="K149" t="str">
            <v>2008.11.12</v>
          </cell>
          <cell r="L149" t="str">
            <v>营运部</v>
          </cell>
          <cell r="M149" t="str">
            <v>中原店</v>
          </cell>
          <cell r="N149" t="str">
            <v>一级营业员</v>
          </cell>
          <cell r="R149" t="str">
            <v>湖南省桂东县流源乡上坪村马安盈组52号</v>
          </cell>
        </row>
        <row r="150">
          <cell r="B150" t="str">
            <v>B148</v>
          </cell>
          <cell r="C150" t="str">
            <v>覃秋燕</v>
          </cell>
          <cell r="D150" t="str">
            <v>女</v>
          </cell>
          <cell r="F150" t="str">
            <v>452123198907156145</v>
          </cell>
          <cell r="G150" t="str">
            <v>1989年07月15日</v>
          </cell>
          <cell r="H150">
            <v>20</v>
          </cell>
          <cell r="I150" t="e">
            <v>#N/A</v>
          </cell>
          <cell r="K150" t="str">
            <v>2009.01.04</v>
          </cell>
          <cell r="L150" t="str">
            <v>营运部</v>
          </cell>
          <cell r="M150" t="str">
            <v>中原店</v>
          </cell>
          <cell r="N150" t="str">
            <v>见习营业员</v>
          </cell>
          <cell r="R150" t="str">
            <v>广西宾阳县甘棠镇那宁村委会福逢村318号</v>
          </cell>
        </row>
        <row r="151">
          <cell r="B151" t="str">
            <v>B167</v>
          </cell>
          <cell r="C151" t="str">
            <v>邹林</v>
          </cell>
          <cell r="D151" t="str">
            <v>男</v>
          </cell>
          <cell r="F151" t="str">
            <v>430922198611153131</v>
          </cell>
          <cell r="G151" t="str">
            <v>1986年11月15日</v>
          </cell>
          <cell r="H151">
            <v>23</v>
          </cell>
          <cell r="I151" t="str">
            <v>湖南省</v>
          </cell>
          <cell r="K151" t="str">
            <v>2008.05.03</v>
          </cell>
          <cell r="L151" t="str">
            <v>营运部</v>
          </cell>
          <cell r="M151" t="str">
            <v>中原店</v>
          </cell>
          <cell r="N151" t="str">
            <v>吧员</v>
          </cell>
          <cell r="R151" t="str">
            <v>湖南省桃江县三堂街镇竹码头街</v>
          </cell>
        </row>
        <row r="152">
          <cell r="B152" t="str">
            <v>B57</v>
          </cell>
          <cell r="C152" t="str">
            <v>苏亚翠</v>
          </cell>
          <cell r="D152" t="str">
            <v>女</v>
          </cell>
          <cell r="F152" t="str">
            <v>440923198610275725</v>
          </cell>
          <cell r="G152" t="str">
            <v>1986年10月27日</v>
          </cell>
          <cell r="H152">
            <v>23</v>
          </cell>
          <cell r="I152" t="str">
            <v>广东省</v>
          </cell>
          <cell r="K152" t="str">
            <v>2006.05.19</v>
          </cell>
          <cell r="L152" t="str">
            <v>营运部</v>
          </cell>
          <cell r="M152" t="str">
            <v>大朗店</v>
          </cell>
          <cell r="N152" t="str">
            <v>二级店长</v>
          </cell>
          <cell r="R152" t="str">
            <v>广东省电白县黄岭镇彩楼架枧村</v>
          </cell>
        </row>
        <row r="153">
          <cell r="B153" t="str">
            <v>B151</v>
          </cell>
          <cell r="C153" t="str">
            <v>钟巧容</v>
          </cell>
          <cell r="D153" t="str">
            <v>女</v>
          </cell>
          <cell r="F153" t="str">
            <v>441900198510144329</v>
          </cell>
          <cell r="G153" t="str">
            <v>1985年10月14日</v>
          </cell>
          <cell r="H153">
            <v>24</v>
          </cell>
          <cell r="I153" t="str">
            <v>广东省</v>
          </cell>
          <cell r="K153" t="str">
            <v>2008.03.11</v>
          </cell>
          <cell r="L153" t="str">
            <v>营运部</v>
          </cell>
          <cell r="M153" t="str">
            <v>大朗店</v>
          </cell>
          <cell r="N153" t="str">
            <v>二级收银</v>
          </cell>
          <cell r="R153" t="str">
            <v>广东省东莞市大朗蔡边盆古庙村56号</v>
          </cell>
        </row>
        <row r="154">
          <cell r="B154" t="str">
            <v>B162</v>
          </cell>
          <cell r="C154" t="str">
            <v>廖小丽</v>
          </cell>
          <cell r="D154" t="str">
            <v>女</v>
          </cell>
          <cell r="F154" t="str">
            <v>44522199005194669</v>
          </cell>
          <cell r="G154" t="str">
            <v>9900年51月94日</v>
          </cell>
          <cell r="H154">
            <v>-7891</v>
          </cell>
          <cell r="I154" t="str">
            <v>广东省</v>
          </cell>
          <cell r="K154" t="str">
            <v>2008.04.06</v>
          </cell>
          <cell r="L154" t="str">
            <v>营运部</v>
          </cell>
          <cell r="M154" t="str">
            <v>大朗店</v>
          </cell>
          <cell r="N154" t="str">
            <v>一级收银</v>
          </cell>
          <cell r="R154" t="str">
            <v>广东省揭东县新亨镇五房村老屋五</v>
          </cell>
        </row>
        <row r="155">
          <cell r="B155" t="str">
            <v>B152</v>
          </cell>
          <cell r="C155" t="str">
            <v>谭伟花</v>
          </cell>
          <cell r="D155" t="str">
            <v>女</v>
          </cell>
          <cell r="F155" t="str">
            <v>431028199005092628</v>
          </cell>
          <cell r="G155" t="str">
            <v>1990年05月09日</v>
          </cell>
          <cell r="H155">
            <v>19</v>
          </cell>
          <cell r="I155" t="str">
            <v>湖南省</v>
          </cell>
          <cell r="K155" t="str">
            <v>2008.11.17</v>
          </cell>
          <cell r="L155" t="str">
            <v>营运部</v>
          </cell>
          <cell r="M155" t="str">
            <v>大朗店</v>
          </cell>
          <cell r="N155" t="str">
            <v>一级营业员</v>
          </cell>
          <cell r="R155" t="str">
            <v>湖南省安仁县背乡朴塘村石灰窑组11号</v>
          </cell>
        </row>
        <row r="156">
          <cell r="B156" t="str">
            <v>B72</v>
          </cell>
          <cell r="C156" t="str">
            <v>王冰燕</v>
          </cell>
          <cell r="D156" t="str">
            <v>女</v>
          </cell>
          <cell r="F156" t="str">
            <v>450923198912151842</v>
          </cell>
          <cell r="G156" t="str">
            <v>1989年12月15日</v>
          </cell>
          <cell r="H156">
            <v>20</v>
          </cell>
          <cell r="I156" t="e">
            <v>#N/A</v>
          </cell>
          <cell r="K156" t="str">
            <v>2007.08.05</v>
          </cell>
          <cell r="L156" t="str">
            <v>营运部</v>
          </cell>
          <cell r="M156" t="str">
            <v>南环店</v>
          </cell>
          <cell r="N156" t="str">
            <v>一级店长</v>
          </cell>
          <cell r="R156" t="str">
            <v>广西省玉林市博白县水鸣镇西垌4队</v>
          </cell>
        </row>
        <row r="157">
          <cell r="B157" t="str">
            <v>B37</v>
          </cell>
          <cell r="C157" t="str">
            <v>李惠平</v>
          </cell>
          <cell r="D157" t="str">
            <v>女</v>
          </cell>
          <cell r="F157" t="str">
            <v>450922198702282549</v>
          </cell>
          <cell r="G157" t="str">
            <v>1987年02月28日</v>
          </cell>
          <cell r="H157">
            <v>22</v>
          </cell>
          <cell r="I157" t="e">
            <v>#N/A</v>
          </cell>
          <cell r="K157" t="str">
            <v>2007.12.16</v>
          </cell>
          <cell r="L157" t="str">
            <v>营运部</v>
          </cell>
          <cell r="M157" t="str">
            <v>南环店</v>
          </cell>
          <cell r="N157" t="str">
            <v>二级收银</v>
          </cell>
          <cell r="R157" t="str">
            <v>广西陆川乌石镇蒙村下村队9号</v>
          </cell>
        </row>
        <row r="158">
          <cell r="B158" t="str">
            <v>B117</v>
          </cell>
          <cell r="C158" t="str">
            <v>黄彩片</v>
          </cell>
          <cell r="D158" t="str">
            <v>女</v>
          </cell>
          <cell r="F158" t="str">
            <v>452625198603132021</v>
          </cell>
          <cell r="G158" t="str">
            <v>1986年03月13日</v>
          </cell>
          <cell r="H158">
            <v>23</v>
          </cell>
          <cell r="I158" t="e">
            <v>#N/A</v>
          </cell>
          <cell r="K158" t="str">
            <v>2008.07.03</v>
          </cell>
          <cell r="L158" t="str">
            <v>营运部</v>
          </cell>
          <cell r="M158" t="str">
            <v>南环店</v>
          </cell>
          <cell r="N158" t="str">
            <v>一级收银</v>
          </cell>
          <cell r="R158" t="str">
            <v>广西德保县荣华乡荣华村那光屯53号</v>
          </cell>
        </row>
        <row r="159">
          <cell r="B159" t="str">
            <v>B215</v>
          </cell>
          <cell r="C159" t="str">
            <v>涂丽娟</v>
          </cell>
          <cell r="D159" t="str">
            <v>女</v>
          </cell>
          <cell r="F159" t="str">
            <v>360427197807101028</v>
          </cell>
          <cell r="G159" t="str">
            <v>1978年07月10日</v>
          </cell>
          <cell r="H159">
            <v>31</v>
          </cell>
          <cell r="I159" t="str">
            <v>江西省</v>
          </cell>
          <cell r="K159" t="str">
            <v>2008.08.11</v>
          </cell>
          <cell r="L159" t="str">
            <v>营运部</v>
          </cell>
          <cell r="M159" t="str">
            <v>南环店</v>
          </cell>
          <cell r="N159" t="str">
            <v>一级营业员</v>
          </cell>
          <cell r="R159" t="str">
            <v>江西省墨子县南康镇迎春桥路383-44号</v>
          </cell>
        </row>
        <row r="160">
          <cell r="B160" t="str">
            <v>B136</v>
          </cell>
          <cell r="C160" t="str">
            <v>李小梅</v>
          </cell>
          <cell r="D160" t="str">
            <v>女</v>
          </cell>
          <cell r="F160" t="str">
            <v>450512199108150041</v>
          </cell>
          <cell r="G160" t="str">
            <v>1991年08月15日</v>
          </cell>
          <cell r="H160">
            <v>18</v>
          </cell>
          <cell r="I160" t="e">
            <v>#N/A</v>
          </cell>
          <cell r="K160" t="str">
            <v>2008.09.27</v>
          </cell>
          <cell r="L160" t="str">
            <v>营运部</v>
          </cell>
          <cell r="M160" t="str">
            <v>南环店</v>
          </cell>
          <cell r="N160" t="str">
            <v>一级营业员</v>
          </cell>
          <cell r="R160" t="str">
            <v>广西北海市铁山港区南康镇雷田村委会芋头塘村一队</v>
          </cell>
        </row>
        <row r="161">
          <cell r="B161" t="str">
            <v>B41</v>
          </cell>
          <cell r="C161" t="str">
            <v>欧云燕</v>
          </cell>
          <cell r="D161" t="str">
            <v>女</v>
          </cell>
          <cell r="F161" t="str">
            <v>441226199006033742</v>
          </cell>
          <cell r="G161" t="str">
            <v>1990年06月03日</v>
          </cell>
          <cell r="H161">
            <v>19</v>
          </cell>
          <cell r="I161" t="str">
            <v>广东省</v>
          </cell>
          <cell r="K161" t="str">
            <v>2007.03.03</v>
          </cell>
          <cell r="L161" t="str">
            <v>营运部</v>
          </cell>
          <cell r="M161" t="str">
            <v>天鹅湖店</v>
          </cell>
          <cell r="N161" t="str">
            <v>一级店长</v>
          </cell>
          <cell r="R161" t="str">
            <v>广东省德庆县悦城镇云帮村委会大岗村</v>
          </cell>
        </row>
        <row r="162">
          <cell r="B162" t="str">
            <v>B116</v>
          </cell>
          <cell r="C162" t="str">
            <v>黎志美</v>
          </cell>
          <cell r="D162" t="str">
            <v>女</v>
          </cell>
          <cell r="F162" t="str">
            <v>440982198912183228</v>
          </cell>
          <cell r="G162" t="str">
            <v>1989年12月18日</v>
          </cell>
          <cell r="H162">
            <v>20</v>
          </cell>
          <cell r="I162" t="str">
            <v>广东省</v>
          </cell>
          <cell r="K162" t="str">
            <v>2008.08.01</v>
          </cell>
          <cell r="L162" t="str">
            <v>营运部</v>
          </cell>
          <cell r="M162" t="str">
            <v>天鹅湖店</v>
          </cell>
          <cell r="N162" t="str">
            <v>一级收银</v>
          </cell>
          <cell r="R162" t="str">
            <v>广东省化洲市合江镇塘坑灯塘村38号</v>
          </cell>
        </row>
        <row r="163">
          <cell r="A163">
            <v>1</v>
          </cell>
          <cell r="B163" t="str">
            <v>B209</v>
          </cell>
          <cell r="C163" t="str">
            <v>刘晶晶</v>
          </cell>
          <cell r="D163" t="str">
            <v>女</v>
          </cell>
          <cell r="F163" t="str">
            <v>420922198704217729</v>
          </cell>
          <cell r="G163" t="str">
            <v>1987年04月21日</v>
          </cell>
          <cell r="H163">
            <v>22</v>
          </cell>
          <cell r="I163" t="str">
            <v>湖北省</v>
          </cell>
          <cell r="J163" t="str">
            <v>孝感市--大悟县</v>
          </cell>
          <cell r="K163" t="str">
            <v>2008.08.14</v>
          </cell>
          <cell r="L163" t="str">
            <v>营运部</v>
          </cell>
          <cell r="M163" t="str">
            <v>天鹅湖店</v>
          </cell>
          <cell r="N163" t="str">
            <v>一级收银</v>
          </cell>
          <cell r="P163" t="str">
            <v>在职</v>
          </cell>
          <cell r="Q163" t="e">
            <v>#VALUE!</v>
          </cell>
          <cell r="R163" t="str">
            <v>湖北省大悟县东新乡鹿鸣村六组</v>
          </cell>
        </row>
        <row r="164">
          <cell r="A164">
            <v>2</v>
          </cell>
          <cell r="B164" t="str">
            <v>B142</v>
          </cell>
          <cell r="C164" t="str">
            <v>关美婵</v>
          </cell>
          <cell r="D164" t="str">
            <v>女</v>
          </cell>
          <cell r="F164" t="str">
            <v>44538119804175127</v>
          </cell>
          <cell r="G164" t="str">
            <v>1980年41月75日</v>
          </cell>
          <cell r="H164">
            <v>29</v>
          </cell>
          <cell r="I164" t="str">
            <v>广东省</v>
          </cell>
          <cell r="J164" t="str">
            <v>云浮市--罗定市</v>
          </cell>
          <cell r="K164" t="str">
            <v>2008.12.17</v>
          </cell>
          <cell r="L164" t="str">
            <v>营运部</v>
          </cell>
          <cell r="M164" t="str">
            <v>天鹅湖店</v>
          </cell>
          <cell r="N164" t="str">
            <v>一级营业员</v>
          </cell>
          <cell r="P164" t="str">
            <v>在职</v>
          </cell>
          <cell r="Q164" t="e">
            <v>#VALUE!</v>
          </cell>
          <cell r="R164" t="str">
            <v>广东省罗定市Z滨镇思理村委长口6号</v>
          </cell>
        </row>
        <row r="165">
          <cell r="A165">
            <v>3</v>
          </cell>
          <cell r="B165" t="str">
            <v>B121</v>
          </cell>
          <cell r="C165" t="str">
            <v>袁四花</v>
          </cell>
          <cell r="D165" t="str">
            <v>女</v>
          </cell>
          <cell r="F165" t="str">
            <v>432524198904160629</v>
          </cell>
          <cell r="G165" t="str">
            <v>1989年04月16日</v>
          </cell>
          <cell r="H165">
            <v>20</v>
          </cell>
          <cell r="I165" t="str">
            <v>湖南省</v>
          </cell>
          <cell r="J165" t="str">
            <v>娄底地区--新化</v>
          </cell>
          <cell r="K165" t="str">
            <v>2008.11.26</v>
          </cell>
          <cell r="L165" t="str">
            <v>营运部</v>
          </cell>
          <cell r="M165" t="str">
            <v>天鹅湖店</v>
          </cell>
          <cell r="N165" t="str">
            <v>一级营业员</v>
          </cell>
          <cell r="P165" t="str">
            <v>在职</v>
          </cell>
          <cell r="Q165" t="e">
            <v>#VALUE!</v>
          </cell>
          <cell r="R165" t="str">
            <v>湖南省新化县西河镇压小水村第一村民小组1号</v>
          </cell>
        </row>
        <row r="166">
          <cell r="A166">
            <v>4</v>
          </cell>
          <cell r="B166" t="str">
            <v>B71</v>
          </cell>
          <cell r="C166" t="str">
            <v>吴秋苑</v>
          </cell>
          <cell r="D166" t="str">
            <v>女</v>
          </cell>
          <cell r="F166" t="str">
            <v>450521298612217323</v>
          </cell>
          <cell r="G166" t="str">
            <v>2986年12月21日</v>
          </cell>
          <cell r="H166">
            <v>-977</v>
          </cell>
          <cell r="I166" t="e">
            <v>#N/A</v>
          </cell>
          <cell r="J166" t="e">
            <v>#N/A</v>
          </cell>
          <cell r="K166" t="str">
            <v>2005.08.20</v>
          </cell>
          <cell r="L166" t="str">
            <v>营运部</v>
          </cell>
          <cell r="M166" t="str">
            <v>东坑店</v>
          </cell>
          <cell r="N166" t="str">
            <v>二级店长</v>
          </cell>
          <cell r="P166" t="str">
            <v>在职</v>
          </cell>
          <cell r="Q166" t="e">
            <v>#VALUE!</v>
          </cell>
          <cell r="R166" t="str">
            <v>广西合浦县石康镇大湾村委会吴六队</v>
          </cell>
        </row>
        <row r="167">
          <cell r="A167">
            <v>5</v>
          </cell>
          <cell r="B167" t="str">
            <v>B136</v>
          </cell>
          <cell r="C167" t="str">
            <v>周肖梅</v>
          </cell>
          <cell r="D167" t="str">
            <v>女</v>
          </cell>
          <cell r="F167" t="str">
            <v>450802199005154385</v>
          </cell>
          <cell r="G167" t="str">
            <v>1990年05月15日</v>
          </cell>
          <cell r="H167">
            <v>19</v>
          </cell>
          <cell r="I167" t="e">
            <v>#N/A</v>
          </cell>
          <cell r="J167" t="e">
            <v>#N/A</v>
          </cell>
          <cell r="K167" t="str">
            <v>2008.10.16</v>
          </cell>
          <cell r="L167" t="str">
            <v>营运部</v>
          </cell>
          <cell r="M167" t="str">
            <v>东坑店</v>
          </cell>
          <cell r="N167" t="str">
            <v>一级营业员</v>
          </cell>
          <cell r="P167" t="str">
            <v>在职</v>
          </cell>
          <cell r="Q167" t="e">
            <v>#VALUE!</v>
          </cell>
          <cell r="R167" t="str">
            <v>广西贵港市覃塘区石卡镇鹤心村鹤岭屯260号</v>
          </cell>
        </row>
        <row r="168">
          <cell r="A168">
            <v>6</v>
          </cell>
          <cell r="B168" t="str">
            <v>B24</v>
          </cell>
          <cell r="C168" t="str">
            <v>周肖红</v>
          </cell>
          <cell r="D168" t="str">
            <v>女</v>
          </cell>
          <cell r="F168" t="str">
            <v>450802198607264325</v>
          </cell>
          <cell r="G168" t="str">
            <v>1986年07月26日</v>
          </cell>
          <cell r="H168">
            <v>23</v>
          </cell>
          <cell r="I168" t="e">
            <v>#N/A</v>
          </cell>
          <cell r="J168" t="e">
            <v>#N/A</v>
          </cell>
          <cell r="K168" t="str">
            <v>2008.10.16</v>
          </cell>
          <cell r="L168" t="str">
            <v>营运部</v>
          </cell>
          <cell r="M168" t="str">
            <v>东坑店</v>
          </cell>
          <cell r="N168" t="str">
            <v>一级营业员</v>
          </cell>
          <cell r="P168" t="str">
            <v>在职</v>
          </cell>
          <cell r="Q168" t="e">
            <v>#VALUE!</v>
          </cell>
          <cell r="R168" t="str">
            <v>广西贵港市覃塘区石卡镇鹤心村鹤岭屯260号</v>
          </cell>
        </row>
        <row r="169">
          <cell r="A169">
            <v>7</v>
          </cell>
          <cell r="B169" t="str">
            <v>B122</v>
          </cell>
          <cell r="C169" t="str">
            <v>马保红</v>
          </cell>
          <cell r="D169" t="str">
            <v>女</v>
          </cell>
          <cell r="F169" t="str">
            <v>4113221989070442427</v>
          </cell>
          <cell r="G169" t="str">
            <v>1989年07月04日</v>
          </cell>
          <cell r="H169">
            <v>20</v>
          </cell>
          <cell r="I169" t="str">
            <v>河南省</v>
          </cell>
          <cell r="J169" t="str">
            <v>南阳市--方城县</v>
          </cell>
          <cell r="K169" t="str">
            <v>2008.11.05</v>
          </cell>
          <cell r="L169" t="str">
            <v>营运部</v>
          </cell>
          <cell r="M169" t="str">
            <v>东坑店</v>
          </cell>
          <cell r="N169" t="str">
            <v>一级营业员</v>
          </cell>
          <cell r="P169" t="str">
            <v>在职</v>
          </cell>
          <cell r="Q169" t="e">
            <v>#VALUE!</v>
          </cell>
          <cell r="R169" t="str">
            <v>河南省方城县赵河镇古营村马庄4组37号</v>
          </cell>
        </row>
        <row r="170">
          <cell r="A170">
            <v>8</v>
          </cell>
          <cell r="B170" t="str">
            <v>B127</v>
          </cell>
          <cell r="C170" t="str">
            <v>沈翠梅</v>
          </cell>
          <cell r="D170" t="str">
            <v>女</v>
          </cell>
          <cell r="F170" t="str">
            <v>44098119007236826</v>
          </cell>
          <cell r="G170" t="str">
            <v>1900年72月36日</v>
          </cell>
          <cell r="H170">
            <v>109</v>
          </cell>
          <cell r="I170" t="str">
            <v>广东省</v>
          </cell>
          <cell r="J170" t="str">
            <v>茂名市--高州市</v>
          </cell>
          <cell r="K170" t="str">
            <v>2008.12.04</v>
          </cell>
          <cell r="L170" t="str">
            <v>营运部</v>
          </cell>
          <cell r="M170" t="str">
            <v>东坑店</v>
          </cell>
          <cell r="N170" t="str">
            <v>见习营业员</v>
          </cell>
          <cell r="P170" t="str">
            <v>在职</v>
          </cell>
          <cell r="Q170" t="e">
            <v>#VALUE!</v>
          </cell>
          <cell r="R170" t="str">
            <v>广东省高州市马贵镇周坑大田村18号</v>
          </cell>
        </row>
        <row r="171">
          <cell r="A171">
            <v>9</v>
          </cell>
          <cell r="B171" t="str">
            <v>B59</v>
          </cell>
          <cell r="C171" t="str">
            <v>李艳娥</v>
          </cell>
          <cell r="D171" t="str">
            <v>女</v>
          </cell>
          <cell r="F171" t="str">
            <v>441322198811245225</v>
          </cell>
          <cell r="G171" t="str">
            <v>1988年11月24日</v>
          </cell>
          <cell r="H171">
            <v>21</v>
          </cell>
          <cell r="I171" t="str">
            <v>广东省</v>
          </cell>
          <cell r="J171" t="str">
            <v>惠州市--博罗县</v>
          </cell>
          <cell r="K171" t="str">
            <v>2005.02.18</v>
          </cell>
          <cell r="L171" t="str">
            <v>营运部</v>
          </cell>
          <cell r="M171" t="str">
            <v>新港店</v>
          </cell>
          <cell r="N171" t="str">
            <v>二级店长</v>
          </cell>
          <cell r="P171" t="str">
            <v>在职</v>
          </cell>
          <cell r="Q171" t="e">
            <v>#VALUE!</v>
          </cell>
          <cell r="R171" t="str">
            <v>广东博罗县石湾镇黄西村委会埔西小组13号</v>
          </cell>
        </row>
        <row r="172">
          <cell r="A172">
            <v>10</v>
          </cell>
          <cell r="B172" t="str">
            <v>B146</v>
          </cell>
          <cell r="C172" t="str">
            <v>李金梅</v>
          </cell>
          <cell r="D172" t="str">
            <v>女</v>
          </cell>
          <cell r="F172" t="str">
            <v>440921199007250445</v>
          </cell>
          <cell r="G172" t="str">
            <v>1990年07月25日</v>
          </cell>
          <cell r="H172">
            <v>19</v>
          </cell>
          <cell r="I172" t="str">
            <v>广东省</v>
          </cell>
          <cell r="J172" t="str">
            <v>茂名市--信宜</v>
          </cell>
          <cell r="K172" t="str">
            <v>2008.03.20</v>
          </cell>
          <cell r="L172" t="str">
            <v>营运部</v>
          </cell>
          <cell r="M172" t="str">
            <v>新港店</v>
          </cell>
          <cell r="N172" t="str">
            <v>一级收银</v>
          </cell>
          <cell r="P172" t="str">
            <v>在职</v>
          </cell>
          <cell r="Q172" t="e">
            <v>#VALUE!</v>
          </cell>
          <cell r="R172" t="str">
            <v>广东省信宜市东镇镇北石逻堋垌村22号</v>
          </cell>
        </row>
        <row r="173">
          <cell r="A173">
            <v>11</v>
          </cell>
          <cell r="B173" t="str">
            <v>B221</v>
          </cell>
          <cell r="C173" t="str">
            <v>王惠萍</v>
          </cell>
          <cell r="D173" t="str">
            <v>女</v>
          </cell>
          <cell r="F173" t="str">
            <v>441721199005081529</v>
          </cell>
          <cell r="G173" t="str">
            <v>1990年05月08日</v>
          </cell>
          <cell r="H173">
            <v>19</v>
          </cell>
          <cell r="I173" t="str">
            <v>广东省</v>
          </cell>
          <cell r="J173" t="str">
            <v>阳江市--阳西县</v>
          </cell>
          <cell r="K173" t="str">
            <v>2008.08.18</v>
          </cell>
          <cell r="L173" t="str">
            <v>营运部</v>
          </cell>
          <cell r="M173" t="str">
            <v>新港店</v>
          </cell>
          <cell r="N173" t="str">
            <v>一级收银</v>
          </cell>
          <cell r="P173" t="str">
            <v>在职</v>
          </cell>
          <cell r="Q173" t="e">
            <v>#VALUE!</v>
          </cell>
          <cell r="R173" t="str">
            <v>广东省阳西县塘横山村委会竹山村41号</v>
          </cell>
        </row>
        <row r="174">
          <cell r="A174">
            <v>12</v>
          </cell>
          <cell r="B174" t="str">
            <v>B42</v>
          </cell>
          <cell r="C174" t="str">
            <v>陈林英</v>
          </cell>
          <cell r="D174" t="str">
            <v>女</v>
          </cell>
          <cell r="F174" t="str">
            <v>430482198908085861</v>
          </cell>
          <cell r="G174" t="str">
            <v>1989年08月08日</v>
          </cell>
          <cell r="H174">
            <v>20</v>
          </cell>
          <cell r="I174" t="str">
            <v>湖南省</v>
          </cell>
          <cell r="J174" t="str">
            <v>衡阳市--常宁市</v>
          </cell>
          <cell r="K174" t="str">
            <v>2008.06.24</v>
          </cell>
          <cell r="L174" t="str">
            <v>营运部</v>
          </cell>
          <cell r="M174" t="str">
            <v>新港店</v>
          </cell>
          <cell r="N174" t="str">
            <v>一级营业员</v>
          </cell>
          <cell r="P174" t="str">
            <v>在职</v>
          </cell>
          <cell r="Q174" t="e">
            <v>#VALUE!</v>
          </cell>
          <cell r="R174" t="str">
            <v>湖南省常宁市板桥镇鸡公塘村石山组12号</v>
          </cell>
        </row>
        <row r="175">
          <cell r="A175">
            <v>13</v>
          </cell>
          <cell r="B175" t="str">
            <v>B160</v>
          </cell>
          <cell r="C175" t="str">
            <v>陈春花</v>
          </cell>
          <cell r="D175" t="str">
            <v>女</v>
          </cell>
          <cell r="F175" t="str">
            <v>440903198804260921</v>
          </cell>
          <cell r="G175" t="str">
            <v>1988年04月26日</v>
          </cell>
          <cell r="H175">
            <v>21</v>
          </cell>
          <cell r="I175" t="str">
            <v>广东省</v>
          </cell>
          <cell r="J175" t="str">
            <v>茂名市--茂港区</v>
          </cell>
          <cell r="K175" t="str">
            <v>2008.11.22</v>
          </cell>
          <cell r="L175" t="str">
            <v>营运部</v>
          </cell>
          <cell r="M175" t="str">
            <v>新港店</v>
          </cell>
          <cell r="N175" t="str">
            <v>一级营业员</v>
          </cell>
          <cell r="P175" t="str">
            <v>在职</v>
          </cell>
          <cell r="Q175" t="e">
            <v>#VALUE!</v>
          </cell>
          <cell r="R175" t="str">
            <v>广东省茂名市港区小良镇学堂新屋村7号</v>
          </cell>
        </row>
        <row r="176">
          <cell r="A176">
            <v>14</v>
          </cell>
          <cell r="B176" t="str">
            <v>B87</v>
          </cell>
          <cell r="C176" t="str">
            <v>李志飞</v>
          </cell>
          <cell r="D176" t="str">
            <v>女</v>
          </cell>
          <cell r="F176" t="str">
            <v>432826198710103027</v>
          </cell>
          <cell r="G176" t="str">
            <v>1987年10月10日</v>
          </cell>
          <cell r="H176">
            <v>22</v>
          </cell>
          <cell r="I176" t="str">
            <v>湖南省</v>
          </cell>
          <cell r="J176" t="str">
            <v>郴州地区--嘉禾</v>
          </cell>
          <cell r="K176" t="str">
            <v>2007.04.25</v>
          </cell>
          <cell r="L176" t="str">
            <v>营运部</v>
          </cell>
          <cell r="M176" t="str">
            <v>荔湾店</v>
          </cell>
          <cell r="N176" t="str">
            <v>一级店长</v>
          </cell>
          <cell r="P176" t="str">
            <v>在职</v>
          </cell>
          <cell r="Q176" t="e">
            <v>#VALUE!</v>
          </cell>
          <cell r="R176" t="str">
            <v>湖南省嘉禾县田心乡玉洞村241号</v>
          </cell>
        </row>
        <row r="177">
          <cell r="A177">
            <v>15</v>
          </cell>
          <cell r="B177" t="str">
            <v>B154</v>
          </cell>
          <cell r="C177" t="str">
            <v>苏小平</v>
          </cell>
          <cell r="D177" t="str">
            <v>女</v>
          </cell>
          <cell r="F177" t="str">
            <v>440923198808165740</v>
          </cell>
          <cell r="G177" t="str">
            <v>1988年08月16日</v>
          </cell>
          <cell r="H177">
            <v>21</v>
          </cell>
          <cell r="I177" t="str">
            <v>广东省</v>
          </cell>
          <cell r="J177" t="str">
            <v>茂名市--电白县</v>
          </cell>
          <cell r="K177" t="str">
            <v>2008.03.27</v>
          </cell>
          <cell r="L177" t="str">
            <v>营运部</v>
          </cell>
          <cell r="M177" t="str">
            <v>荔湾店</v>
          </cell>
          <cell r="N177" t="str">
            <v>一级收银</v>
          </cell>
          <cell r="P177" t="str">
            <v>在职</v>
          </cell>
          <cell r="Q177" t="e">
            <v>#VALUE!</v>
          </cell>
          <cell r="R177" t="str">
            <v>广东省茂名市电白县黄岭镇彩楼架枧村5号</v>
          </cell>
        </row>
        <row r="178">
          <cell r="A178">
            <v>16</v>
          </cell>
          <cell r="B178" t="str">
            <v>B202</v>
          </cell>
          <cell r="C178" t="str">
            <v>廖佳莉</v>
          </cell>
          <cell r="D178" t="str">
            <v>女</v>
          </cell>
          <cell r="F178" t="str">
            <v>511623199110190407</v>
          </cell>
          <cell r="G178" t="str">
            <v>1991年10月19日</v>
          </cell>
          <cell r="H178">
            <v>18</v>
          </cell>
          <cell r="I178" t="str">
            <v>四川省</v>
          </cell>
          <cell r="J178" t="str">
            <v>广安市--邻水县</v>
          </cell>
          <cell r="K178" t="str">
            <v>2008.07.11</v>
          </cell>
          <cell r="L178" t="str">
            <v>营运部</v>
          </cell>
          <cell r="M178" t="str">
            <v>荔湾店</v>
          </cell>
          <cell r="N178" t="str">
            <v>一级收银</v>
          </cell>
          <cell r="P178" t="str">
            <v>在职</v>
          </cell>
          <cell r="Q178" t="e">
            <v>#VALUE!</v>
          </cell>
          <cell r="R178" t="str">
            <v>四川省邻火县太和乡丁字桥村2组18号</v>
          </cell>
        </row>
        <row r="179">
          <cell r="A179">
            <v>17</v>
          </cell>
          <cell r="B179" t="str">
            <v>B55</v>
          </cell>
          <cell r="C179" t="str">
            <v>黄欢玲</v>
          </cell>
          <cell r="D179" t="str">
            <v>女</v>
          </cell>
          <cell r="F179" t="str">
            <v>450881198611120864</v>
          </cell>
          <cell r="G179" t="str">
            <v>1986年11月12日</v>
          </cell>
          <cell r="H179">
            <v>23</v>
          </cell>
          <cell r="I179" t="e">
            <v>#N/A</v>
          </cell>
          <cell r="J179" t="e">
            <v>#N/A</v>
          </cell>
          <cell r="K179" t="str">
            <v>2008.10.15</v>
          </cell>
          <cell r="L179" t="str">
            <v>营运部</v>
          </cell>
          <cell r="M179" t="str">
            <v>荔湾店</v>
          </cell>
          <cell r="N179" t="str">
            <v>一级营业员</v>
          </cell>
          <cell r="P179" t="str">
            <v>在职</v>
          </cell>
          <cell r="Q179" t="e">
            <v>#VALUE!</v>
          </cell>
          <cell r="R179" t="str">
            <v>广西桂平市麻垌镇大上村在充屯4号</v>
          </cell>
        </row>
        <row r="180">
          <cell r="A180">
            <v>18</v>
          </cell>
          <cell r="B180" t="str">
            <v>B33</v>
          </cell>
          <cell r="C180" t="str">
            <v>陈水琼</v>
          </cell>
          <cell r="D180" t="str">
            <v>女</v>
          </cell>
          <cell r="F180" t="str">
            <v>440881199105061040</v>
          </cell>
          <cell r="G180" t="str">
            <v>1991年05月06日</v>
          </cell>
          <cell r="H180">
            <v>18</v>
          </cell>
          <cell r="I180" t="str">
            <v>广东省</v>
          </cell>
          <cell r="J180" t="str">
            <v>湛江市--廉江市</v>
          </cell>
          <cell r="K180" t="str">
            <v>2006.08.08</v>
          </cell>
          <cell r="L180" t="str">
            <v>营运部</v>
          </cell>
          <cell r="M180" t="str">
            <v>DIY店</v>
          </cell>
          <cell r="N180" t="str">
            <v>二级店长</v>
          </cell>
          <cell r="P180" t="str">
            <v>在职</v>
          </cell>
          <cell r="Q180" t="e">
            <v>#VALUE!</v>
          </cell>
          <cell r="R180" t="str">
            <v>广东省廉江市石城镇坡头西村37号</v>
          </cell>
        </row>
        <row r="181">
          <cell r="A181">
            <v>19</v>
          </cell>
          <cell r="B181" t="str">
            <v>B124</v>
          </cell>
          <cell r="C181" t="str">
            <v>曾霞</v>
          </cell>
          <cell r="D181" t="str">
            <v>女</v>
          </cell>
          <cell r="F181" t="str">
            <v>445381198906025720</v>
          </cell>
          <cell r="G181" t="str">
            <v>1989年06月02日</v>
          </cell>
          <cell r="H181">
            <v>20</v>
          </cell>
          <cell r="I181" t="str">
            <v>广东省</v>
          </cell>
          <cell r="J181" t="str">
            <v>云浮市--罗定市</v>
          </cell>
          <cell r="K181" t="str">
            <v>2008.01.06</v>
          </cell>
          <cell r="L181" t="str">
            <v>营运部</v>
          </cell>
          <cell r="M181" t="str">
            <v>DIY店</v>
          </cell>
          <cell r="N181" t="str">
            <v>二级收银</v>
          </cell>
          <cell r="P181" t="str">
            <v>在职</v>
          </cell>
          <cell r="Q181" t="e">
            <v>#VALUE!</v>
          </cell>
          <cell r="R181" t="str">
            <v>广东省罗定市黎少镇泽迳村委鱼众坪23号</v>
          </cell>
        </row>
        <row r="182">
          <cell r="A182">
            <v>20</v>
          </cell>
          <cell r="B182" t="str">
            <v>B113</v>
          </cell>
          <cell r="C182" t="str">
            <v>龙凤</v>
          </cell>
          <cell r="D182" t="str">
            <v>女</v>
          </cell>
          <cell r="F182" t="str">
            <v>431127199106170524</v>
          </cell>
          <cell r="G182" t="str">
            <v>1991年06月17日</v>
          </cell>
          <cell r="H182">
            <v>18</v>
          </cell>
          <cell r="I182" t="str">
            <v>湖南省</v>
          </cell>
          <cell r="J182" t="str">
            <v>永州市--蓝山县</v>
          </cell>
          <cell r="K182" t="str">
            <v>2008.06.30</v>
          </cell>
          <cell r="L182" t="str">
            <v>营运部</v>
          </cell>
          <cell r="M182" t="str">
            <v>DIY店</v>
          </cell>
          <cell r="N182" t="str">
            <v>一级收银</v>
          </cell>
          <cell r="P182" t="str">
            <v>在职</v>
          </cell>
          <cell r="Q182" t="e">
            <v>#VALUE!</v>
          </cell>
          <cell r="R182" t="str">
            <v>湖南省蓝山县塔峰镇箭岭村2组</v>
          </cell>
        </row>
        <row r="183">
          <cell r="A183">
            <v>21</v>
          </cell>
          <cell r="B183" t="str">
            <v>B119</v>
          </cell>
          <cell r="C183" t="str">
            <v>翁水燕</v>
          </cell>
          <cell r="D183" t="str">
            <v>女</v>
          </cell>
          <cell r="F183" t="str">
            <v>440982199101102783</v>
          </cell>
          <cell r="G183" t="str">
            <v>1991年01月10日</v>
          </cell>
          <cell r="H183">
            <v>18</v>
          </cell>
          <cell r="I183" t="str">
            <v>广东省</v>
          </cell>
          <cell r="J183" t="str">
            <v>茂名市--化州市</v>
          </cell>
          <cell r="K183" t="str">
            <v>2008.08.25</v>
          </cell>
          <cell r="L183" t="str">
            <v>营运部</v>
          </cell>
          <cell r="M183" t="str">
            <v>DIY店</v>
          </cell>
          <cell r="N183" t="str">
            <v>一级营业员</v>
          </cell>
          <cell r="P183" t="str">
            <v>在职</v>
          </cell>
          <cell r="Q183" t="e">
            <v>#VALUE!</v>
          </cell>
          <cell r="R183" t="str">
            <v>广东省化州市林尘镇七芝坡村88号</v>
          </cell>
        </row>
        <row r="184">
          <cell r="A184">
            <v>22</v>
          </cell>
          <cell r="B184" t="str">
            <v>B177</v>
          </cell>
          <cell r="C184" t="str">
            <v>王汉兰</v>
          </cell>
          <cell r="D184" t="str">
            <v>女</v>
          </cell>
          <cell r="F184" t="str">
            <v>441623198509112424</v>
          </cell>
          <cell r="G184" t="str">
            <v>1985年09月11日</v>
          </cell>
          <cell r="H184">
            <v>24</v>
          </cell>
          <cell r="I184" t="str">
            <v>广东省</v>
          </cell>
          <cell r="J184" t="str">
            <v>河源市--连平县</v>
          </cell>
          <cell r="K184" t="str">
            <v>2008.11.29</v>
          </cell>
          <cell r="L184" t="str">
            <v>营运部</v>
          </cell>
          <cell r="M184" t="str">
            <v>DIY店</v>
          </cell>
          <cell r="N184" t="str">
            <v>一级营业员</v>
          </cell>
          <cell r="P184" t="str">
            <v>在职</v>
          </cell>
          <cell r="Q184" t="e">
            <v>#VALUE!</v>
          </cell>
          <cell r="R184" t="str">
            <v>广东省连平县溪山镇茶山村委会岭背屋8号</v>
          </cell>
        </row>
        <row r="185">
          <cell r="A185">
            <v>23</v>
          </cell>
          <cell r="B185" t="str">
            <v>B222</v>
          </cell>
          <cell r="C185" t="str">
            <v>邓诗清</v>
          </cell>
          <cell r="D185" t="str">
            <v>女</v>
          </cell>
          <cell r="F185" t="str">
            <v>450422198905303322</v>
          </cell>
          <cell r="G185" t="str">
            <v>1989年05月30日</v>
          </cell>
          <cell r="H185">
            <v>20</v>
          </cell>
          <cell r="I185" t="e">
            <v>#N/A</v>
          </cell>
          <cell r="J185" t="e">
            <v>#N/A</v>
          </cell>
          <cell r="K185" t="str">
            <v>2008.08.03</v>
          </cell>
          <cell r="L185" t="str">
            <v>营运部</v>
          </cell>
          <cell r="M185" t="str">
            <v>DIY店</v>
          </cell>
          <cell r="N185" t="str">
            <v>一级营业员</v>
          </cell>
          <cell r="P185" t="str">
            <v>在职</v>
          </cell>
          <cell r="Q185" t="e">
            <v>#VALUE!</v>
          </cell>
          <cell r="R185" t="str">
            <v>广西藤县和平镇屯江村都竹三组10号</v>
          </cell>
        </row>
        <row r="186">
          <cell r="A186">
            <v>24</v>
          </cell>
          <cell r="B186" t="str">
            <v>B143</v>
          </cell>
          <cell r="C186" t="str">
            <v>黄美华</v>
          </cell>
          <cell r="D186" t="str">
            <v>女</v>
          </cell>
          <cell r="F186" t="str">
            <v>45080219900615386X</v>
          </cell>
          <cell r="G186" t="str">
            <v>1990年06月15日</v>
          </cell>
          <cell r="H186">
            <v>19</v>
          </cell>
          <cell r="I186" t="e">
            <v>#N/A</v>
          </cell>
          <cell r="J186" t="e">
            <v>#N/A</v>
          </cell>
          <cell r="K186" t="str">
            <v>2008.12.31</v>
          </cell>
          <cell r="L186" t="str">
            <v>营运部</v>
          </cell>
          <cell r="M186" t="str">
            <v>DIY店</v>
          </cell>
          <cell r="N186" t="str">
            <v>一级营业员</v>
          </cell>
          <cell r="P186" t="str">
            <v>在职</v>
          </cell>
          <cell r="Q186" t="e">
            <v>#VALUE!</v>
          </cell>
          <cell r="R186" t="str">
            <v>广西贵港三里镇吉塘村村城75号</v>
          </cell>
        </row>
        <row r="187">
          <cell r="A187">
            <v>25</v>
          </cell>
          <cell r="B187" t="str">
            <v>B128</v>
          </cell>
          <cell r="C187" t="str">
            <v>邰玮</v>
          </cell>
          <cell r="D187" t="str">
            <v>女</v>
          </cell>
          <cell r="F187" t="str">
            <v>220602198511130329</v>
          </cell>
          <cell r="G187" t="str">
            <v>1985年11月13日</v>
          </cell>
          <cell r="H187">
            <v>24</v>
          </cell>
          <cell r="I187" t="str">
            <v>吉林省</v>
          </cell>
          <cell r="J187" t="str">
            <v>白山市--八道江区</v>
          </cell>
          <cell r="K187" t="str">
            <v>2009.01.04</v>
          </cell>
          <cell r="L187" t="str">
            <v>营运部</v>
          </cell>
          <cell r="M187" t="str">
            <v>DIY店</v>
          </cell>
          <cell r="N187" t="str">
            <v>见习营业员</v>
          </cell>
          <cell r="P187" t="str">
            <v>在职</v>
          </cell>
          <cell r="Q187" t="e">
            <v>#VALUE!</v>
          </cell>
          <cell r="R187" t="str">
            <v>吉林省白山市八道江区新建街新二委一组</v>
          </cell>
        </row>
        <row r="188">
          <cell r="A188">
            <v>26</v>
          </cell>
          <cell r="B188" t="str">
            <v>B155</v>
          </cell>
          <cell r="C188" t="str">
            <v>邓梧红</v>
          </cell>
          <cell r="D188" t="str">
            <v>男</v>
          </cell>
          <cell r="F188" t="str">
            <v>431024198410200039</v>
          </cell>
          <cell r="G188" t="str">
            <v>1984年10月20日</v>
          </cell>
          <cell r="H188">
            <v>25</v>
          </cell>
          <cell r="I188" t="str">
            <v>湖南省</v>
          </cell>
          <cell r="J188" t="str">
            <v>郴州市--嘉禾县</v>
          </cell>
          <cell r="K188" t="str">
            <v>2008.07.12</v>
          </cell>
          <cell r="L188" t="str">
            <v>营运部</v>
          </cell>
          <cell r="M188" t="str">
            <v>DIY店</v>
          </cell>
          <cell r="N188" t="str">
            <v>吧员</v>
          </cell>
          <cell r="P188" t="str">
            <v>在职</v>
          </cell>
          <cell r="Q188" t="e">
            <v>#VALUE!</v>
          </cell>
          <cell r="R188" t="str">
            <v>湖南省嘉禾县城关镇珠泉西路83号</v>
          </cell>
        </row>
        <row r="189">
          <cell r="A189">
            <v>27</v>
          </cell>
          <cell r="B189" t="str">
            <v>B206</v>
          </cell>
          <cell r="C189" t="str">
            <v>黄慧萍</v>
          </cell>
          <cell r="D189" t="str">
            <v>女</v>
          </cell>
          <cell r="F189" t="str">
            <v>450603199005132122</v>
          </cell>
          <cell r="G189" t="str">
            <v>1990年05月13日</v>
          </cell>
          <cell r="H189">
            <v>19</v>
          </cell>
          <cell r="I189" t="e">
            <v>#N/A</v>
          </cell>
          <cell r="J189" t="e">
            <v>#N/A</v>
          </cell>
          <cell r="K189" t="str">
            <v>2008.07.20</v>
          </cell>
          <cell r="L189" t="str">
            <v>营运部</v>
          </cell>
          <cell r="M189" t="str">
            <v>DIY店</v>
          </cell>
          <cell r="N189" t="str">
            <v>吧员</v>
          </cell>
          <cell r="P189" t="str">
            <v>在职</v>
          </cell>
          <cell r="Q189" t="e">
            <v>#VALUE!</v>
          </cell>
          <cell r="R189" t="str">
            <v>广西防城港市区那梭镇炮台村揽沟组16号</v>
          </cell>
        </row>
        <row r="190">
          <cell r="A190">
            <v>28</v>
          </cell>
          <cell r="B190" t="str">
            <v>B118</v>
          </cell>
          <cell r="C190" t="str">
            <v>王俊华</v>
          </cell>
          <cell r="D190" t="str">
            <v>男</v>
          </cell>
          <cell r="F190" t="str">
            <v>432524198812273415</v>
          </cell>
          <cell r="G190" t="str">
            <v>1988年12月27日</v>
          </cell>
          <cell r="H190">
            <v>21</v>
          </cell>
          <cell r="I190" t="str">
            <v>湖南省</v>
          </cell>
          <cell r="J190" t="str">
            <v>娄底地区--新化</v>
          </cell>
          <cell r="K190" t="str">
            <v>2008.12.28</v>
          </cell>
          <cell r="L190" t="str">
            <v>营运部</v>
          </cell>
          <cell r="M190" t="str">
            <v>DIY店</v>
          </cell>
          <cell r="N190" t="str">
            <v>吧员</v>
          </cell>
          <cell r="P190" t="str">
            <v>在职</v>
          </cell>
          <cell r="Q190" t="e">
            <v>#VALUE!</v>
          </cell>
          <cell r="R190" t="str">
            <v>湖南省新化县琅塘镇兴隆村第十一村民小组001号</v>
          </cell>
        </row>
        <row r="191">
          <cell r="A191" t="str">
            <v/>
          </cell>
          <cell r="C191" t="str">
            <v>李春山</v>
          </cell>
          <cell r="D191" t="str">
            <v>男</v>
          </cell>
          <cell r="G191" t="str">
            <v/>
          </cell>
          <cell r="H191" t="str">
            <v/>
          </cell>
          <cell r="I191" t="str">
            <v/>
          </cell>
          <cell r="J191" t="str">
            <v/>
          </cell>
          <cell r="K191" t="str">
            <v>2008.02.01</v>
          </cell>
          <cell r="L191" t="str">
            <v>营运部</v>
          </cell>
          <cell r="M191" t="str">
            <v>DIY店</v>
          </cell>
          <cell r="N191" t="str">
            <v>吧员</v>
          </cell>
          <cell r="P191" t="str">
            <v>在职</v>
          </cell>
          <cell r="Q191" t="e">
            <v>#VALUE!</v>
          </cell>
        </row>
        <row r="192">
          <cell r="A192" t="e">
            <v>#VALUE!</v>
          </cell>
          <cell r="B192" t="str">
            <v>B126</v>
          </cell>
          <cell r="C192" t="str">
            <v>彭燕芳</v>
          </cell>
          <cell r="D192" t="str">
            <v>女</v>
          </cell>
          <cell r="F192" t="str">
            <v>441284198411031221</v>
          </cell>
          <cell r="G192" t="str">
            <v>1984年11月03日</v>
          </cell>
          <cell r="H192">
            <v>25</v>
          </cell>
          <cell r="I192" t="str">
            <v>广东省</v>
          </cell>
          <cell r="J192" t="str">
            <v>肇庆市--四会市</v>
          </cell>
          <cell r="K192" t="str">
            <v>2008.02.15</v>
          </cell>
          <cell r="L192" t="str">
            <v>营运部</v>
          </cell>
          <cell r="M192" t="str">
            <v>天虹店</v>
          </cell>
          <cell r="N192" t="str">
            <v>一级店长</v>
          </cell>
          <cell r="P192" t="str">
            <v>在职</v>
          </cell>
          <cell r="Q192" t="e">
            <v>#VALUE!</v>
          </cell>
          <cell r="R192" t="str">
            <v>广东省四会市威整镇南龙村委会白石村026号</v>
          </cell>
        </row>
        <row r="193">
          <cell r="A193" t="e">
            <v>#VALUE!</v>
          </cell>
          <cell r="B193" t="str">
            <v>B134</v>
          </cell>
          <cell r="C193" t="str">
            <v>颜静兰</v>
          </cell>
          <cell r="D193" t="str">
            <v>女</v>
          </cell>
          <cell r="F193" t="str">
            <v>441424198103042601</v>
          </cell>
          <cell r="G193" t="str">
            <v>1981年03月04日</v>
          </cell>
          <cell r="H193">
            <v>28</v>
          </cell>
          <cell r="I193" t="str">
            <v>广东省</v>
          </cell>
          <cell r="J193" t="str">
            <v>梅州市--五华县</v>
          </cell>
          <cell r="K193" t="str">
            <v>2008.03.10</v>
          </cell>
          <cell r="L193" t="str">
            <v>营运部</v>
          </cell>
          <cell r="M193" t="str">
            <v>天虹店</v>
          </cell>
          <cell r="N193" t="str">
            <v>二级收银</v>
          </cell>
          <cell r="P193" t="str">
            <v>在职</v>
          </cell>
          <cell r="Q193" t="e">
            <v>#VALUE!</v>
          </cell>
          <cell r="R193" t="str">
            <v>广东省五华县华城镇塔岗村颜屋</v>
          </cell>
        </row>
        <row r="194">
          <cell r="A194" t="e">
            <v>#VALUE!</v>
          </cell>
          <cell r="B194" t="str">
            <v>B203</v>
          </cell>
          <cell r="C194" t="str">
            <v>梁家丹</v>
          </cell>
          <cell r="D194" t="str">
            <v>女</v>
          </cell>
          <cell r="F194" t="str">
            <v>441624199208203526</v>
          </cell>
          <cell r="G194" t="str">
            <v>1992年08月20日</v>
          </cell>
          <cell r="H194">
            <v>17</v>
          </cell>
          <cell r="I194" t="str">
            <v>广东省</v>
          </cell>
          <cell r="J194" t="str">
            <v>河源市--和平县</v>
          </cell>
          <cell r="K194" t="str">
            <v>2008.08.02</v>
          </cell>
          <cell r="L194" t="str">
            <v>营运部</v>
          </cell>
          <cell r="M194" t="str">
            <v>天虹店</v>
          </cell>
          <cell r="N194" t="str">
            <v>一级收银</v>
          </cell>
          <cell r="P194" t="str">
            <v>在职</v>
          </cell>
          <cell r="Q194" t="e">
            <v>#VALUE!</v>
          </cell>
          <cell r="R194" t="str">
            <v>广东省和平县彭寨镇宏星村委会上儒55号</v>
          </cell>
        </row>
        <row r="195">
          <cell r="A195" t="e">
            <v>#VALUE!</v>
          </cell>
          <cell r="B195" t="str">
            <v>B187</v>
          </cell>
          <cell r="C195" t="str">
            <v>满小燕</v>
          </cell>
          <cell r="D195" t="str">
            <v>女</v>
          </cell>
          <cell r="F195" t="str">
            <v>431226198612210626</v>
          </cell>
          <cell r="G195" t="str">
            <v>1986年12月21日</v>
          </cell>
          <cell r="H195">
            <v>23</v>
          </cell>
          <cell r="I195" t="str">
            <v>湖南省</v>
          </cell>
          <cell r="J195" t="str">
            <v>怀化市--麻阳苗族自治县</v>
          </cell>
          <cell r="K195" t="str">
            <v>2008.04.14</v>
          </cell>
          <cell r="L195" t="str">
            <v>营运部</v>
          </cell>
          <cell r="M195" t="str">
            <v>天虹店</v>
          </cell>
          <cell r="N195" t="str">
            <v>二级营业员</v>
          </cell>
          <cell r="P195" t="str">
            <v>在职</v>
          </cell>
          <cell r="Q195" t="e">
            <v>#VALUE!</v>
          </cell>
          <cell r="R195" t="str">
            <v>湖南省麻阳苗族自治县兰里镇兰里村八组</v>
          </cell>
        </row>
        <row r="196">
          <cell r="A196" t="e">
            <v>#VALUE!</v>
          </cell>
          <cell r="B196" t="str">
            <v>B205</v>
          </cell>
          <cell r="C196" t="str">
            <v>李艳辉</v>
          </cell>
          <cell r="D196" t="str">
            <v>女</v>
          </cell>
          <cell r="F196" t="str">
            <v>431126198710154626</v>
          </cell>
          <cell r="G196" t="str">
            <v>1987年10月15日</v>
          </cell>
          <cell r="H196">
            <v>22</v>
          </cell>
          <cell r="I196" t="str">
            <v>湖南省</v>
          </cell>
          <cell r="J196" t="str">
            <v>永州市--宁远县</v>
          </cell>
          <cell r="K196" t="str">
            <v>2008.08.04</v>
          </cell>
          <cell r="L196" t="str">
            <v>营运部</v>
          </cell>
          <cell r="M196" t="str">
            <v>天虹店</v>
          </cell>
          <cell r="N196" t="str">
            <v>一级营业员</v>
          </cell>
          <cell r="P196" t="str">
            <v>在职</v>
          </cell>
          <cell r="Q196" t="e">
            <v>#VALUE!</v>
          </cell>
          <cell r="R196" t="str">
            <v>湖南省宁远县保安乡石坝村3组</v>
          </cell>
        </row>
        <row r="197">
          <cell r="A197" t="str">
            <v/>
          </cell>
          <cell r="C197" t="str">
            <v>陈远利</v>
          </cell>
          <cell r="D197" t="str">
            <v>女</v>
          </cell>
          <cell r="G197" t="str">
            <v/>
          </cell>
          <cell r="H197" t="str">
            <v/>
          </cell>
          <cell r="I197" t="str">
            <v/>
          </cell>
          <cell r="J197" t="str">
            <v/>
          </cell>
          <cell r="K197" t="str">
            <v>2009.1.30</v>
          </cell>
          <cell r="L197" t="str">
            <v>营运部</v>
          </cell>
          <cell r="M197" t="str">
            <v>天虹店</v>
          </cell>
          <cell r="N197" t="str">
            <v>一级营业员</v>
          </cell>
          <cell r="P197" t="str">
            <v>在职</v>
          </cell>
          <cell r="Q197" t="e">
            <v>#VALUE!</v>
          </cell>
        </row>
        <row r="198">
          <cell r="A198" t="str">
            <v/>
          </cell>
          <cell r="G198" t="str">
            <v/>
          </cell>
          <cell r="H198" t="str">
            <v/>
          </cell>
          <cell r="I198" t="str">
            <v/>
          </cell>
          <cell r="J198" t="str">
            <v/>
          </cell>
          <cell r="P198" t="str">
            <v/>
          </cell>
          <cell r="Q198" t="str">
            <v/>
          </cell>
        </row>
        <row r="199">
          <cell r="A199" t="str">
            <v/>
          </cell>
          <cell r="G199" t="str">
            <v/>
          </cell>
          <cell r="H199" t="str">
            <v/>
          </cell>
          <cell r="I199" t="str">
            <v/>
          </cell>
          <cell r="J199" t="str">
            <v/>
          </cell>
          <cell r="P199" t="str">
            <v/>
          </cell>
          <cell r="Q199" t="str">
            <v/>
          </cell>
        </row>
        <row r="200">
          <cell r="A200" t="str">
            <v/>
          </cell>
          <cell r="G200" t="str">
            <v/>
          </cell>
          <cell r="H200" t="str">
            <v/>
          </cell>
          <cell r="I200" t="str">
            <v/>
          </cell>
          <cell r="J200" t="str">
            <v/>
          </cell>
          <cell r="P200" t="str">
            <v/>
          </cell>
          <cell r="Q200" t="str">
            <v/>
          </cell>
        </row>
        <row r="201">
          <cell r="A201" t="str">
            <v/>
          </cell>
          <cell r="G201" t="str">
            <v/>
          </cell>
          <cell r="H201" t="str">
            <v/>
          </cell>
          <cell r="I201" t="str">
            <v/>
          </cell>
          <cell r="J201" t="str">
            <v/>
          </cell>
          <cell r="P201" t="str">
            <v/>
          </cell>
          <cell r="Q201" t="str">
            <v/>
          </cell>
        </row>
        <row r="202">
          <cell r="A202" t="str">
            <v/>
          </cell>
          <cell r="G202" t="str">
            <v/>
          </cell>
          <cell r="H202" t="str">
            <v/>
          </cell>
          <cell r="I202" t="str">
            <v/>
          </cell>
          <cell r="J202" t="str">
            <v/>
          </cell>
          <cell r="P202" t="str">
            <v/>
          </cell>
          <cell r="Q202" t="str">
            <v/>
          </cell>
        </row>
        <row r="203">
          <cell r="A203" t="str">
            <v/>
          </cell>
          <cell r="G203" t="str">
            <v/>
          </cell>
          <cell r="H203" t="str">
            <v/>
          </cell>
          <cell r="I203" t="str">
            <v/>
          </cell>
          <cell r="J203" t="str">
            <v/>
          </cell>
          <cell r="P203" t="str">
            <v/>
          </cell>
          <cell r="Q203" t="str">
            <v/>
          </cell>
        </row>
        <row r="204">
          <cell r="A204" t="str">
            <v/>
          </cell>
          <cell r="G204" t="str">
            <v/>
          </cell>
          <cell r="H204" t="str">
            <v/>
          </cell>
          <cell r="I204" t="str">
            <v/>
          </cell>
          <cell r="J204" t="str">
            <v/>
          </cell>
          <cell r="P204" t="str">
            <v/>
          </cell>
          <cell r="Q204" t="str">
            <v/>
          </cell>
        </row>
        <row r="205">
          <cell r="A205" t="str">
            <v/>
          </cell>
          <cell r="G205" t="str">
            <v/>
          </cell>
          <cell r="H205" t="str">
            <v/>
          </cell>
          <cell r="I205" t="str">
            <v/>
          </cell>
          <cell r="J205" t="str">
            <v/>
          </cell>
          <cell r="P205" t="str">
            <v/>
          </cell>
          <cell r="Q205" t="str">
            <v/>
          </cell>
        </row>
        <row r="206">
          <cell r="A206" t="str">
            <v/>
          </cell>
          <cell r="G206" t="str">
            <v/>
          </cell>
          <cell r="H206" t="str">
            <v/>
          </cell>
          <cell r="I206" t="str">
            <v/>
          </cell>
          <cell r="J206" t="str">
            <v/>
          </cell>
          <cell r="P206" t="str">
            <v/>
          </cell>
          <cell r="Q206" t="str">
            <v/>
          </cell>
        </row>
        <row r="207">
          <cell r="A207" t="str">
            <v/>
          </cell>
          <cell r="G207" t="str">
            <v/>
          </cell>
          <cell r="H207" t="str">
            <v/>
          </cell>
          <cell r="I207" t="str">
            <v/>
          </cell>
          <cell r="J207" t="str">
            <v/>
          </cell>
          <cell r="P207" t="str">
            <v/>
          </cell>
          <cell r="Q207" t="str">
            <v/>
          </cell>
        </row>
        <row r="208">
          <cell r="A208" t="str">
            <v/>
          </cell>
          <cell r="G208" t="str">
            <v/>
          </cell>
          <cell r="H208" t="str">
            <v/>
          </cell>
          <cell r="I208" t="str">
            <v/>
          </cell>
          <cell r="J208" t="str">
            <v/>
          </cell>
          <cell r="P208" t="str">
            <v/>
          </cell>
          <cell r="Q208" t="str">
            <v/>
          </cell>
        </row>
        <row r="209">
          <cell r="A209" t="str">
            <v/>
          </cell>
          <cell r="G209" t="str">
            <v/>
          </cell>
          <cell r="H209" t="str">
            <v/>
          </cell>
          <cell r="I209" t="str">
            <v/>
          </cell>
          <cell r="J209" t="str">
            <v/>
          </cell>
          <cell r="P209" t="str">
            <v/>
          </cell>
          <cell r="Q209" t="str">
            <v/>
          </cell>
        </row>
        <row r="210">
          <cell r="A210" t="str">
            <v/>
          </cell>
          <cell r="G210" t="str">
            <v/>
          </cell>
          <cell r="H210" t="str">
            <v/>
          </cell>
          <cell r="I210" t="str">
            <v/>
          </cell>
          <cell r="J210" t="str">
            <v/>
          </cell>
          <cell r="P210" t="str">
            <v/>
          </cell>
          <cell r="Q210" t="str">
            <v/>
          </cell>
        </row>
        <row r="211">
          <cell r="A211" t="str">
            <v/>
          </cell>
          <cell r="G211" t="str">
            <v/>
          </cell>
          <cell r="H211" t="str">
            <v/>
          </cell>
          <cell r="I211" t="str">
            <v/>
          </cell>
          <cell r="J211" t="str">
            <v/>
          </cell>
          <cell r="P211" t="str">
            <v/>
          </cell>
          <cell r="Q211" t="str">
            <v/>
          </cell>
        </row>
        <row r="212">
          <cell r="A212" t="str">
            <v/>
          </cell>
          <cell r="G212" t="str">
            <v/>
          </cell>
          <cell r="H212" t="str">
            <v/>
          </cell>
          <cell r="I212" t="str">
            <v/>
          </cell>
          <cell r="J212" t="str">
            <v/>
          </cell>
          <cell r="P212" t="str">
            <v/>
          </cell>
          <cell r="Q212" t="str">
            <v/>
          </cell>
        </row>
        <row r="213">
          <cell r="A213" t="str">
            <v/>
          </cell>
          <cell r="G213" t="str">
            <v/>
          </cell>
          <cell r="H213" t="str">
            <v/>
          </cell>
          <cell r="I213" t="str">
            <v/>
          </cell>
          <cell r="J213" t="str">
            <v/>
          </cell>
          <cell r="P213" t="str">
            <v/>
          </cell>
          <cell r="Q213" t="str">
            <v/>
          </cell>
        </row>
        <row r="214">
          <cell r="A214" t="str">
            <v/>
          </cell>
          <cell r="G214" t="str">
            <v/>
          </cell>
          <cell r="H214" t="str">
            <v/>
          </cell>
          <cell r="I214" t="str">
            <v/>
          </cell>
          <cell r="J214" t="str">
            <v/>
          </cell>
          <cell r="P214" t="str">
            <v/>
          </cell>
          <cell r="Q214" t="str">
            <v/>
          </cell>
        </row>
        <row r="215">
          <cell r="A215" t="str">
            <v/>
          </cell>
          <cell r="G215" t="str">
            <v/>
          </cell>
          <cell r="H215" t="str">
            <v/>
          </cell>
          <cell r="I215" t="str">
            <v/>
          </cell>
          <cell r="J215" t="str">
            <v/>
          </cell>
          <cell r="P215" t="str">
            <v/>
          </cell>
          <cell r="Q215" t="str">
            <v/>
          </cell>
        </row>
        <row r="216">
          <cell r="A216" t="str">
            <v/>
          </cell>
          <cell r="G216" t="str">
            <v/>
          </cell>
          <cell r="H216" t="str">
            <v/>
          </cell>
          <cell r="I216" t="str">
            <v/>
          </cell>
          <cell r="J216" t="str">
            <v/>
          </cell>
          <cell r="P216" t="str">
            <v/>
          </cell>
          <cell r="Q216" t="str">
            <v/>
          </cell>
        </row>
        <row r="217">
          <cell r="A217" t="str">
            <v/>
          </cell>
          <cell r="G217" t="str">
            <v/>
          </cell>
          <cell r="H217" t="str">
            <v/>
          </cell>
          <cell r="I217" t="str">
            <v/>
          </cell>
          <cell r="J217" t="str">
            <v/>
          </cell>
          <cell r="P217" t="str">
            <v/>
          </cell>
          <cell r="Q217" t="str">
            <v/>
          </cell>
        </row>
        <row r="218">
          <cell r="A218" t="str">
            <v/>
          </cell>
          <cell r="G218" t="str">
            <v/>
          </cell>
          <cell r="H218" t="str">
            <v/>
          </cell>
          <cell r="I218" t="str">
            <v/>
          </cell>
          <cell r="J218" t="str">
            <v/>
          </cell>
          <cell r="P218" t="str">
            <v/>
          </cell>
          <cell r="Q218" t="str">
            <v/>
          </cell>
        </row>
        <row r="219">
          <cell r="A219" t="str">
            <v/>
          </cell>
          <cell r="G219" t="str">
            <v/>
          </cell>
          <cell r="H219" t="str">
            <v/>
          </cell>
          <cell r="I219" t="str">
            <v/>
          </cell>
          <cell r="J219" t="str">
            <v/>
          </cell>
          <cell r="P219" t="str">
            <v/>
          </cell>
          <cell r="Q219" t="str">
            <v/>
          </cell>
        </row>
        <row r="220">
          <cell r="A220" t="str">
            <v/>
          </cell>
          <cell r="G220" t="str">
            <v/>
          </cell>
          <cell r="H220" t="str">
            <v/>
          </cell>
          <cell r="I220" t="str">
            <v/>
          </cell>
          <cell r="J220" t="str">
            <v/>
          </cell>
          <cell r="P220" t="str">
            <v/>
          </cell>
          <cell r="Q220" t="str">
            <v/>
          </cell>
        </row>
        <row r="221">
          <cell r="A221" t="str">
            <v/>
          </cell>
          <cell r="G221" t="str">
            <v/>
          </cell>
          <cell r="H221" t="str">
            <v/>
          </cell>
          <cell r="I221" t="str">
            <v/>
          </cell>
          <cell r="J221" t="str">
            <v/>
          </cell>
          <cell r="P221" t="str">
            <v/>
          </cell>
          <cell r="Q221" t="str">
            <v/>
          </cell>
        </row>
        <row r="222">
          <cell r="A222" t="str">
            <v/>
          </cell>
          <cell r="G222" t="str">
            <v/>
          </cell>
          <cell r="H222" t="str">
            <v/>
          </cell>
          <cell r="I222" t="str">
            <v/>
          </cell>
          <cell r="J222" t="str">
            <v/>
          </cell>
          <cell r="P222" t="str">
            <v/>
          </cell>
          <cell r="Q222" t="str">
            <v/>
          </cell>
        </row>
        <row r="223">
          <cell r="A223" t="str">
            <v/>
          </cell>
          <cell r="G223" t="str">
            <v/>
          </cell>
          <cell r="H223" t="str">
            <v/>
          </cell>
          <cell r="I223" t="str">
            <v/>
          </cell>
          <cell r="J223" t="str">
            <v/>
          </cell>
          <cell r="P223" t="str">
            <v/>
          </cell>
          <cell r="Q223" t="str">
            <v/>
          </cell>
        </row>
        <row r="224">
          <cell r="A224" t="str">
            <v/>
          </cell>
          <cell r="G224" t="str">
            <v/>
          </cell>
          <cell r="H224" t="str">
            <v/>
          </cell>
          <cell r="I224" t="str">
            <v/>
          </cell>
          <cell r="J224" t="str">
            <v/>
          </cell>
          <cell r="P224" t="str">
            <v/>
          </cell>
          <cell r="Q224" t="str">
            <v/>
          </cell>
        </row>
        <row r="225">
          <cell r="A225" t="str">
            <v/>
          </cell>
          <cell r="G225" t="str">
            <v/>
          </cell>
          <cell r="H225" t="str">
            <v/>
          </cell>
          <cell r="I225" t="str">
            <v/>
          </cell>
          <cell r="J225" t="str">
            <v/>
          </cell>
          <cell r="P225" t="str">
            <v/>
          </cell>
          <cell r="Q225" t="str">
            <v/>
          </cell>
        </row>
        <row r="226">
          <cell r="A226" t="str">
            <v/>
          </cell>
          <cell r="G226" t="str">
            <v/>
          </cell>
          <cell r="H226" t="str">
            <v/>
          </cell>
          <cell r="I226" t="str">
            <v/>
          </cell>
          <cell r="J226" t="str">
            <v/>
          </cell>
          <cell r="P226" t="str">
            <v/>
          </cell>
          <cell r="Q226" t="str">
            <v/>
          </cell>
        </row>
        <row r="227">
          <cell r="A227" t="str">
            <v/>
          </cell>
          <cell r="G227" t="str">
            <v/>
          </cell>
          <cell r="H227" t="str">
            <v/>
          </cell>
          <cell r="I227" t="str">
            <v/>
          </cell>
          <cell r="J227" t="str">
            <v/>
          </cell>
          <cell r="P227" t="str">
            <v/>
          </cell>
          <cell r="Q227" t="str">
            <v/>
          </cell>
        </row>
        <row r="228">
          <cell r="A228" t="str">
            <v/>
          </cell>
          <cell r="G228" t="str">
            <v/>
          </cell>
          <cell r="H228" t="str">
            <v/>
          </cell>
          <cell r="I228" t="str">
            <v/>
          </cell>
          <cell r="J228" t="str">
            <v/>
          </cell>
          <cell r="P228" t="str">
            <v/>
          </cell>
          <cell r="Q228" t="str">
            <v/>
          </cell>
        </row>
        <row r="229">
          <cell r="A229" t="str">
            <v/>
          </cell>
          <cell r="G229" t="str">
            <v/>
          </cell>
          <cell r="H229" t="str">
            <v/>
          </cell>
          <cell r="I229" t="str">
            <v/>
          </cell>
          <cell r="J229" t="str">
            <v/>
          </cell>
          <cell r="P229" t="str">
            <v/>
          </cell>
          <cell r="Q229" t="str">
            <v/>
          </cell>
        </row>
        <row r="230">
          <cell r="A230" t="str">
            <v/>
          </cell>
          <cell r="G230" t="str">
            <v/>
          </cell>
          <cell r="H230" t="str">
            <v/>
          </cell>
          <cell r="I230" t="str">
            <v/>
          </cell>
          <cell r="J230" t="str">
            <v/>
          </cell>
          <cell r="P230" t="str">
            <v/>
          </cell>
          <cell r="Q230" t="str">
            <v/>
          </cell>
        </row>
        <row r="231">
          <cell r="A231" t="str">
            <v/>
          </cell>
          <cell r="G231" t="str">
            <v/>
          </cell>
          <cell r="H231" t="str">
            <v/>
          </cell>
          <cell r="I231" t="str">
            <v/>
          </cell>
          <cell r="J231" t="str">
            <v/>
          </cell>
          <cell r="P231" t="str">
            <v/>
          </cell>
          <cell r="Q231" t="str">
            <v/>
          </cell>
        </row>
        <row r="232">
          <cell r="A232" t="str">
            <v/>
          </cell>
          <cell r="G232" t="str">
            <v/>
          </cell>
          <cell r="H232" t="str">
            <v/>
          </cell>
          <cell r="I232" t="str">
            <v/>
          </cell>
          <cell r="J232" t="str">
            <v/>
          </cell>
          <cell r="P232" t="str">
            <v/>
          </cell>
          <cell r="Q232" t="str">
            <v/>
          </cell>
        </row>
        <row r="233">
          <cell r="A233" t="str">
            <v/>
          </cell>
          <cell r="G233" t="str">
            <v/>
          </cell>
          <cell r="H233" t="str">
            <v/>
          </cell>
          <cell r="I233" t="str">
            <v/>
          </cell>
          <cell r="J233" t="str">
            <v/>
          </cell>
          <cell r="P233" t="str">
            <v/>
          </cell>
          <cell r="Q233" t="str">
            <v/>
          </cell>
        </row>
        <row r="234">
          <cell r="A234" t="str">
            <v/>
          </cell>
          <cell r="G234" t="str">
            <v/>
          </cell>
          <cell r="H234" t="str">
            <v/>
          </cell>
          <cell r="I234" t="str">
            <v/>
          </cell>
          <cell r="J234" t="str">
            <v/>
          </cell>
          <cell r="P234" t="str">
            <v/>
          </cell>
          <cell r="Q234" t="str">
            <v/>
          </cell>
        </row>
        <row r="235">
          <cell r="A235" t="str">
            <v/>
          </cell>
          <cell r="G235" t="str">
            <v/>
          </cell>
          <cell r="H235" t="str">
            <v/>
          </cell>
          <cell r="I235" t="str">
            <v/>
          </cell>
          <cell r="J235" t="str">
            <v/>
          </cell>
          <cell r="P235" t="str">
            <v/>
          </cell>
          <cell r="Q235" t="str">
            <v/>
          </cell>
        </row>
        <row r="236">
          <cell r="A236" t="str">
            <v/>
          </cell>
          <cell r="G236" t="str">
            <v/>
          </cell>
          <cell r="H236" t="str">
            <v/>
          </cell>
          <cell r="I236" t="str">
            <v/>
          </cell>
          <cell r="J236" t="str">
            <v/>
          </cell>
          <cell r="P236" t="str">
            <v/>
          </cell>
          <cell r="Q236" t="str">
            <v/>
          </cell>
        </row>
        <row r="237">
          <cell r="A237" t="str">
            <v/>
          </cell>
          <cell r="G237" t="str">
            <v/>
          </cell>
          <cell r="H237" t="str">
            <v/>
          </cell>
          <cell r="I237" t="str">
            <v/>
          </cell>
          <cell r="J237" t="str">
            <v/>
          </cell>
          <cell r="P237" t="str">
            <v/>
          </cell>
          <cell r="Q237" t="str">
            <v/>
          </cell>
        </row>
        <row r="238">
          <cell r="A238" t="str">
            <v/>
          </cell>
          <cell r="G238" t="str">
            <v/>
          </cell>
          <cell r="H238" t="str">
            <v/>
          </cell>
          <cell r="I238" t="str">
            <v/>
          </cell>
          <cell r="J238" t="str">
            <v/>
          </cell>
          <cell r="P238" t="str">
            <v/>
          </cell>
          <cell r="Q238" t="str">
            <v/>
          </cell>
        </row>
        <row r="239">
          <cell r="A239" t="str">
            <v/>
          </cell>
          <cell r="G239" t="str">
            <v/>
          </cell>
          <cell r="H239" t="str">
            <v/>
          </cell>
          <cell r="I239" t="str">
            <v/>
          </cell>
          <cell r="J239" t="str">
            <v/>
          </cell>
          <cell r="P239" t="str">
            <v/>
          </cell>
          <cell r="Q239" t="str">
            <v/>
          </cell>
        </row>
        <row r="240">
          <cell r="A240" t="str">
            <v/>
          </cell>
          <cell r="G240" t="str">
            <v/>
          </cell>
          <cell r="H240" t="str">
            <v/>
          </cell>
          <cell r="I240" t="str">
            <v/>
          </cell>
          <cell r="J240" t="str">
            <v/>
          </cell>
          <cell r="M240" t="str">
            <v>西饼</v>
          </cell>
          <cell r="N240" t="str">
            <v>洗模</v>
          </cell>
          <cell r="P240" t="str">
            <v/>
          </cell>
          <cell r="Q240" t="str">
            <v/>
          </cell>
        </row>
        <row r="241">
          <cell r="A241" t="str">
            <v/>
          </cell>
          <cell r="G241" t="str">
            <v/>
          </cell>
          <cell r="H241" t="str">
            <v/>
          </cell>
          <cell r="I241" t="str">
            <v/>
          </cell>
          <cell r="J241" t="str">
            <v/>
          </cell>
          <cell r="M241" t="str">
            <v>烤炉</v>
          </cell>
          <cell r="N241" t="str">
            <v>装饰</v>
          </cell>
          <cell r="P241" t="str">
            <v/>
          </cell>
          <cell r="Q241" t="str">
            <v/>
          </cell>
        </row>
        <row r="242">
          <cell r="A242" t="str">
            <v/>
          </cell>
          <cell r="G242" t="str">
            <v/>
          </cell>
          <cell r="H242" t="str">
            <v/>
          </cell>
          <cell r="I242" t="str">
            <v/>
          </cell>
          <cell r="J242" t="str">
            <v/>
          </cell>
          <cell r="M242" t="str">
            <v>烤炉</v>
          </cell>
          <cell r="N242" t="str">
            <v>炸包</v>
          </cell>
          <cell r="P242" t="str">
            <v/>
          </cell>
          <cell r="Q242" t="str">
            <v/>
          </cell>
        </row>
        <row r="243">
          <cell r="A243" t="str">
            <v/>
          </cell>
          <cell r="G243" t="str">
            <v/>
          </cell>
          <cell r="H243" t="str">
            <v/>
          </cell>
          <cell r="I243" t="str">
            <v/>
          </cell>
          <cell r="J243" t="str">
            <v/>
          </cell>
          <cell r="P243" t="str">
            <v/>
          </cell>
          <cell r="Q243" t="str">
            <v/>
          </cell>
        </row>
        <row r="244">
          <cell r="A244" t="str">
            <v/>
          </cell>
          <cell r="G244" t="str">
            <v/>
          </cell>
          <cell r="H244" t="str">
            <v/>
          </cell>
          <cell r="I244" t="str">
            <v/>
          </cell>
          <cell r="J244" t="str">
            <v/>
          </cell>
          <cell r="P244" t="str">
            <v/>
          </cell>
          <cell r="Q244" t="str">
            <v/>
          </cell>
        </row>
        <row r="245">
          <cell r="A245" t="str">
            <v/>
          </cell>
          <cell r="G245" t="str">
            <v/>
          </cell>
          <cell r="H245" t="str">
            <v/>
          </cell>
          <cell r="I245" t="str">
            <v/>
          </cell>
          <cell r="J245" t="str">
            <v/>
          </cell>
          <cell r="P245" t="str">
            <v/>
          </cell>
          <cell r="Q245" t="str">
            <v/>
          </cell>
        </row>
        <row r="246">
          <cell r="A246" t="str">
            <v/>
          </cell>
          <cell r="G246" t="str">
            <v/>
          </cell>
          <cell r="H246" t="str">
            <v/>
          </cell>
          <cell r="I246" t="str">
            <v/>
          </cell>
          <cell r="J246" t="str">
            <v/>
          </cell>
          <cell r="P246" t="str">
            <v/>
          </cell>
          <cell r="Q246" t="str">
            <v/>
          </cell>
        </row>
        <row r="247">
          <cell r="A247" t="str">
            <v/>
          </cell>
          <cell r="G247" t="str">
            <v/>
          </cell>
          <cell r="H247" t="str">
            <v/>
          </cell>
          <cell r="I247" t="str">
            <v/>
          </cell>
          <cell r="J247" t="str">
            <v/>
          </cell>
          <cell r="P247" t="str">
            <v/>
          </cell>
          <cell r="Q247" t="str">
            <v/>
          </cell>
        </row>
        <row r="248">
          <cell r="A248" t="str">
            <v/>
          </cell>
          <cell r="G248" t="str">
            <v/>
          </cell>
          <cell r="H248" t="str">
            <v/>
          </cell>
          <cell r="I248" t="str">
            <v/>
          </cell>
          <cell r="J248" t="str">
            <v/>
          </cell>
          <cell r="P248" t="str">
            <v/>
          </cell>
          <cell r="Q248" t="str">
            <v/>
          </cell>
        </row>
        <row r="249">
          <cell r="A249" t="str">
            <v/>
          </cell>
          <cell r="G249" t="str">
            <v/>
          </cell>
          <cell r="H249" t="str">
            <v/>
          </cell>
          <cell r="I249" t="str">
            <v/>
          </cell>
          <cell r="J249" t="str">
            <v/>
          </cell>
          <cell r="P249" t="str">
            <v/>
          </cell>
          <cell r="Q249" t="str">
            <v/>
          </cell>
        </row>
        <row r="250">
          <cell r="A250" t="str">
            <v/>
          </cell>
          <cell r="G250" t="str">
            <v/>
          </cell>
          <cell r="H250" t="str">
            <v/>
          </cell>
          <cell r="I250" t="str">
            <v/>
          </cell>
          <cell r="J250" t="str">
            <v/>
          </cell>
          <cell r="P250" t="str">
            <v/>
          </cell>
          <cell r="Q250" t="str">
            <v/>
          </cell>
        </row>
        <row r="251">
          <cell r="A251" t="str">
            <v/>
          </cell>
          <cell r="G251" t="str">
            <v/>
          </cell>
          <cell r="H251" t="str">
            <v/>
          </cell>
          <cell r="I251" t="str">
            <v/>
          </cell>
          <cell r="J251" t="str">
            <v/>
          </cell>
          <cell r="P251" t="str">
            <v/>
          </cell>
          <cell r="Q251" t="str">
            <v/>
          </cell>
        </row>
        <row r="252">
          <cell r="A252" t="str">
            <v/>
          </cell>
          <cell r="G252" t="str">
            <v/>
          </cell>
          <cell r="H252" t="str">
            <v/>
          </cell>
          <cell r="I252" t="str">
            <v/>
          </cell>
          <cell r="J252" t="str">
            <v/>
          </cell>
          <cell r="P252" t="str">
            <v/>
          </cell>
          <cell r="Q252" t="str">
            <v/>
          </cell>
        </row>
        <row r="253">
          <cell r="A253" t="str">
            <v/>
          </cell>
          <cell r="G253" t="str">
            <v/>
          </cell>
          <cell r="H253" t="str">
            <v/>
          </cell>
          <cell r="I253" t="str">
            <v/>
          </cell>
          <cell r="J253" t="str">
            <v/>
          </cell>
          <cell r="P253" t="str">
            <v/>
          </cell>
          <cell r="Q253" t="str">
            <v/>
          </cell>
        </row>
        <row r="254">
          <cell r="A254" t="str">
            <v/>
          </cell>
          <cell r="G254" t="str">
            <v/>
          </cell>
          <cell r="H254" t="str">
            <v/>
          </cell>
          <cell r="I254" t="str">
            <v/>
          </cell>
          <cell r="J254" t="str">
            <v/>
          </cell>
          <cell r="P254" t="str">
            <v/>
          </cell>
          <cell r="Q254" t="str">
            <v/>
          </cell>
        </row>
        <row r="255">
          <cell r="A255" t="str">
            <v/>
          </cell>
          <cell r="G255" t="str">
            <v/>
          </cell>
          <cell r="H255" t="str">
            <v/>
          </cell>
          <cell r="I255" t="str">
            <v/>
          </cell>
          <cell r="J255" t="str">
            <v/>
          </cell>
          <cell r="P255" t="str">
            <v/>
          </cell>
          <cell r="Q255" t="str">
            <v/>
          </cell>
        </row>
        <row r="256">
          <cell r="A256" t="str">
            <v/>
          </cell>
          <cell r="G256" t="str">
            <v/>
          </cell>
          <cell r="H256" t="str">
            <v/>
          </cell>
          <cell r="I256" t="str">
            <v/>
          </cell>
          <cell r="J256" t="str">
            <v/>
          </cell>
          <cell r="P256" t="str">
            <v/>
          </cell>
          <cell r="Q256" t="str">
            <v/>
          </cell>
        </row>
        <row r="257">
          <cell r="A257" t="str">
            <v/>
          </cell>
          <cell r="G257" t="str">
            <v/>
          </cell>
          <cell r="H257" t="str">
            <v/>
          </cell>
          <cell r="I257" t="str">
            <v/>
          </cell>
          <cell r="J257" t="str">
            <v/>
          </cell>
          <cell r="P257" t="str">
            <v/>
          </cell>
          <cell r="Q257" t="str">
            <v/>
          </cell>
        </row>
        <row r="258">
          <cell r="A258" t="str">
            <v/>
          </cell>
          <cell r="G258" t="str">
            <v/>
          </cell>
          <cell r="H258" t="str">
            <v/>
          </cell>
          <cell r="I258" t="str">
            <v/>
          </cell>
          <cell r="J258" t="str">
            <v/>
          </cell>
          <cell r="P258" t="str">
            <v/>
          </cell>
          <cell r="Q258" t="str">
            <v/>
          </cell>
        </row>
        <row r="259">
          <cell r="A259" t="str">
            <v/>
          </cell>
          <cell r="G259" t="str">
            <v/>
          </cell>
          <cell r="H259" t="str">
            <v/>
          </cell>
          <cell r="I259" t="str">
            <v/>
          </cell>
          <cell r="J259" t="str">
            <v/>
          </cell>
          <cell r="P259" t="str">
            <v/>
          </cell>
          <cell r="Q259" t="str">
            <v/>
          </cell>
        </row>
        <row r="260">
          <cell r="A260" t="str">
            <v/>
          </cell>
          <cell r="G260" t="str">
            <v/>
          </cell>
          <cell r="H260" t="str">
            <v/>
          </cell>
          <cell r="I260" t="str">
            <v/>
          </cell>
          <cell r="J260" t="str">
            <v/>
          </cell>
          <cell r="P260" t="str">
            <v/>
          </cell>
          <cell r="Q260" t="str">
            <v/>
          </cell>
        </row>
        <row r="261">
          <cell r="A261" t="str">
            <v/>
          </cell>
          <cell r="G261" t="str">
            <v/>
          </cell>
          <cell r="H261" t="str">
            <v/>
          </cell>
          <cell r="I261" t="str">
            <v/>
          </cell>
          <cell r="J261" t="str">
            <v/>
          </cell>
          <cell r="P261" t="str">
            <v/>
          </cell>
          <cell r="Q261" t="str">
            <v/>
          </cell>
        </row>
        <row r="262">
          <cell r="A262" t="str">
            <v/>
          </cell>
          <cell r="G262" t="str">
            <v/>
          </cell>
          <cell r="H262" t="str">
            <v/>
          </cell>
          <cell r="I262" t="str">
            <v/>
          </cell>
          <cell r="J262" t="str">
            <v/>
          </cell>
          <cell r="P262" t="str">
            <v/>
          </cell>
          <cell r="Q262" t="str">
            <v/>
          </cell>
        </row>
        <row r="263">
          <cell r="A263" t="str">
            <v/>
          </cell>
          <cell r="G263" t="str">
            <v/>
          </cell>
          <cell r="H263" t="str">
            <v/>
          </cell>
          <cell r="I263" t="str">
            <v/>
          </cell>
          <cell r="J263" t="str">
            <v/>
          </cell>
          <cell r="P263" t="str">
            <v/>
          </cell>
          <cell r="Q263" t="str">
            <v/>
          </cell>
        </row>
        <row r="264">
          <cell r="A264" t="str">
            <v/>
          </cell>
          <cell r="G264" t="str">
            <v/>
          </cell>
          <cell r="H264" t="str">
            <v/>
          </cell>
          <cell r="I264" t="str">
            <v/>
          </cell>
          <cell r="J264" t="str">
            <v/>
          </cell>
          <cell r="P264" t="str">
            <v/>
          </cell>
          <cell r="Q264" t="str">
            <v/>
          </cell>
        </row>
        <row r="265">
          <cell r="A265" t="str">
            <v/>
          </cell>
          <cell r="G265" t="str">
            <v/>
          </cell>
          <cell r="H265" t="str">
            <v/>
          </cell>
          <cell r="I265" t="str">
            <v/>
          </cell>
          <cell r="J265" t="str">
            <v/>
          </cell>
          <cell r="P265" t="str">
            <v/>
          </cell>
          <cell r="Q265" t="str">
            <v/>
          </cell>
        </row>
        <row r="266">
          <cell r="A266" t="str">
            <v/>
          </cell>
          <cell r="G266" t="str">
            <v/>
          </cell>
          <cell r="H266" t="str">
            <v/>
          </cell>
          <cell r="I266" t="str">
            <v/>
          </cell>
          <cell r="J266" t="str">
            <v/>
          </cell>
          <cell r="P266" t="str">
            <v/>
          </cell>
          <cell r="Q266" t="str">
            <v/>
          </cell>
        </row>
        <row r="267">
          <cell r="A267" t="str">
            <v/>
          </cell>
          <cell r="G267" t="str">
            <v/>
          </cell>
          <cell r="H267" t="str">
            <v/>
          </cell>
          <cell r="I267" t="str">
            <v/>
          </cell>
          <cell r="J267" t="str">
            <v/>
          </cell>
          <cell r="P267" t="str">
            <v/>
          </cell>
          <cell r="Q267" t="str">
            <v/>
          </cell>
        </row>
        <row r="268">
          <cell r="A268" t="str">
            <v/>
          </cell>
          <cell r="G268" t="str">
            <v/>
          </cell>
          <cell r="H268" t="str">
            <v/>
          </cell>
          <cell r="I268" t="str">
            <v/>
          </cell>
          <cell r="J268" t="str">
            <v/>
          </cell>
          <cell r="P268" t="str">
            <v/>
          </cell>
          <cell r="Q268" t="str">
            <v/>
          </cell>
        </row>
        <row r="269">
          <cell r="A269" t="str">
            <v/>
          </cell>
          <cell r="G269" t="str">
            <v/>
          </cell>
          <cell r="H269" t="str">
            <v/>
          </cell>
          <cell r="I269" t="str">
            <v/>
          </cell>
          <cell r="J269" t="str">
            <v/>
          </cell>
          <cell r="P269" t="str">
            <v/>
          </cell>
          <cell r="Q269" t="str">
            <v/>
          </cell>
        </row>
        <row r="270">
          <cell r="A270" t="str">
            <v/>
          </cell>
          <cell r="G270" t="str">
            <v/>
          </cell>
          <cell r="H270" t="str">
            <v/>
          </cell>
          <cell r="I270" t="str">
            <v/>
          </cell>
          <cell r="J270" t="str">
            <v/>
          </cell>
          <cell r="P270" t="str">
            <v/>
          </cell>
          <cell r="Q270" t="str">
            <v/>
          </cell>
        </row>
        <row r="271">
          <cell r="A271" t="str">
            <v/>
          </cell>
          <cell r="G271" t="str">
            <v/>
          </cell>
          <cell r="H271" t="str">
            <v/>
          </cell>
          <cell r="I271" t="str">
            <v/>
          </cell>
          <cell r="J271" t="str">
            <v/>
          </cell>
          <cell r="P271" t="str">
            <v/>
          </cell>
          <cell r="Q271" t="str">
            <v/>
          </cell>
        </row>
        <row r="272">
          <cell r="A272" t="str">
            <v/>
          </cell>
          <cell r="G272" t="str">
            <v/>
          </cell>
          <cell r="H272" t="str">
            <v/>
          </cell>
          <cell r="I272" t="str">
            <v/>
          </cell>
          <cell r="J272" t="str">
            <v/>
          </cell>
          <cell r="P272" t="str">
            <v/>
          </cell>
          <cell r="Q272" t="str">
            <v/>
          </cell>
        </row>
        <row r="273">
          <cell r="A273" t="str">
            <v/>
          </cell>
          <cell r="G273" t="str">
            <v/>
          </cell>
          <cell r="H273" t="str">
            <v/>
          </cell>
          <cell r="I273" t="str">
            <v/>
          </cell>
          <cell r="J273" t="str">
            <v/>
          </cell>
          <cell r="P273" t="str">
            <v/>
          </cell>
          <cell r="Q273" t="str">
            <v/>
          </cell>
        </row>
        <row r="274">
          <cell r="A274" t="str">
            <v/>
          </cell>
          <cell r="G274" t="str">
            <v/>
          </cell>
          <cell r="H274" t="str">
            <v/>
          </cell>
          <cell r="I274" t="str">
            <v/>
          </cell>
          <cell r="J274" t="str">
            <v/>
          </cell>
          <cell r="P274" t="str">
            <v/>
          </cell>
          <cell r="Q274" t="str">
            <v/>
          </cell>
        </row>
        <row r="275">
          <cell r="A275" t="str">
            <v/>
          </cell>
          <cell r="G275" t="str">
            <v/>
          </cell>
          <cell r="H275" t="str">
            <v/>
          </cell>
          <cell r="I275" t="str">
            <v/>
          </cell>
          <cell r="J275" t="str">
            <v/>
          </cell>
          <cell r="P275" t="str">
            <v/>
          </cell>
          <cell r="Q275" t="str">
            <v/>
          </cell>
        </row>
        <row r="276">
          <cell r="A276" t="str">
            <v/>
          </cell>
          <cell r="G276" t="str">
            <v/>
          </cell>
          <cell r="H276" t="str">
            <v/>
          </cell>
          <cell r="I276" t="str">
            <v/>
          </cell>
          <cell r="J276" t="str">
            <v/>
          </cell>
          <cell r="P276" t="str">
            <v/>
          </cell>
          <cell r="Q276" t="str">
            <v/>
          </cell>
        </row>
        <row r="277">
          <cell r="A277" t="str">
            <v/>
          </cell>
          <cell r="G277" t="str">
            <v/>
          </cell>
          <cell r="H277" t="str">
            <v/>
          </cell>
          <cell r="I277" t="str">
            <v/>
          </cell>
          <cell r="J277" t="str">
            <v/>
          </cell>
          <cell r="P277" t="str">
            <v/>
          </cell>
          <cell r="Q277" t="str">
            <v/>
          </cell>
        </row>
        <row r="278">
          <cell r="A278" t="str">
            <v/>
          </cell>
          <cell r="G278" t="str">
            <v/>
          </cell>
          <cell r="H278" t="str">
            <v/>
          </cell>
          <cell r="I278" t="str">
            <v/>
          </cell>
          <cell r="J278" t="str">
            <v/>
          </cell>
          <cell r="P278" t="str">
            <v/>
          </cell>
          <cell r="Q278" t="str">
            <v/>
          </cell>
        </row>
        <row r="279">
          <cell r="A279" t="str">
            <v/>
          </cell>
          <cell r="G279" t="str">
            <v/>
          </cell>
          <cell r="H279" t="str">
            <v/>
          </cell>
          <cell r="I279" t="str">
            <v/>
          </cell>
          <cell r="J279" t="str">
            <v/>
          </cell>
          <cell r="P279" t="str">
            <v/>
          </cell>
          <cell r="Q279" t="str">
            <v/>
          </cell>
        </row>
        <row r="280">
          <cell r="A280" t="str">
            <v/>
          </cell>
          <cell r="G280" t="str">
            <v/>
          </cell>
          <cell r="H280" t="str">
            <v/>
          </cell>
          <cell r="I280" t="str">
            <v/>
          </cell>
          <cell r="J280" t="str">
            <v/>
          </cell>
          <cell r="P280" t="str">
            <v/>
          </cell>
          <cell r="Q280" t="str">
            <v/>
          </cell>
        </row>
        <row r="281">
          <cell r="A281" t="str">
            <v/>
          </cell>
          <cell r="G281" t="str">
            <v/>
          </cell>
          <cell r="H281" t="str">
            <v/>
          </cell>
          <cell r="I281" t="str">
            <v/>
          </cell>
          <cell r="J281" t="str">
            <v/>
          </cell>
          <cell r="P281" t="str">
            <v/>
          </cell>
          <cell r="Q281" t="str">
            <v/>
          </cell>
        </row>
        <row r="282">
          <cell r="A282" t="str">
            <v/>
          </cell>
          <cell r="G282" t="str">
            <v/>
          </cell>
          <cell r="H282" t="str">
            <v/>
          </cell>
          <cell r="I282" t="str">
            <v/>
          </cell>
          <cell r="J282" t="str">
            <v/>
          </cell>
          <cell r="P282" t="str">
            <v/>
          </cell>
          <cell r="Q282" t="str">
            <v/>
          </cell>
        </row>
        <row r="283">
          <cell r="A283" t="str">
            <v/>
          </cell>
          <cell r="G283" t="str">
            <v/>
          </cell>
          <cell r="H283" t="str">
            <v/>
          </cell>
          <cell r="I283" t="str">
            <v/>
          </cell>
          <cell r="J283" t="str">
            <v/>
          </cell>
          <cell r="P283" t="str">
            <v/>
          </cell>
          <cell r="Q283" t="str">
            <v/>
          </cell>
        </row>
        <row r="284">
          <cell r="A284" t="str">
            <v/>
          </cell>
          <cell r="G284" t="str">
            <v/>
          </cell>
          <cell r="H284" t="str">
            <v/>
          </cell>
          <cell r="I284" t="str">
            <v/>
          </cell>
          <cell r="J284" t="str">
            <v/>
          </cell>
          <cell r="P284" t="str">
            <v/>
          </cell>
          <cell r="Q284" t="str">
            <v/>
          </cell>
        </row>
        <row r="285">
          <cell r="A285" t="str">
            <v/>
          </cell>
          <cell r="G285" t="str">
            <v/>
          </cell>
          <cell r="H285" t="str">
            <v/>
          </cell>
          <cell r="I285" t="str">
            <v/>
          </cell>
          <cell r="J285" t="str">
            <v/>
          </cell>
          <cell r="P285" t="str">
            <v/>
          </cell>
          <cell r="Q285" t="str">
            <v/>
          </cell>
        </row>
        <row r="286">
          <cell r="A286" t="str">
            <v/>
          </cell>
          <cell r="G286" t="str">
            <v/>
          </cell>
          <cell r="H286" t="str">
            <v/>
          </cell>
          <cell r="I286" t="str">
            <v/>
          </cell>
          <cell r="J286" t="str">
            <v/>
          </cell>
          <cell r="P286" t="str">
            <v/>
          </cell>
          <cell r="Q286" t="str">
            <v/>
          </cell>
        </row>
        <row r="287">
          <cell r="A287" t="str">
            <v/>
          </cell>
          <cell r="G287" t="str">
            <v/>
          </cell>
          <cell r="H287" t="str">
            <v/>
          </cell>
          <cell r="I287" t="str">
            <v/>
          </cell>
          <cell r="J287" t="str">
            <v/>
          </cell>
          <cell r="P287" t="str">
            <v/>
          </cell>
          <cell r="Q287" t="str">
            <v/>
          </cell>
        </row>
        <row r="288">
          <cell r="A288" t="str">
            <v/>
          </cell>
          <cell r="G288" t="str">
            <v/>
          </cell>
          <cell r="H288" t="str">
            <v/>
          </cell>
          <cell r="I288" t="str">
            <v/>
          </cell>
          <cell r="J288" t="str">
            <v/>
          </cell>
          <cell r="P288" t="str">
            <v/>
          </cell>
          <cell r="Q288" t="str">
            <v/>
          </cell>
        </row>
        <row r="289">
          <cell r="A289" t="str">
            <v/>
          </cell>
          <cell r="G289" t="str">
            <v/>
          </cell>
          <cell r="H289" t="str">
            <v/>
          </cell>
          <cell r="I289" t="str">
            <v/>
          </cell>
          <cell r="J289" t="str">
            <v/>
          </cell>
          <cell r="P289" t="str">
            <v/>
          </cell>
          <cell r="Q289" t="str">
            <v/>
          </cell>
        </row>
        <row r="290">
          <cell r="A290" t="str">
            <v/>
          </cell>
          <cell r="G290" t="str">
            <v/>
          </cell>
          <cell r="H290" t="str">
            <v/>
          </cell>
          <cell r="I290" t="str">
            <v/>
          </cell>
          <cell r="J290" t="str">
            <v/>
          </cell>
          <cell r="P290" t="str">
            <v/>
          </cell>
          <cell r="Q290" t="str">
            <v/>
          </cell>
        </row>
        <row r="291">
          <cell r="A291" t="str">
            <v/>
          </cell>
          <cell r="G291" t="str">
            <v/>
          </cell>
          <cell r="H291" t="str">
            <v/>
          </cell>
          <cell r="I291" t="str">
            <v/>
          </cell>
          <cell r="J291" t="str">
            <v/>
          </cell>
          <cell r="P291" t="str">
            <v/>
          </cell>
          <cell r="Q291" t="str">
            <v/>
          </cell>
        </row>
        <row r="292">
          <cell r="A292" t="str">
            <v/>
          </cell>
          <cell r="G292" t="str">
            <v/>
          </cell>
          <cell r="H292" t="str">
            <v/>
          </cell>
          <cell r="I292" t="str">
            <v/>
          </cell>
          <cell r="J292" t="str">
            <v/>
          </cell>
          <cell r="P292" t="str">
            <v/>
          </cell>
          <cell r="Q292" t="str">
            <v/>
          </cell>
        </row>
        <row r="293">
          <cell r="A293" t="str">
            <v/>
          </cell>
          <cell r="G293" t="str">
            <v/>
          </cell>
          <cell r="H293" t="str">
            <v/>
          </cell>
          <cell r="I293" t="str">
            <v/>
          </cell>
          <cell r="J293" t="str">
            <v/>
          </cell>
          <cell r="P293" t="str">
            <v/>
          </cell>
          <cell r="Q293" t="str">
            <v/>
          </cell>
        </row>
        <row r="294">
          <cell r="A294" t="str">
            <v/>
          </cell>
          <cell r="G294" t="str">
            <v/>
          </cell>
          <cell r="H294" t="str">
            <v/>
          </cell>
          <cell r="I294" t="str">
            <v/>
          </cell>
          <cell r="J294" t="str">
            <v/>
          </cell>
          <cell r="P294" t="str">
            <v/>
          </cell>
          <cell r="Q294" t="str">
            <v/>
          </cell>
        </row>
        <row r="295">
          <cell r="A295" t="str">
            <v/>
          </cell>
          <cell r="G295" t="str">
            <v/>
          </cell>
          <cell r="H295" t="str">
            <v/>
          </cell>
          <cell r="I295" t="str">
            <v/>
          </cell>
          <cell r="J295" t="str">
            <v/>
          </cell>
          <cell r="P295" t="str">
            <v/>
          </cell>
          <cell r="Q295" t="str">
            <v/>
          </cell>
        </row>
        <row r="296">
          <cell r="A296" t="str">
            <v/>
          </cell>
          <cell r="G296" t="str">
            <v/>
          </cell>
          <cell r="H296" t="str">
            <v/>
          </cell>
          <cell r="I296" t="str">
            <v/>
          </cell>
          <cell r="J296" t="str">
            <v/>
          </cell>
          <cell r="P296" t="str">
            <v/>
          </cell>
          <cell r="Q296" t="str">
            <v/>
          </cell>
        </row>
        <row r="297">
          <cell r="A297" t="str">
            <v/>
          </cell>
          <cell r="G297" t="str">
            <v/>
          </cell>
          <cell r="H297" t="str">
            <v/>
          </cell>
          <cell r="I297" t="str">
            <v/>
          </cell>
          <cell r="J297" t="str">
            <v/>
          </cell>
          <cell r="P297" t="str">
            <v/>
          </cell>
          <cell r="Q297" t="str">
            <v/>
          </cell>
        </row>
        <row r="298">
          <cell r="A298" t="str">
            <v/>
          </cell>
          <cell r="G298" t="str">
            <v/>
          </cell>
          <cell r="H298" t="str">
            <v/>
          </cell>
          <cell r="I298" t="str">
            <v/>
          </cell>
          <cell r="J298" t="str">
            <v/>
          </cell>
          <cell r="P298" t="str">
            <v/>
          </cell>
          <cell r="Q298" t="str">
            <v/>
          </cell>
        </row>
        <row r="299">
          <cell r="A299" t="str">
            <v/>
          </cell>
          <cell r="G299" t="str">
            <v/>
          </cell>
          <cell r="H299" t="str">
            <v/>
          </cell>
          <cell r="I299" t="str">
            <v/>
          </cell>
          <cell r="J299" t="str">
            <v/>
          </cell>
          <cell r="P299" t="str">
            <v/>
          </cell>
          <cell r="Q299" t="str">
            <v/>
          </cell>
        </row>
        <row r="300">
          <cell r="A300" t="str">
            <v/>
          </cell>
          <cell r="G300" t="str">
            <v/>
          </cell>
          <cell r="H300" t="str">
            <v/>
          </cell>
          <cell r="I300" t="str">
            <v/>
          </cell>
          <cell r="J300" t="str">
            <v/>
          </cell>
          <cell r="P300" t="str">
            <v/>
          </cell>
          <cell r="Q300" t="str">
            <v/>
          </cell>
        </row>
        <row r="301">
          <cell r="A301" t="str">
            <v/>
          </cell>
          <cell r="G301" t="str">
            <v/>
          </cell>
          <cell r="H301" t="str">
            <v/>
          </cell>
          <cell r="I301" t="str">
            <v/>
          </cell>
          <cell r="J301" t="str">
            <v/>
          </cell>
          <cell r="P301" t="str">
            <v/>
          </cell>
          <cell r="Q301" t="str">
            <v/>
          </cell>
        </row>
        <row r="302">
          <cell r="A302" t="str">
            <v/>
          </cell>
          <cell r="G302" t="str">
            <v/>
          </cell>
          <cell r="H302" t="str">
            <v/>
          </cell>
          <cell r="I302" t="str">
            <v/>
          </cell>
          <cell r="J302" t="str">
            <v/>
          </cell>
          <cell r="P302" t="str">
            <v/>
          </cell>
          <cell r="Q302" t="str">
            <v/>
          </cell>
        </row>
        <row r="303">
          <cell r="A303" t="str">
            <v/>
          </cell>
          <cell r="G303" t="str">
            <v/>
          </cell>
          <cell r="H303" t="str">
            <v/>
          </cell>
          <cell r="I303" t="str">
            <v/>
          </cell>
          <cell r="J303" t="str">
            <v/>
          </cell>
          <cell r="P303" t="str">
            <v/>
          </cell>
          <cell r="Q303" t="str">
            <v/>
          </cell>
        </row>
        <row r="304">
          <cell r="A304" t="str">
            <v/>
          </cell>
          <cell r="G304" t="str">
            <v/>
          </cell>
          <cell r="H304" t="str">
            <v/>
          </cell>
          <cell r="I304" t="str">
            <v/>
          </cell>
          <cell r="J304" t="str">
            <v/>
          </cell>
          <cell r="P304" t="str">
            <v/>
          </cell>
          <cell r="Q304" t="str">
            <v/>
          </cell>
        </row>
        <row r="305">
          <cell r="A305" t="str">
            <v/>
          </cell>
          <cell r="G305" t="str">
            <v/>
          </cell>
          <cell r="H305" t="str">
            <v/>
          </cell>
          <cell r="I305" t="str">
            <v/>
          </cell>
          <cell r="J305" t="str">
            <v/>
          </cell>
          <cell r="P305" t="str">
            <v/>
          </cell>
          <cell r="Q305" t="str">
            <v/>
          </cell>
        </row>
        <row r="306">
          <cell r="A306" t="str">
            <v/>
          </cell>
          <cell r="G306" t="str">
            <v/>
          </cell>
          <cell r="H306" t="str">
            <v/>
          </cell>
          <cell r="I306" t="str">
            <v/>
          </cell>
          <cell r="J306" t="str">
            <v/>
          </cell>
          <cell r="P306" t="str">
            <v/>
          </cell>
          <cell r="Q306" t="str">
            <v/>
          </cell>
        </row>
        <row r="307">
          <cell r="A307" t="str">
            <v/>
          </cell>
          <cell r="G307" t="str">
            <v/>
          </cell>
          <cell r="H307" t="str">
            <v/>
          </cell>
          <cell r="I307" t="str">
            <v/>
          </cell>
          <cell r="J307" t="str">
            <v/>
          </cell>
          <cell r="P307" t="str">
            <v/>
          </cell>
          <cell r="Q307" t="str">
            <v/>
          </cell>
        </row>
        <row r="308">
          <cell r="A308" t="str">
            <v/>
          </cell>
          <cell r="G308" t="str">
            <v/>
          </cell>
          <cell r="H308" t="str">
            <v/>
          </cell>
          <cell r="I308" t="str">
            <v/>
          </cell>
          <cell r="J308" t="str">
            <v/>
          </cell>
          <cell r="P308" t="str">
            <v/>
          </cell>
          <cell r="Q308" t="str">
            <v/>
          </cell>
        </row>
        <row r="309">
          <cell r="A309" t="str">
            <v/>
          </cell>
          <cell r="G309" t="str">
            <v/>
          </cell>
          <cell r="H309" t="str">
            <v/>
          </cell>
          <cell r="I309" t="str">
            <v/>
          </cell>
          <cell r="J309" t="str">
            <v/>
          </cell>
          <cell r="P309" t="str">
            <v/>
          </cell>
          <cell r="Q309" t="str">
            <v/>
          </cell>
        </row>
        <row r="310">
          <cell r="A310" t="str">
            <v/>
          </cell>
          <cell r="G310" t="str">
            <v/>
          </cell>
          <cell r="H310" t="str">
            <v/>
          </cell>
          <cell r="I310" t="str">
            <v/>
          </cell>
          <cell r="J310" t="str">
            <v/>
          </cell>
          <cell r="P310" t="str">
            <v/>
          </cell>
          <cell r="Q310" t="str">
            <v/>
          </cell>
        </row>
        <row r="311">
          <cell r="A311" t="str">
            <v/>
          </cell>
          <cell r="G311" t="str">
            <v/>
          </cell>
          <cell r="H311" t="str">
            <v/>
          </cell>
          <cell r="I311" t="str">
            <v/>
          </cell>
          <cell r="J311" t="str">
            <v/>
          </cell>
          <cell r="P311" t="str">
            <v/>
          </cell>
          <cell r="Q311" t="str">
            <v/>
          </cell>
        </row>
        <row r="312">
          <cell r="A312" t="str">
            <v/>
          </cell>
          <cell r="G312" t="str">
            <v/>
          </cell>
          <cell r="H312" t="str">
            <v/>
          </cell>
          <cell r="I312" t="str">
            <v/>
          </cell>
          <cell r="J312" t="str">
            <v/>
          </cell>
          <cell r="P312" t="str">
            <v/>
          </cell>
          <cell r="Q312" t="str">
            <v/>
          </cell>
        </row>
        <row r="313">
          <cell r="A313" t="str">
            <v/>
          </cell>
          <cell r="G313" t="str">
            <v/>
          </cell>
          <cell r="H313" t="str">
            <v/>
          </cell>
          <cell r="I313" t="str">
            <v/>
          </cell>
          <cell r="J313" t="str">
            <v/>
          </cell>
          <cell r="P313" t="str">
            <v/>
          </cell>
          <cell r="Q313" t="str">
            <v/>
          </cell>
        </row>
        <row r="314">
          <cell r="A314" t="str">
            <v/>
          </cell>
          <cell r="G314" t="str">
            <v/>
          </cell>
          <cell r="H314" t="str">
            <v/>
          </cell>
          <cell r="I314" t="str">
            <v/>
          </cell>
          <cell r="J314" t="str">
            <v/>
          </cell>
          <cell r="P314" t="str">
            <v/>
          </cell>
          <cell r="Q314" t="str">
            <v/>
          </cell>
        </row>
        <row r="315">
          <cell r="A315" t="str">
            <v/>
          </cell>
          <cell r="G315" t="str">
            <v/>
          </cell>
          <cell r="H315" t="str">
            <v/>
          </cell>
          <cell r="I315" t="str">
            <v/>
          </cell>
          <cell r="J315" t="str">
            <v/>
          </cell>
          <cell r="P315" t="str">
            <v/>
          </cell>
          <cell r="Q315" t="str">
            <v/>
          </cell>
        </row>
        <row r="316">
          <cell r="A316" t="str">
            <v/>
          </cell>
          <cell r="G316" t="str">
            <v/>
          </cell>
          <cell r="H316" t="str">
            <v/>
          </cell>
          <cell r="I316" t="str">
            <v/>
          </cell>
          <cell r="J316" t="str">
            <v/>
          </cell>
          <cell r="P316" t="str">
            <v/>
          </cell>
          <cell r="Q316" t="str">
            <v/>
          </cell>
        </row>
        <row r="317">
          <cell r="A317" t="str">
            <v/>
          </cell>
          <cell r="G317" t="str">
            <v/>
          </cell>
          <cell r="H317" t="str">
            <v/>
          </cell>
          <cell r="I317" t="str">
            <v/>
          </cell>
          <cell r="J317" t="str">
            <v/>
          </cell>
          <cell r="P317" t="str">
            <v/>
          </cell>
          <cell r="Q317" t="str">
            <v/>
          </cell>
        </row>
        <row r="318">
          <cell r="A318" t="str">
            <v/>
          </cell>
          <cell r="G318" t="str">
            <v/>
          </cell>
          <cell r="H318" t="str">
            <v/>
          </cell>
          <cell r="I318" t="str">
            <v/>
          </cell>
          <cell r="J318" t="str">
            <v/>
          </cell>
          <cell r="P318" t="str">
            <v/>
          </cell>
          <cell r="Q318" t="str">
            <v/>
          </cell>
        </row>
        <row r="319">
          <cell r="A319" t="str">
            <v/>
          </cell>
          <cell r="G319" t="str">
            <v/>
          </cell>
          <cell r="H319" t="str">
            <v/>
          </cell>
          <cell r="I319" t="str">
            <v/>
          </cell>
          <cell r="J319" t="str">
            <v/>
          </cell>
          <cell r="P319" t="str">
            <v/>
          </cell>
          <cell r="Q319" t="str">
            <v/>
          </cell>
        </row>
        <row r="320">
          <cell r="A320" t="str">
            <v/>
          </cell>
          <cell r="G320" t="str">
            <v/>
          </cell>
          <cell r="H320" t="str">
            <v/>
          </cell>
          <cell r="I320" t="str">
            <v/>
          </cell>
          <cell r="J320" t="str">
            <v/>
          </cell>
          <cell r="P320" t="str">
            <v/>
          </cell>
          <cell r="Q320" t="str">
            <v/>
          </cell>
        </row>
        <row r="321">
          <cell r="A321" t="str">
            <v/>
          </cell>
          <cell r="G321" t="str">
            <v/>
          </cell>
          <cell r="H321" t="str">
            <v/>
          </cell>
          <cell r="I321" t="str">
            <v/>
          </cell>
          <cell r="J321" t="str">
            <v/>
          </cell>
          <cell r="P321" t="str">
            <v/>
          </cell>
          <cell r="Q321" t="str">
            <v/>
          </cell>
        </row>
        <row r="322">
          <cell r="A322" t="str">
            <v/>
          </cell>
          <cell r="G322" t="str">
            <v/>
          </cell>
          <cell r="H322" t="str">
            <v/>
          </cell>
          <cell r="I322" t="str">
            <v/>
          </cell>
          <cell r="J322" t="str">
            <v/>
          </cell>
          <cell r="P322" t="str">
            <v/>
          </cell>
          <cell r="Q322" t="str">
            <v/>
          </cell>
        </row>
        <row r="323">
          <cell r="A323" t="str">
            <v/>
          </cell>
          <cell r="G323" t="str">
            <v/>
          </cell>
          <cell r="H323" t="str">
            <v/>
          </cell>
          <cell r="I323" t="str">
            <v/>
          </cell>
          <cell r="J323" t="str">
            <v/>
          </cell>
          <cell r="P323" t="str">
            <v/>
          </cell>
          <cell r="Q323" t="str">
            <v/>
          </cell>
        </row>
        <row r="324">
          <cell r="A324" t="str">
            <v/>
          </cell>
          <cell r="G324" t="str">
            <v/>
          </cell>
          <cell r="H324" t="str">
            <v/>
          </cell>
          <cell r="I324" t="str">
            <v/>
          </cell>
          <cell r="J324" t="str">
            <v/>
          </cell>
          <cell r="P324" t="str">
            <v/>
          </cell>
          <cell r="Q324" t="str">
            <v/>
          </cell>
        </row>
        <row r="325">
          <cell r="A325" t="str">
            <v/>
          </cell>
          <cell r="G325" t="str">
            <v/>
          </cell>
          <cell r="H325" t="str">
            <v/>
          </cell>
          <cell r="I325" t="str">
            <v/>
          </cell>
          <cell r="J325" t="str">
            <v/>
          </cell>
          <cell r="P325" t="str">
            <v/>
          </cell>
          <cell r="Q325" t="str">
            <v/>
          </cell>
        </row>
        <row r="326">
          <cell r="A326" t="str">
            <v/>
          </cell>
          <cell r="G326" t="str">
            <v/>
          </cell>
          <cell r="H326" t="str">
            <v/>
          </cell>
          <cell r="I326" t="str">
            <v/>
          </cell>
          <cell r="J326" t="str">
            <v/>
          </cell>
          <cell r="P326" t="str">
            <v/>
          </cell>
          <cell r="Q326" t="str">
            <v/>
          </cell>
        </row>
        <row r="327">
          <cell r="A327" t="str">
            <v/>
          </cell>
          <cell r="G327" t="str">
            <v/>
          </cell>
          <cell r="H327" t="str">
            <v/>
          </cell>
          <cell r="I327" t="str">
            <v/>
          </cell>
          <cell r="J327" t="str">
            <v/>
          </cell>
          <cell r="P327" t="str">
            <v/>
          </cell>
          <cell r="Q327" t="str">
            <v/>
          </cell>
        </row>
        <row r="328">
          <cell r="A328" t="str">
            <v/>
          </cell>
          <cell r="G328" t="str">
            <v/>
          </cell>
          <cell r="H328" t="str">
            <v/>
          </cell>
          <cell r="I328" t="str">
            <v/>
          </cell>
          <cell r="J328" t="str">
            <v/>
          </cell>
          <cell r="P328" t="str">
            <v/>
          </cell>
          <cell r="Q328" t="str">
            <v/>
          </cell>
        </row>
        <row r="329">
          <cell r="A329" t="str">
            <v/>
          </cell>
          <cell r="G329" t="str">
            <v/>
          </cell>
          <cell r="H329" t="str">
            <v/>
          </cell>
          <cell r="I329" t="str">
            <v/>
          </cell>
          <cell r="J329" t="str">
            <v/>
          </cell>
          <cell r="P329" t="str">
            <v/>
          </cell>
          <cell r="Q329" t="str">
            <v/>
          </cell>
        </row>
        <row r="330">
          <cell r="A330" t="str">
            <v/>
          </cell>
          <cell r="G330" t="str">
            <v/>
          </cell>
          <cell r="H330" t="str">
            <v/>
          </cell>
          <cell r="I330" t="str">
            <v/>
          </cell>
          <cell r="J330" t="str">
            <v/>
          </cell>
          <cell r="P330" t="str">
            <v/>
          </cell>
          <cell r="Q330" t="str">
            <v/>
          </cell>
        </row>
        <row r="331">
          <cell r="A331" t="str">
            <v/>
          </cell>
          <cell r="G331" t="str">
            <v/>
          </cell>
          <cell r="H331" t="str">
            <v/>
          </cell>
          <cell r="I331" t="str">
            <v/>
          </cell>
          <cell r="J331" t="str">
            <v/>
          </cell>
          <cell r="P331" t="str">
            <v/>
          </cell>
          <cell r="Q331" t="str">
            <v/>
          </cell>
        </row>
        <row r="332">
          <cell r="A332" t="str">
            <v/>
          </cell>
          <cell r="G332" t="str">
            <v/>
          </cell>
          <cell r="H332" t="str">
            <v/>
          </cell>
          <cell r="I332" t="str">
            <v/>
          </cell>
          <cell r="J332" t="str">
            <v/>
          </cell>
          <cell r="P332" t="str">
            <v/>
          </cell>
          <cell r="Q332" t="str">
            <v/>
          </cell>
        </row>
        <row r="333">
          <cell r="A333" t="str">
            <v/>
          </cell>
          <cell r="G333" t="str">
            <v/>
          </cell>
          <cell r="H333" t="str">
            <v/>
          </cell>
          <cell r="I333" t="str">
            <v/>
          </cell>
          <cell r="J333" t="str">
            <v/>
          </cell>
          <cell r="P333" t="str">
            <v/>
          </cell>
          <cell r="Q333" t="str">
            <v/>
          </cell>
        </row>
        <row r="334">
          <cell r="A334" t="str">
            <v/>
          </cell>
          <cell r="G334" t="str">
            <v/>
          </cell>
          <cell r="H334" t="str">
            <v/>
          </cell>
          <cell r="I334" t="str">
            <v/>
          </cell>
          <cell r="J334" t="str">
            <v/>
          </cell>
          <cell r="P334" t="str">
            <v/>
          </cell>
          <cell r="Q334" t="str">
            <v/>
          </cell>
        </row>
        <row r="335">
          <cell r="A335" t="str">
            <v/>
          </cell>
          <cell r="G335" t="str">
            <v/>
          </cell>
          <cell r="H335" t="str">
            <v/>
          </cell>
          <cell r="I335" t="str">
            <v/>
          </cell>
          <cell r="J335" t="str">
            <v/>
          </cell>
          <cell r="P335" t="str">
            <v/>
          </cell>
          <cell r="Q335" t="str">
            <v/>
          </cell>
        </row>
        <row r="336">
          <cell r="A336" t="str">
            <v/>
          </cell>
          <cell r="G336" t="str">
            <v/>
          </cell>
          <cell r="H336" t="str">
            <v/>
          </cell>
          <cell r="I336" t="str">
            <v/>
          </cell>
          <cell r="J336" t="str">
            <v/>
          </cell>
          <cell r="P336" t="str">
            <v/>
          </cell>
          <cell r="Q336" t="str">
            <v/>
          </cell>
        </row>
        <row r="337">
          <cell r="A337" t="str">
            <v/>
          </cell>
          <cell r="G337" t="str">
            <v/>
          </cell>
          <cell r="H337" t="str">
            <v/>
          </cell>
          <cell r="I337" t="str">
            <v/>
          </cell>
          <cell r="J337" t="str">
            <v/>
          </cell>
          <cell r="P337" t="str">
            <v/>
          </cell>
          <cell r="Q337" t="str">
            <v/>
          </cell>
        </row>
        <row r="338">
          <cell r="A338" t="str">
            <v/>
          </cell>
          <cell r="G338" t="str">
            <v/>
          </cell>
          <cell r="H338" t="str">
            <v/>
          </cell>
          <cell r="I338" t="str">
            <v/>
          </cell>
          <cell r="J338" t="str">
            <v/>
          </cell>
          <cell r="P338" t="str">
            <v/>
          </cell>
          <cell r="Q338" t="str">
            <v/>
          </cell>
        </row>
        <row r="339">
          <cell r="A339" t="str">
            <v/>
          </cell>
          <cell r="G339" t="str">
            <v/>
          </cell>
          <cell r="H339" t="str">
            <v/>
          </cell>
          <cell r="I339" t="str">
            <v/>
          </cell>
          <cell r="J339" t="str">
            <v/>
          </cell>
          <cell r="P339" t="str">
            <v/>
          </cell>
          <cell r="Q339" t="str">
            <v/>
          </cell>
        </row>
        <row r="340">
          <cell r="A340" t="str">
            <v/>
          </cell>
          <cell r="G340" t="str">
            <v/>
          </cell>
          <cell r="H340" t="str">
            <v/>
          </cell>
          <cell r="I340" t="str">
            <v/>
          </cell>
          <cell r="J340" t="str">
            <v/>
          </cell>
          <cell r="P340" t="str">
            <v/>
          </cell>
          <cell r="Q340" t="str">
            <v/>
          </cell>
        </row>
        <row r="341">
          <cell r="A341" t="str">
            <v/>
          </cell>
          <cell r="G341" t="str">
            <v/>
          </cell>
          <cell r="H341" t="str">
            <v/>
          </cell>
          <cell r="I341" t="str">
            <v/>
          </cell>
          <cell r="J341" t="str">
            <v/>
          </cell>
          <cell r="P341" t="str">
            <v/>
          </cell>
          <cell r="Q341" t="str">
            <v/>
          </cell>
        </row>
        <row r="342">
          <cell r="A342" t="str">
            <v/>
          </cell>
          <cell r="G342" t="str">
            <v/>
          </cell>
          <cell r="H342" t="str">
            <v/>
          </cell>
          <cell r="I342" t="str">
            <v/>
          </cell>
          <cell r="J342" t="str">
            <v/>
          </cell>
          <cell r="P342" t="str">
            <v/>
          </cell>
          <cell r="Q342" t="str">
            <v/>
          </cell>
        </row>
        <row r="343">
          <cell r="A343" t="str">
            <v/>
          </cell>
          <cell r="G343" t="str">
            <v/>
          </cell>
          <cell r="H343" t="str">
            <v/>
          </cell>
          <cell r="I343" t="str">
            <v/>
          </cell>
          <cell r="J343" t="str">
            <v/>
          </cell>
          <cell r="P343" t="str">
            <v/>
          </cell>
          <cell r="Q343" t="str">
            <v/>
          </cell>
        </row>
        <row r="344">
          <cell r="A344" t="str">
            <v/>
          </cell>
          <cell r="G344" t="str">
            <v/>
          </cell>
          <cell r="H344" t="str">
            <v/>
          </cell>
          <cell r="I344" t="str">
            <v/>
          </cell>
          <cell r="J344" t="str">
            <v/>
          </cell>
          <cell r="P344" t="str">
            <v/>
          </cell>
          <cell r="Q344" t="str">
            <v/>
          </cell>
        </row>
        <row r="345">
          <cell r="A345" t="str">
            <v/>
          </cell>
          <cell r="G345" t="str">
            <v/>
          </cell>
          <cell r="H345" t="str">
            <v/>
          </cell>
          <cell r="I345" t="str">
            <v/>
          </cell>
          <cell r="J345" t="str">
            <v/>
          </cell>
          <cell r="P345" t="str">
            <v/>
          </cell>
          <cell r="Q345" t="str">
            <v/>
          </cell>
        </row>
        <row r="346">
          <cell r="A346" t="str">
            <v/>
          </cell>
          <cell r="G346" t="str">
            <v/>
          </cell>
          <cell r="H346" t="str">
            <v/>
          </cell>
          <cell r="I346" t="str">
            <v/>
          </cell>
          <cell r="J346" t="str">
            <v/>
          </cell>
          <cell r="P346" t="str">
            <v/>
          </cell>
          <cell r="Q346" t="str">
            <v/>
          </cell>
        </row>
        <row r="347">
          <cell r="A347" t="str">
            <v/>
          </cell>
          <cell r="G347" t="str">
            <v/>
          </cell>
          <cell r="H347" t="str">
            <v/>
          </cell>
          <cell r="I347" t="str">
            <v/>
          </cell>
          <cell r="J347" t="str">
            <v/>
          </cell>
          <cell r="P347" t="str">
            <v/>
          </cell>
          <cell r="Q347" t="str">
            <v/>
          </cell>
        </row>
        <row r="348">
          <cell r="A348" t="str">
            <v/>
          </cell>
          <cell r="G348" t="str">
            <v/>
          </cell>
          <cell r="H348" t="str">
            <v/>
          </cell>
          <cell r="I348" t="str">
            <v/>
          </cell>
          <cell r="J348" t="str">
            <v/>
          </cell>
          <cell r="P348" t="str">
            <v/>
          </cell>
          <cell r="Q348" t="str">
            <v/>
          </cell>
        </row>
        <row r="349">
          <cell r="A349" t="str">
            <v/>
          </cell>
          <cell r="G349" t="str">
            <v/>
          </cell>
          <cell r="H349" t="str">
            <v/>
          </cell>
          <cell r="I349" t="str">
            <v/>
          </cell>
          <cell r="J349" t="str">
            <v/>
          </cell>
          <cell r="P349" t="str">
            <v/>
          </cell>
          <cell r="Q349" t="str">
            <v/>
          </cell>
        </row>
        <row r="350">
          <cell r="A350" t="str">
            <v/>
          </cell>
          <cell r="G350" t="str">
            <v/>
          </cell>
          <cell r="H350" t="str">
            <v/>
          </cell>
          <cell r="I350" t="str">
            <v/>
          </cell>
          <cell r="J350" t="str">
            <v/>
          </cell>
          <cell r="P350" t="str">
            <v/>
          </cell>
          <cell r="Q350" t="str">
            <v/>
          </cell>
        </row>
        <row r="351">
          <cell r="A351" t="str">
            <v/>
          </cell>
          <cell r="G351" t="str">
            <v/>
          </cell>
          <cell r="H351" t="str">
            <v/>
          </cell>
          <cell r="I351" t="str">
            <v/>
          </cell>
          <cell r="J351" t="str">
            <v/>
          </cell>
          <cell r="P351" t="str">
            <v/>
          </cell>
          <cell r="Q351" t="str">
            <v/>
          </cell>
        </row>
        <row r="352">
          <cell r="A352" t="str">
            <v/>
          </cell>
          <cell r="G352" t="str">
            <v/>
          </cell>
          <cell r="H352" t="str">
            <v/>
          </cell>
          <cell r="I352" t="str">
            <v/>
          </cell>
          <cell r="J352" t="str">
            <v/>
          </cell>
          <cell r="P352" t="str">
            <v/>
          </cell>
          <cell r="Q352" t="str">
            <v/>
          </cell>
        </row>
        <row r="353">
          <cell r="A353" t="str">
            <v/>
          </cell>
          <cell r="G353" t="str">
            <v/>
          </cell>
          <cell r="H353" t="str">
            <v/>
          </cell>
          <cell r="I353" t="str">
            <v/>
          </cell>
          <cell r="J353" t="str">
            <v/>
          </cell>
          <cell r="P353" t="str">
            <v/>
          </cell>
          <cell r="Q353" t="str">
            <v/>
          </cell>
        </row>
        <row r="354">
          <cell r="A354" t="str">
            <v/>
          </cell>
          <cell r="G354" t="str">
            <v/>
          </cell>
          <cell r="H354" t="str">
            <v/>
          </cell>
          <cell r="I354" t="str">
            <v/>
          </cell>
          <cell r="J354" t="str">
            <v/>
          </cell>
          <cell r="P354" t="str">
            <v/>
          </cell>
          <cell r="Q354" t="str">
            <v/>
          </cell>
        </row>
        <row r="355">
          <cell r="A355" t="str">
            <v/>
          </cell>
          <cell r="G355" t="str">
            <v/>
          </cell>
          <cell r="H355" t="str">
            <v/>
          </cell>
          <cell r="I355" t="str">
            <v/>
          </cell>
          <cell r="J355" t="str">
            <v/>
          </cell>
          <cell r="P355" t="str">
            <v/>
          </cell>
          <cell r="Q355" t="str">
            <v/>
          </cell>
        </row>
        <row r="356">
          <cell r="A356" t="str">
            <v/>
          </cell>
          <cell r="G356" t="str">
            <v/>
          </cell>
          <cell r="H356" t="str">
            <v/>
          </cell>
          <cell r="I356" t="str">
            <v/>
          </cell>
          <cell r="J356" t="str">
            <v/>
          </cell>
          <cell r="P356" t="str">
            <v/>
          </cell>
          <cell r="Q356" t="str">
            <v/>
          </cell>
        </row>
        <row r="357">
          <cell r="A357" t="str">
            <v/>
          </cell>
          <cell r="G357" t="str">
            <v/>
          </cell>
          <cell r="H357" t="str">
            <v/>
          </cell>
          <cell r="I357" t="str">
            <v/>
          </cell>
          <cell r="J357" t="str">
            <v/>
          </cell>
          <cell r="P357" t="str">
            <v/>
          </cell>
          <cell r="Q357" t="str">
            <v/>
          </cell>
        </row>
        <row r="358">
          <cell r="A358" t="str">
            <v/>
          </cell>
          <cell r="G358" t="str">
            <v/>
          </cell>
          <cell r="H358" t="str">
            <v/>
          </cell>
          <cell r="I358" t="str">
            <v/>
          </cell>
          <cell r="J358" t="str">
            <v/>
          </cell>
          <cell r="P358" t="str">
            <v/>
          </cell>
          <cell r="Q358" t="str">
            <v/>
          </cell>
        </row>
        <row r="359">
          <cell r="A359" t="str">
            <v/>
          </cell>
          <cell r="G359" t="str">
            <v/>
          </cell>
          <cell r="H359" t="str">
            <v/>
          </cell>
          <cell r="I359" t="str">
            <v/>
          </cell>
          <cell r="J359" t="str">
            <v/>
          </cell>
          <cell r="P359" t="str">
            <v/>
          </cell>
          <cell r="Q359" t="str">
            <v/>
          </cell>
        </row>
        <row r="360">
          <cell r="A360" t="str">
            <v/>
          </cell>
          <cell r="G360" t="str">
            <v/>
          </cell>
          <cell r="H360" t="str">
            <v/>
          </cell>
          <cell r="I360" t="str">
            <v/>
          </cell>
          <cell r="J360" t="str">
            <v/>
          </cell>
          <cell r="P360" t="str">
            <v/>
          </cell>
          <cell r="Q360" t="str">
            <v/>
          </cell>
        </row>
        <row r="361">
          <cell r="A361" t="str">
            <v/>
          </cell>
          <cell r="G361" t="str">
            <v/>
          </cell>
          <cell r="H361" t="str">
            <v/>
          </cell>
          <cell r="I361" t="str">
            <v/>
          </cell>
          <cell r="J361" t="str">
            <v/>
          </cell>
          <cell r="P361" t="str">
            <v/>
          </cell>
          <cell r="Q361" t="str">
            <v/>
          </cell>
        </row>
        <row r="362">
          <cell r="A362" t="str">
            <v/>
          </cell>
          <cell r="G362" t="str">
            <v/>
          </cell>
          <cell r="H362" t="str">
            <v/>
          </cell>
          <cell r="I362" t="str">
            <v/>
          </cell>
          <cell r="J362" t="str">
            <v/>
          </cell>
          <cell r="P362" t="str">
            <v/>
          </cell>
          <cell r="Q362" t="str">
            <v/>
          </cell>
        </row>
        <row r="363">
          <cell r="A363" t="str">
            <v/>
          </cell>
          <cell r="G363" t="str">
            <v/>
          </cell>
          <cell r="H363" t="str">
            <v/>
          </cell>
          <cell r="I363" t="str">
            <v/>
          </cell>
          <cell r="J363" t="str">
            <v/>
          </cell>
          <cell r="P363" t="str">
            <v/>
          </cell>
          <cell r="Q363" t="str">
            <v/>
          </cell>
        </row>
        <row r="364">
          <cell r="A364" t="str">
            <v/>
          </cell>
          <cell r="G364" t="str">
            <v/>
          </cell>
          <cell r="H364" t="str">
            <v/>
          </cell>
          <cell r="I364" t="str">
            <v/>
          </cell>
          <cell r="J364" t="str">
            <v/>
          </cell>
          <cell r="P364" t="str">
            <v/>
          </cell>
          <cell r="Q364" t="str">
            <v/>
          </cell>
        </row>
        <row r="365">
          <cell r="A365" t="str">
            <v/>
          </cell>
          <cell r="G365" t="str">
            <v/>
          </cell>
          <cell r="H365" t="str">
            <v/>
          </cell>
          <cell r="I365" t="str">
            <v/>
          </cell>
          <cell r="J365" t="str">
            <v/>
          </cell>
          <cell r="P365" t="str">
            <v/>
          </cell>
          <cell r="Q365" t="str">
            <v/>
          </cell>
        </row>
        <row r="366">
          <cell r="A366" t="str">
            <v/>
          </cell>
          <cell r="G366" t="str">
            <v/>
          </cell>
          <cell r="H366" t="str">
            <v/>
          </cell>
          <cell r="I366" t="str">
            <v/>
          </cell>
          <cell r="J366" t="str">
            <v/>
          </cell>
          <cell r="P366" t="str">
            <v/>
          </cell>
          <cell r="Q366" t="str">
            <v/>
          </cell>
        </row>
        <row r="367">
          <cell r="A367" t="str">
            <v/>
          </cell>
          <cell r="G367" t="str">
            <v/>
          </cell>
          <cell r="H367" t="str">
            <v/>
          </cell>
          <cell r="I367" t="str">
            <v/>
          </cell>
          <cell r="J367" t="str">
            <v/>
          </cell>
          <cell r="P367" t="str">
            <v/>
          </cell>
          <cell r="Q367" t="str">
            <v/>
          </cell>
        </row>
        <row r="368">
          <cell r="A368" t="str">
            <v/>
          </cell>
          <cell r="G368" t="str">
            <v/>
          </cell>
          <cell r="H368" t="str">
            <v/>
          </cell>
          <cell r="I368" t="str">
            <v/>
          </cell>
          <cell r="J368" t="str">
            <v/>
          </cell>
          <cell r="P368" t="str">
            <v/>
          </cell>
          <cell r="Q368" t="str">
            <v/>
          </cell>
        </row>
        <row r="369">
          <cell r="A369" t="str">
            <v/>
          </cell>
          <cell r="G369" t="str">
            <v/>
          </cell>
          <cell r="H369" t="str">
            <v/>
          </cell>
          <cell r="I369" t="str">
            <v/>
          </cell>
          <cell r="J369" t="str">
            <v/>
          </cell>
          <cell r="P369" t="str">
            <v/>
          </cell>
          <cell r="Q369" t="str">
            <v/>
          </cell>
        </row>
        <row r="370">
          <cell r="A370" t="str">
            <v/>
          </cell>
          <cell r="G370" t="str">
            <v/>
          </cell>
          <cell r="H370" t="str">
            <v/>
          </cell>
          <cell r="I370" t="str">
            <v/>
          </cell>
          <cell r="J370" t="str">
            <v/>
          </cell>
          <cell r="P370" t="str">
            <v/>
          </cell>
          <cell r="Q370" t="str">
            <v/>
          </cell>
        </row>
        <row r="371">
          <cell r="A371" t="str">
            <v/>
          </cell>
          <cell r="G371" t="str">
            <v/>
          </cell>
          <cell r="H371" t="str">
            <v/>
          </cell>
          <cell r="I371" t="str">
            <v/>
          </cell>
          <cell r="J371" t="str">
            <v/>
          </cell>
          <cell r="P371" t="str">
            <v/>
          </cell>
          <cell r="Q371" t="str">
            <v/>
          </cell>
        </row>
        <row r="372">
          <cell r="A372" t="str">
            <v/>
          </cell>
          <cell r="G372" t="str">
            <v/>
          </cell>
          <cell r="H372" t="str">
            <v/>
          </cell>
          <cell r="I372" t="str">
            <v/>
          </cell>
          <cell r="J372" t="str">
            <v/>
          </cell>
          <cell r="P372" t="str">
            <v/>
          </cell>
          <cell r="Q372" t="str">
            <v/>
          </cell>
        </row>
        <row r="373">
          <cell r="A373" t="str">
            <v/>
          </cell>
          <cell r="G373" t="str">
            <v/>
          </cell>
          <cell r="H373" t="str">
            <v/>
          </cell>
          <cell r="I373" t="str">
            <v/>
          </cell>
          <cell r="J373" t="str">
            <v/>
          </cell>
          <cell r="P373" t="str">
            <v/>
          </cell>
          <cell r="Q373" t="str">
            <v/>
          </cell>
        </row>
        <row r="374">
          <cell r="A374" t="str">
            <v/>
          </cell>
          <cell r="G374" t="str">
            <v/>
          </cell>
          <cell r="H374" t="str">
            <v/>
          </cell>
          <cell r="I374" t="str">
            <v/>
          </cell>
          <cell r="J374" t="str">
            <v/>
          </cell>
          <cell r="P374" t="str">
            <v/>
          </cell>
          <cell r="Q374" t="str">
            <v/>
          </cell>
        </row>
        <row r="375">
          <cell r="A375" t="str">
            <v/>
          </cell>
          <cell r="G375" t="str">
            <v/>
          </cell>
          <cell r="H375" t="str">
            <v/>
          </cell>
          <cell r="I375" t="str">
            <v/>
          </cell>
          <cell r="J375" t="str">
            <v/>
          </cell>
          <cell r="P375" t="str">
            <v/>
          </cell>
          <cell r="Q375" t="str">
            <v/>
          </cell>
        </row>
        <row r="376">
          <cell r="A376" t="str">
            <v/>
          </cell>
          <cell r="G376" t="str">
            <v/>
          </cell>
          <cell r="H376" t="str">
            <v/>
          </cell>
          <cell r="I376" t="str">
            <v/>
          </cell>
          <cell r="J376" t="str">
            <v/>
          </cell>
          <cell r="P376" t="str">
            <v/>
          </cell>
          <cell r="Q376" t="str">
            <v/>
          </cell>
        </row>
        <row r="377">
          <cell r="A377" t="str">
            <v/>
          </cell>
          <cell r="G377" t="str">
            <v/>
          </cell>
          <cell r="H377" t="str">
            <v/>
          </cell>
          <cell r="I377" t="str">
            <v/>
          </cell>
          <cell r="J377" t="str">
            <v/>
          </cell>
          <cell r="P377" t="str">
            <v/>
          </cell>
          <cell r="Q377" t="str">
            <v/>
          </cell>
        </row>
        <row r="378">
          <cell r="A378" t="str">
            <v/>
          </cell>
          <cell r="G378" t="str">
            <v/>
          </cell>
          <cell r="H378" t="str">
            <v/>
          </cell>
          <cell r="I378" t="str">
            <v/>
          </cell>
          <cell r="J378" t="str">
            <v/>
          </cell>
          <cell r="P378" t="str">
            <v/>
          </cell>
          <cell r="Q378" t="str">
            <v/>
          </cell>
        </row>
        <row r="379">
          <cell r="A379" t="str">
            <v/>
          </cell>
          <cell r="G379" t="str">
            <v/>
          </cell>
          <cell r="H379" t="str">
            <v/>
          </cell>
          <cell r="I379" t="str">
            <v/>
          </cell>
          <cell r="J379" t="str">
            <v/>
          </cell>
          <cell r="P379" t="str">
            <v/>
          </cell>
          <cell r="Q379" t="str">
            <v/>
          </cell>
        </row>
        <row r="380">
          <cell r="A380" t="str">
            <v/>
          </cell>
          <cell r="G380" t="str">
            <v/>
          </cell>
          <cell r="H380" t="str">
            <v/>
          </cell>
          <cell r="I380" t="str">
            <v/>
          </cell>
          <cell r="J380" t="str">
            <v/>
          </cell>
          <cell r="P380" t="str">
            <v/>
          </cell>
          <cell r="Q380" t="str">
            <v/>
          </cell>
        </row>
        <row r="381">
          <cell r="A381" t="str">
            <v/>
          </cell>
          <cell r="G381" t="str">
            <v/>
          </cell>
          <cell r="H381" t="str">
            <v/>
          </cell>
          <cell r="I381" t="str">
            <v/>
          </cell>
          <cell r="J381" t="str">
            <v/>
          </cell>
          <cell r="P381" t="str">
            <v/>
          </cell>
          <cell r="Q381" t="str">
            <v/>
          </cell>
        </row>
        <row r="382">
          <cell r="A382" t="str">
            <v/>
          </cell>
          <cell r="G382" t="str">
            <v/>
          </cell>
          <cell r="H382" t="str">
            <v/>
          </cell>
          <cell r="I382" t="str">
            <v/>
          </cell>
          <cell r="J382" t="str">
            <v/>
          </cell>
          <cell r="P382" t="str">
            <v/>
          </cell>
          <cell r="Q382" t="str">
            <v/>
          </cell>
        </row>
        <row r="383">
          <cell r="A383" t="str">
            <v/>
          </cell>
          <cell r="G383" t="str">
            <v/>
          </cell>
          <cell r="H383" t="str">
            <v/>
          </cell>
          <cell r="I383" t="str">
            <v/>
          </cell>
          <cell r="J383" t="str">
            <v/>
          </cell>
          <cell r="P383" t="str">
            <v/>
          </cell>
          <cell r="Q383" t="str">
            <v/>
          </cell>
        </row>
        <row r="384">
          <cell r="A384" t="str">
            <v/>
          </cell>
          <cell r="G384" t="str">
            <v/>
          </cell>
          <cell r="H384" t="str">
            <v/>
          </cell>
          <cell r="I384" t="str">
            <v/>
          </cell>
          <cell r="J384" t="str">
            <v/>
          </cell>
          <cell r="P384" t="str">
            <v/>
          </cell>
          <cell r="Q384" t="str">
            <v/>
          </cell>
        </row>
        <row r="385">
          <cell r="A385" t="str">
            <v/>
          </cell>
          <cell r="G385" t="str">
            <v/>
          </cell>
          <cell r="H385" t="str">
            <v/>
          </cell>
          <cell r="I385" t="str">
            <v/>
          </cell>
          <cell r="J385" t="str">
            <v/>
          </cell>
          <cell r="P385" t="str">
            <v/>
          </cell>
          <cell r="Q385" t="str">
            <v/>
          </cell>
        </row>
        <row r="386">
          <cell r="A386" t="str">
            <v/>
          </cell>
          <cell r="G386" t="str">
            <v/>
          </cell>
          <cell r="H386" t="str">
            <v/>
          </cell>
          <cell r="I386" t="str">
            <v/>
          </cell>
          <cell r="J386" t="str">
            <v/>
          </cell>
          <cell r="P386" t="str">
            <v/>
          </cell>
          <cell r="Q386" t="str">
            <v/>
          </cell>
        </row>
        <row r="387">
          <cell r="A387" t="str">
            <v/>
          </cell>
          <cell r="G387" t="str">
            <v/>
          </cell>
          <cell r="H387" t="str">
            <v/>
          </cell>
          <cell r="I387" t="str">
            <v/>
          </cell>
          <cell r="J387" t="str">
            <v/>
          </cell>
          <cell r="P387" t="str">
            <v/>
          </cell>
          <cell r="Q387" t="str">
            <v/>
          </cell>
        </row>
        <row r="388">
          <cell r="A388" t="str">
            <v/>
          </cell>
          <cell r="G388" t="str">
            <v/>
          </cell>
          <cell r="H388" t="str">
            <v/>
          </cell>
          <cell r="I388" t="str">
            <v/>
          </cell>
          <cell r="J388" t="str">
            <v/>
          </cell>
          <cell r="P388" t="str">
            <v/>
          </cell>
          <cell r="Q388" t="str">
            <v/>
          </cell>
        </row>
        <row r="389">
          <cell r="A389" t="str">
            <v/>
          </cell>
          <cell r="G389" t="str">
            <v/>
          </cell>
          <cell r="H389" t="str">
            <v/>
          </cell>
          <cell r="I389" t="str">
            <v/>
          </cell>
          <cell r="J389" t="str">
            <v/>
          </cell>
          <cell r="P389" t="str">
            <v/>
          </cell>
          <cell r="Q389" t="str">
            <v/>
          </cell>
        </row>
        <row r="390">
          <cell r="A390" t="str">
            <v/>
          </cell>
          <cell r="G390" t="str">
            <v/>
          </cell>
          <cell r="H390" t="str">
            <v/>
          </cell>
          <cell r="I390" t="str">
            <v/>
          </cell>
          <cell r="J390" t="str">
            <v/>
          </cell>
          <cell r="P390" t="str">
            <v/>
          </cell>
          <cell r="Q390" t="str">
            <v/>
          </cell>
        </row>
        <row r="391">
          <cell r="A391" t="str">
            <v/>
          </cell>
          <cell r="G391" t="str">
            <v/>
          </cell>
          <cell r="H391" t="str">
            <v/>
          </cell>
          <cell r="I391" t="str">
            <v/>
          </cell>
          <cell r="J391" t="str">
            <v/>
          </cell>
          <cell r="P391" t="str">
            <v/>
          </cell>
          <cell r="Q391" t="str">
            <v/>
          </cell>
        </row>
        <row r="392">
          <cell r="A392" t="str">
            <v/>
          </cell>
          <cell r="G392" t="str">
            <v/>
          </cell>
          <cell r="H392" t="str">
            <v/>
          </cell>
          <cell r="I392" t="str">
            <v/>
          </cell>
          <cell r="J392" t="str">
            <v/>
          </cell>
          <cell r="P392" t="str">
            <v/>
          </cell>
          <cell r="Q392" t="str">
            <v/>
          </cell>
        </row>
        <row r="393">
          <cell r="A393" t="str">
            <v/>
          </cell>
          <cell r="G393" t="str">
            <v/>
          </cell>
          <cell r="H393" t="str">
            <v/>
          </cell>
          <cell r="I393" t="str">
            <v/>
          </cell>
          <cell r="J393" t="str">
            <v/>
          </cell>
          <cell r="P393" t="str">
            <v/>
          </cell>
          <cell r="Q393" t="str">
            <v/>
          </cell>
        </row>
        <row r="394">
          <cell r="A394" t="str">
            <v/>
          </cell>
          <cell r="G394" t="str">
            <v/>
          </cell>
          <cell r="H394" t="str">
            <v/>
          </cell>
          <cell r="I394" t="str">
            <v/>
          </cell>
          <cell r="J394" t="str">
            <v/>
          </cell>
          <cell r="P394" t="str">
            <v/>
          </cell>
          <cell r="Q394" t="str">
            <v/>
          </cell>
        </row>
        <row r="395">
          <cell r="A395" t="str">
            <v/>
          </cell>
          <cell r="G395" t="str">
            <v/>
          </cell>
          <cell r="H395" t="str">
            <v/>
          </cell>
          <cell r="I395" t="str">
            <v/>
          </cell>
          <cell r="J395" t="str">
            <v/>
          </cell>
          <cell r="P395" t="str">
            <v/>
          </cell>
          <cell r="Q395" t="str">
            <v/>
          </cell>
        </row>
        <row r="396">
          <cell r="A396" t="str">
            <v/>
          </cell>
          <cell r="G396" t="str">
            <v/>
          </cell>
          <cell r="H396" t="str">
            <v/>
          </cell>
          <cell r="I396" t="str">
            <v/>
          </cell>
          <cell r="J396" t="str">
            <v/>
          </cell>
          <cell r="P396" t="str">
            <v/>
          </cell>
          <cell r="Q396" t="str">
            <v/>
          </cell>
        </row>
        <row r="397">
          <cell r="A397" t="str">
            <v/>
          </cell>
          <cell r="G397" t="str">
            <v/>
          </cell>
          <cell r="H397" t="str">
            <v/>
          </cell>
          <cell r="I397" t="str">
            <v/>
          </cell>
          <cell r="J397" t="str">
            <v/>
          </cell>
          <cell r="P397" t="str">
            <v/>
          </cell>
          <cell r="Q397" t="str">
            <v/>
          </cell>
        </row>
        <row r="398">
          <cell r="A398" t="str">
            <v/>
          </cell>
          <cell r="G398" t="str">
            <v/>
          </cell>
          <cell r="H398" t="str">
            <v/>
          </cell>
          <cell r="I398" t="str">
            <v/>
          </cell>
          <cell r="J398" t="str">
            <v/>
          </cell>
          <cell r="P398" t="str">
            <v/>
          </cell>
          <cell r="Q398" t="str">
            <v/>
          </cell>
        </row>
        <row r="399">
          <cell r="G399" t="str">
            <v/>
          </cell>
          <cell r="H399" t="str">
            <v/>
          </cell>
          <cell r="I399" t="str">
            <v/>
          </cell>
          <cell r="J399" t="str">
            <v/>
          </cell>
          <cell r="P399" t="str">
            <v/>
          </cell>
          <cell r="Q399" t="str">
            <v/>
          </cell>
        </row>
        <row r="400">
          <cell r="G400" t="str">
            <v/>
          </cell>
          <cell r="H400" t="str">
            <v/>
          </cell>
          <cell r="I400" t="str">
            <v/>
          </cell>
          <cell r="J400" t="str">
            <v/>
          </cell>
          <cell r="P400" t="str">
            <v/>
          </cell>
          <cell r="Q400" t="str">
            <v/>
          </cell>
        </row>
        <row r="401">
          <cell r="G401" t="str">
            <v/>
          </cell>
          <cell r="H401" t="str">
            <v/>
          </cell>
          <cell r="I401" t="str">
            <v/>
          </cell>
          <cell r="J401" t="str">
            <v/>
          </cell>
          <cell r="P401" t="str">
            <v/>
          </cell>
          <cell r="Q401" t="str">
            <v/>
          </cell>
        </row>
        <row r="402">
          <cell r="G402" t="str">
            <v/>
          </cell>
          <cell r="H402" t="str">
            <v/>
          </cell>
          <cell r="I402" t="str">
            <v/>
          </cell>
          <cell r="J402" t="str">
            <v/>
          </cell>
          <cell r="P402" t="str">
            <v/>
          </cell>
          <cell r="Q402" t="str">
            <v/>
          </cell>
        </row>
        <row r="403">
          <cell r="G403" t="str">
            <v/>
          </cell>
          <cell r="H403" t="str">
            <v/>
          </cell>
          <cell r="I403" t="str">
            <v/>
          </cell>
          <cell r="J403" t="str">
            <v/>
          </cell>
          <cell r="P403" t="str">
            <v/>
          </cell>
          <cell r="Q403" t="str">
            <v/>
          </cell>
        </row>
        <row r="404">
          <cell r="G404" t="str">
            <v/>
          </cell>
          <cell r="H404" t="str">
            <v/>
          </cell>
          <cell r="I404" t="str">
            <v/>
          </cell>
          <cell r="J404" t="str">
            <v/>
          </cell>
          <cell r="P404" t="str">
            <v/>
          </cell>
          <cell r="Q404" t="str">
            <v/>
          </cell>
        </row>
        <row r="405">
          <cell r="G405" t="str">
            <v/>
          </cell>
          <cell r="H405" t="str">
            <v/>
          </cell>
          <cell r="I405" t="str">
            <v/>
          </cell>
          <cell r="J405" t="str">
            <v/>
          </cell>
          <cell r="P405" t="str">
            <v/>
          </cell>
          <cell r="Q405" t="str">
            <v/>
          </cell>
        </row>
        <row r="406">
          <cell r="G406" t="str">
            <v/>
          </cell>
          <cell r="H406" t="str">
            <v/>
          </cell>
          <cell r="I406" t="str">
            <v/>
          </cell>
          <cell r="J406" t="str">
            <v/>
          </cell>
          <cell r="P406" t="str">
            <v/>
          </cell>
          <cell r="Q406" t="str">
            <v/>
          </cell>
        </row>
        <row r="407">
          <cell r="G407" t="str">
            <v/>
          </cell>
          <cell r="H407" t="str">
            <v/>
          </cell>
          <cell r="I407" t="str">
            <v/>
          </cell>
          <cell r="J407" t="str">
            <v/>
          </cell>
          <cell r="P407" t="str">
            <v/>
          </cell>
          <cell r="Q407" t="str">
            <v/>
          </cell>
        </row>
        <row r="408">
          <cell r="G408" t="str">
            <v/>
          </cell>
          <cell r="H408" t="str">
            <v/>
          </cell>
          <cell r="I408" t="str">
            <v/>
          </cell>
          <cell r="J408" t="str">
            <v/>
          </cell>
          <cell r="P408" t="str">
            <v/>
          </cell>
          <cell r="Q408" t="str">
            <v/>
          </cell>
        </row>
        <row r="409">
          <cell r="G409" t="str">
            <v/>
          </cell>
          <cell r="H409" t="str">
            <v/>
          </cell>
          <cell r="I409" t="str">
            <v/>
          </cell>
          <cell r="J409" t="str">
            <v/>
          </cell>
          <cell r="P409" t="str">
            <v/>
          </cell>
          <cell r="Q409" t="str">
            <v/>
          </cell>
        </row>
        <row r="410">
          <cell r="G410" t="str">
            <v/>
          </cell>
          <cell r="H410" t="str">
            <v/>
          </cell>
          <cell r="I410" t="str">
            <v/>
          </cell>
          <cell r="J410" t="str">
            <v/>
          </cell>
          <cell r="P410" t="str">
            <v/>
          </cell>
          <cell r="Q410" t="str">
            <v/>
          </cell>
        </row>
        <row r="411">
          <cell r="G411" t="str">
            <v/>
          </cell>
          <cell r="H411" t="str">
            <v/>
          </cell>
          <cell r="I411" t="str">
            <v/>
          </cell>
          <cell r="J411" t="str">
            <v/>
          </cell>
          <cell r="P411" t="str">
            <v/>
          </cell>
          <cell r="Q411" t="str">
            <v/>
          </cell>
        </row>
        <row r="412">
          <cell r="G412" t="str">
            <v/>
          </cell>
          <cell r="H412" t="str">
            <v/>
          </cell>
          <cell r="I412" t="str">
            <v/>
          </cell>
          <cell r="J412" t="str">
            <v/>
          </cell>
          <cell r="P412" t="str">
            <v/>
          </cell>
          <cell r="Q412" t="str">
            <v/>
          </cell>
        </row>
        <row r="413">
          <cell r="G413" t="str">
            <v/>
          </cell>
          <cell r="H413" t="str">
            <v/>
          </cell>
          <cell r="I413" t="str">
            <v/>
          </cell>
          <cell r="J413" t="str">
            <v/>
          </cell>
          <cell r="P413" t="str">
            <v/>
          </cell>
          <cell r="Q413" t="str">
            <v/>
          </cell>
        </row>
        <row r="414">
          <cell r="G414" t="str">
            <v/>
          </cell>
          <cell r="H414" t="str">
            <v/>
          </cell>
          <cell r="I414" t="str">
            <v/>
          </cell>
          <cell r="J414" t="str">
            <v/>
          </cell>
          <cell r="P414" t="str">
            <v/>
          </cell>
          <cell r="Q414" t="str">
            <v/>
          </cell>
        </row>
        <row r="415">
          <cell r="G415" t="str">
            <v/>
          </cell>
          <cell r="H415" t="str">
            <v/>
          </cell>
          <cell r="I415" t="str">
            <v/>
          </cell>
          <cell r="J415" t="str">
            <v/>
          </cell>
          <cell r="P415" t="str">
            <v/>
          </cell>
          <cell r="Q415" t="str">
            <v/>
          </cell>
        </row>
        <row r="416">
          <cell r="G416" t="str">
            <v/>
          </cell>
          <cell r="H416" t="str">
            <v/>
          </cell>
          <cell r="I416" t="str">
            <v/>
          </cell>
          <cell r="J416" t="str">
            <v/>
          </cell>
          <cell r="P416" t="str">
            <v/>
          </cell>
          <cell r="Q416" t="str">
            <v/>
          </cell>
        </row>
        <row r="417">
          <cell r="G417" t="str">
            <v/>
          </cell>
          <cell r="H417" t="str">
            <v/>
          </cell>
          <cell r="I417" t="str">
            <v/>
          </cell>
          <cell r="J417" t="str">
            <v/>
          </cell>
          <cell r="P417" t="str">
            <v/>
          </cell>
          <cell r="Q417" t="str">
            <v/>
          </cell>
        </row>
        <row r="418">
          <cell r="G418" t="str">
            <v/>
          </cell>
          <cell r="H418" t="str">
            <v/>
          </cell>
          <cell r="I418" t="str">
            <v/>
          </cell>
          <cell r="J418" t="str">
            <v/>
          </cell>
          <cell r="P418" t="str">
            <v/>
          </cell>
          <cell r="Q418" t="str">
            <v/>
          </cell>
        </row>
        <row r="419">
          <cell r="G419" t="str">
            <v/>
          </cell>
          <cell r="H419" t="str">
            <v/>
          </cell>
          <cell r="I419" t="str">
            <v/>
          </cell>
          <cell r="J419" t="str">
            <v/>
          </cell>
          <cell r="P419" t="str">
            <v/>
          </cell>
          <cell r="Q419" t="str">
            <v/>
          </cell>
        </row>
        <row r="420">
          <cell r="G420" t="str">
            <v/>
          </cell>
          <cell r="H420" t="str">
            <v/>
          </cell>
          <cell r="I420" t="str">
            <v/>
          </cell>
          <cell r="J420" t="str">
            <v/>
          </cell>
          <cell r="P420" t="str">
            <v/>
          </cell>
          <cell r="Q420" t="str">
            <v/>
          </cell>
        </row>
        <row r="421">
          <cell r="G421" t="str">
            <v/>
          </cell>
          <cell r="H421" t="str">
            <v/>
          </cell>
          <cell r="I421" t="str">
            <v/>
          </cell>
          <cell r="J421" t="str">
            <v/>
          </cell>
          <cell r="P421" t="str">
            <v/>
          </cell>
          <cell r="Q421" t="str">
            <v/>
          </cell>
        </row>
        <row r="422">
          <cell r="G422" t="str">
            <v/>
          </cell>
          <cell r="H422" t="str">
            <v/>
          </cell>
          <cell r="I422" t="str">
            <v/>
          </cell>
          <cell r="J422" t="str">
            <v/>
          </cell>
          <cell r="P422" t="str">
            <v/>
          </cell>
          <cell r="Q422" t="str">
            <v/>
          </cell>
        </row>
        <row r="423">
          <cell r="G423" t="str">
            <v/>
          </cell>
          <cell r="H423" t="str">
            <v/>
          </cell>
          <cell r="I423" t="str">
            <v/>
          </cell>
          <cell r="J423" t="str">
            <v/>
          </cell>
          <cell r="P423" t="str">
            <v/>
          </cell>
          <cell r="Q423" t="str">
            <v/>
          </cell>
        </row>
        <row r="424">
          <cell r="G424" t="str">
            <v/>
          </cell>
          <cell r="H424" t="str">
            <v/>
          </cell>
          <cell r="I424" t="str">
            <v/>
          </cell>
          <cell r="J424" t="str">
            <v/>
          </cell>
          <cell r="P424" t="str">
            <v/>
          </cell>
          <cell r="Q424" t="str">
            <v/>
          </cell>
        </row>
        <row r="425">
          <cell r="G425" t="str">
            <v/>
          </cell>
          <cell r="H425" t="str">
            <v/>
          </cell>
          <cell r="I425" t="str">
            <v/>
          </cell>
          <cell r="J425" t="str">
            <v/>
          </cell>
          <cell r="P425" t="str">
            <v/>
          </cell>
          <cell r="Q425" t="str">
            <v/>
          </cell>
        </row>
        <row r="426">
          <cell r="G426" t="str">
            <v/>
          </cell>
          <cell r="H426" t="str">
            <v/>
          </cell>
          <cell r="I426" t="str">
            <v/>
          </cell>
          <cell r="J426" t="str">
            <v/>
          </cell>
          <cell r="P426" t="str">
            <v/>
          </cell>
          <cell r="Q426" t="str">
            <v/>
          </cell>
        </row>
        <row r="427">
          <cell r="G427" t="str">
            <v/>
          </cell>
          <cell r="H427" t="str">
            <v/>
          </cell>
          <cell r="I427" t="str">
            <v/>
          </cell>
          <cell r="J427" t="str">
            <v/>
          </cell>
          <cell r="P427" t="str">
            <v/>
          </cell>
          <cell r="Q427" t="str">
            <v/>
          </cell>
        </row>
        <row r="428">
          <cell r="G428" t="str">
            <v/>
          </cell>
          <cell r="H428" t="str">
            <v/>
          </cell>
          <cell r="I428" t="str">
            <v/>
          </cell>
          <cell r="J428" t="str">
            <v/>
          </cell>
          <cell r="P428" t="str">
            <v/>
          </cell>
          <cell r="Q428" t="str">
            <v/>
          </cell>
        </row>
        <row r="429">
          <cell r="G429" t="str">
            <v/>
          </cell>
          <cell r="H429" t="str">
            <v/>
          </cell>
          <cell r="I429" t="str">
            <v/>
          </cell>
          <cell r="J429" t="str">
            <v/>
          </cell>
          <cell r="P429" t="str">
            <v/>
          </cell>
          <cell r="Q429" t="str">
            <v/>
          </cell>
        </row>
        <row r="430">
          <cell r="G430" t="str">
            <v/>
          </cell>
          <cell r="H430" t="str">
            <v/>
          </cell>
          <cell r="I430" t="str">
            <v/>
          </cell>
          <cell r="J430" t="str">
            <v/>
          </cell>
          <cell r="P430" t="str">
            <v/>
          </cell>
          <cell r="Q430" t="str">
            <v/>
          </cell>
        </row>
        <row r="431">
          <cell r="G431" t="str">
            <v/>
          </cell>
          <cell r="H431" t="str">
            <v/>
          </cell>
          <cell r="I431" t="str">
            <v/>
          </cell>
          <cell r="J431" t="str">
            <v/>
          </cell>
          <cell r="P431" t="str">
            <v/>
          </cell>
          <cell r="Q431" t="str">
            <v/>
          </cell>
        </row>
        <row r="432">
          <cell r="G432" t="str">
            <v/>
          </cell>
          <cell r="H432" t="str">
            <v/>
          </cell>
          <cell r="I432" t="str">
            <v/>
          </cell>
          <cell r="J432" t="str">
            <v/>
          </cell>
          <cell r="P432" t="str">
            <v/>
          </cell>
          <cell r="Q432" t="str">
            <v/>
          </cell>
        </row>
        <row r="433">
          <cell r="G433" t="str">
            <v/>
          </cell>
          <cell r="H433" t="str">
            <v/>
          </cell>
          <cell r="I433" t="str">
            <v/>
          </cell>
          <cell r="J433" t="str">
            <v/>
          </cell>
          <cell r="P433" t="str">
            <v/>
          </cell>
          <cell r="Q433" t="str">
            <v/>
          </cell>
        </row>
        <row r="434">
          <cell r="G434" t="str">
            <v/>
          </cell>
          <cell r="H434" t="str">
            <v/>
          </cell>
          <cell r="I434" t="str">
            <v/>
          </cell>
          <cell r="J434" t="str">
            <v/>
          </cell>
          <cell r="P434" t="str">
            <v/>
          </cell>
          <cell r="Q434" t="str">
            <v/>
          </cell>
        </row>
        <row r="435">
          <cell r="G435" t="str">
            <v/>
          </cell>
          <cell r="H435" t="str">
            <v/>
          </cell>
          <cell r="I435" t="str">
            <v/>
          </cell>
          <cell r="J435" t="str">
            <v/>
          </cell>
          <cell r="P435" t="str">
            <v/>
          </cell>
          <cell r="Q435" t="str">
            <v/>
          </cell>
        </row>
        <row r="436">
          <cell r="G436" t="str">
            <v/>
          </cell>
          <cell r="H436" t="str">
            <v/>
          </cell>
          <cell r="I436" t="str">
            <v/>
          </cell>
          <cell r="J436" t="str">
            <v/>
          </cell>
          <cell r="P436" t="str">
            <v/>
          </cell>
          <cell r="Q436" t="str">
            <v/>
          </cell>
        </row>
        <row r="437">
          <cell r="G437" t="str">
            <v/>
          </cell>
          <cell r="H437" t="str">
            <v/>
          </cell>
          <cell r="I437" t="str">
            <v/>
          </cell>
          <cell r="J437" t="str">
            <v/>
          </cell>
          <cell r="P437" t="str">
            <v/>
          </cell>
          <cell r="Q437" t="str">
            <v/>
          </cell>
        </row>
        <row r="438">
          <cell r="G438" t="str">
            <v/>
          </cell>
          <cell r="H438" t="str">
            <v/>
          </cell>
          <cell r="I438" t="str">
            <v/>
          </cell>
          <cell r="J438" t="str">
            <v/>
          </cell>
          <cell r="P438" t="str">
            <v/>
          </cell>
          <cell r="Q438" t="str">
            <v/>
          </cell>
        </row>
        <row r="439">
          <cell r="G439" t="str">
            <v/>
          </cell>
          <cell r="H439" t="str">
            <v/>
          </cell>
          <cell r="I439" t="str">
            <v/>
          </cell>
          <cell r="J439" t="str">
            <v/>
          </cell>
          <cell r="P439" t="str">
            <v/>
          </cell>
          <cell r="Q439" t="str">
            <v/>
          </cell>
        </row>
        <row r="440">
          <cell r="G440" t="str">
            <v/>
          </cell>
          <cell r="H440" t="str">
            <v/>
          </cell>
          <cell r="I440" t="str">
            <v/>
          </cell>
          <cell r="J440" t="str">
            <v/>
          </cell>
          <cell r="P440" t="str">
            <v/>
          </cell>
          <cell r="Q440" t="str">
            <v/>
          </cell>
        </row>
        <row r="441">
          <cell r="G441" t="str">
            <v/>
          </cell>
          <cell r="H441" t="str">
            <v/>
          </cell>
          <cell r="I441" t="str">
            <v/>
          </cell>
          <cell r="J441" t="str">
            <v/>
          </cell>
          <cell r="P441" t="str">
            <v/>
          </cell>
          <cell r="Q441" t="str">
            <v/>
          </cell>
        </row>
        <row r="442">
          <cell r="G442" t="str">
            <v/>
          </cell>
          <cell r="H442" t="str">
            <v/>
          </cell>
          <cell r="I442" t="str">
            <v/>
          </cell>
          <cell r="J442" t="str">
            <v/>
          </cell>
          <cell r="P442" t="str">
            <v/>
          </cell>
          <cell r="Q442" t="str">
            <v/>
          </cell>
        </row>
        <row r="443">
          <cell r="G443" t="str">
            <v/>
          </cell>
          <cell r="H443" t="str">
            <v/>
          </cell>
          <cell r="I443" t="str">
            <v/>
          </cell>
          <cell r="J443" t="str">
            <v/>
          </cell>
          <cell r="P443" t="str">
            <v/>
          </cell>
          <cell r="Q443" t="str">
            <v/>
          </cell>
        </row>
        <row r="444">
          <cell r="G444" t="str">
            <v/>
          </cell>
          <cell r="H444" t="str">
            <v/>
          </cell>
          <cell r="I444" t="str">
            <v/>
          </cell>
          <cell r="J444" t="str">
            <v/>
          </cell>
          <cell r="P444" t="str">
            <v/>
          </cell>
          <cell r="Q444" t="str">
            <v/>
          </cell>
        </row>
        <row r="445">
          <cell r="G445" t="str">
            <v/>
          </cell>
          <cell r="H445" t="str">
            <v/>
          </cell>
          <cell r="I445" t="str">
            <v/>
          </cell>
          <cell r="J445" t="str">
            <v/>
          </cell>
          <cell r="P445" t="str">
            <v/>
          </cell>
          <cell r="Q445" t="str">
            <v/>
          </cell>
        </row>
        <row r="446">
          <cell r="G446" t="str">
            <v/>
          </cell>
          <cell r="H446" t="str">
            <v/>
          </cell>
          <cell r="I446" t="str">
            <v/>
          </cell>
          <cell r="J446" t="str">
            <v/>
          </cell>
          <cell r="P446" t="str">
            <v/>
          </cell>
          <cell r="Q446" t="str">
            <v/>
          </cell>
        </row>
        <row r="447">
          <cell r="G447" t="str">
            <v/>
          </cell>
          <cell r="H447" t="str">
            <v/>
          </cell>
          <cell r="I447" t="str">
            <v/>
          </cell>
          <cell r="J447" t="str">
            <v/>
          </cell>
          <cell r="P447" t="str">
            <v/>
          </cell>
          <cell r="Q447" t="str">
            <v/>
          </cell>
        </row>
        <row r="448">
          <cell r="G448" t="str">
            <v/>
          </cell>
          <cell r="H448" t="str">
            <v/>
          </cell>
          <cell r="I448" t="str">
            <v/>
          </cell>
          <cell r="J448" t="str">
            <v/>
          </cell>
          <cell r="P448" t="str">
            <v/>
          </cell>
          <cell r="Q448" t="str">
            <v/>
          </cell>
        </row>
        <row r="449">
          <cell r="G449" t="str">
            <v/>
          </cell>
          <cell r="H449" t="str">
            <v/>
          </cell>
          <cell r="I449" t="str">
            <v/>
          </cell>
          <cell r="J449" t="str">
            <v/>
          </cell>
          <cell r="P449" t="str">
            <v/>
          </cell>
          <cell r="Q449" t="str">
            <v/>
          </cell>
        </row>
        <row r="450">
          <cell r="G450" t="str">
            <v/>
          </cell>
          <cell r="H450" t="str">
            <v/>
          </cell>
          <cell r="I450" t="str">
            <v/>
          </cell>
          <cell r="J450" t="str">
            <v/>
          </cell>
          <cell r="P450" t="str">
            <v/>
          </cell>
          <cell r="Q450" t="str">
            <v/>
          </cell>
        </row>
        <row r="451">
          <cell r="G451" t="str">
            <v/>
          </cell>
          <cell r="H451" t="str">
            <v/>
          </cell>
          <cell r="I451" t="str">
            <v/>
          </cell>
          <cell r="J451" t="str">
            <v/>
          </cell>
          <cell r="P451" t="str">
            <v/>
          </cell>
          <cell r="Q451" t="str">
            <v/>
          </cell>
        </row>
        <row r="452">
          <cell r="G452" t="str">
            <v/>
          </cell>
          <cell r="H452" t="str">
            <v/>
          </cell>
          <cell r="I452" t="str">
            <v/>
          </cell>
          <cell r="J452" t="str">
            <v/>
          </cell>
          <cell r="P452" t="str">
            <v/>
          </cell>
          <cell r="Q452" t="str">
            <v/>
          </cell>
        </row>
        <row r="453">
          <cell r="G453" t="str">
            <v/>
          </cell>
          <cell r="H453" t="str">
            <v/>
          </cell>
          <cell r="I453" t="str">
            <v/>
          </cell>
          <cell r="J453" t="str">
            <v/>
          </cell>
          <cell r="P453" t="str">
            <v/>
          </cell>
          <cell r="Q453" t="str">
            <v/>
          </cell>
        </row>
        <row r="454">
          <cell r="G454" t="str">
            <v/>
          </cell>
          <cell r="H454" t="str">
            <v/>
          </cell>
          <cell r="I454" t="str">
            <v/>
          </cell>
          <cell r="J454" t="str">
            <v/>
          </cell>
          <cell r="P454" t="str">
            <v/>
          </cell>
          <cell r="Q454" t="str">
            <v/>
          </cell>
        </row>
        <row r="455">
          <cell r="G455" t="str">
            <v/>
          </cell>
          <cell r="H455" t="str">
            <v/>
          </cell>
          <cell r="I455" t="str">
            <v/>
          </cell>
          <cell r="J455" t="str">
            <v/>
          </cell>
          <cell r="P455" t="str">
            <v/>
          </cell>
          <cell r="Q455" t="str">
            <v/>
          </cell>
        </row>
        <row r="456">
          <cell r="G456" t="str">
            <v/>
          </cell>
          <cell r="H456" t="str">
            <v/>
          </cell>
          <cell r="I456" t="str">
            <v/>
          </cell>
          <cell r="J456" t="str">
            <v/>
          </cell>
          <cell r="P456" t="str">
            <v/>
          </cell>
          <cell r="Q456" t="str">
            <v/>
          </cell>
        </row>
        <row r="457">
          <cell r="G457" t="str">
            <v/>
          </cell>
          <cell r="H457" t="str">
            <v/>
          </cell>
          <cell r="I457" t="str">
            <v/>
          </cell>
          <cell r="J457" t="str">
            <v/>
          </cell>
          <cell r="P457" t="str">
            <v/>
          </cell>
          <cell r="Q457" t="str">
            <v/>
          </cell>
        </row>
        <row r="458">
          <cell r="G458" t="str">
            <v/>
          </cell>
          <cell r="H458" t="str">
            <v/>
          </cell>
          <cell r="I458" t="str">
            <v/>
          </cell>
          <cell r="J458" t="str">
            <v/>
          </cell>
          <cell r="P458" t="str">
            <v/>
          </cell>
          <cell r="Q458" t="str">
            <v/>
          </cell>
        </row>
        <row r="459">
          <cell r="G459" t="str">
            <v/>
          </cell>
          <cell r="H459" t="str">
            <v/>
          </cell>
          <cell r="I459" t="str">
            <v/>
          </cell>
          <cell r="J459" t="str">
            <v/>
          </cell>
          <cell r="P459" t="str">
            <v/>
          </cell>
          <cell r="Q459" t="str">
            <v/>
          </cell>
        </row>
        <row r="460">
          <cell r="G460" t="str">
            <v/>
          </cell>
          <cell r="H460" t="str">
            <v/>
          </cell>
          <cell r="I460" t="str">
            <v/>
          </cell>
          <cell r="J460" t="str">
            <v/>
          </cell>
          <cell r="P460" t="str">
            <v/>
          </cell>
          <cell r="Q460" t="str">
            <v/>
          </cell>
        </row>
        <row r="461">
          <cell r="G461" t="str">
            <v/>
          </cell>
          <cell r="H461" t="str">
            <v/>
          </cell>
          <cell r="I461" t="str">
            <v/>
          </cell>
          <cell r="J461" t="str">
            <v/>
          </cell>
          <cell r="P461" t="str">
            <v/>
          </cell>
          <cell r="Q461" t="str">
            <v/>
          </cell>
        </row>
        <row r="462">
          <cell r="G462" t="str">
            <v/>
          </cell>
          <cell r="H462" t="str">
            <v/>
          </cell>
          <cell r="I462" t="str">
            <v/>
          </cell>
          <cell r="J462" t="str">
            <v/>
          </cell>
          <cell r="P462" t="str">
            <v/>
          </cell>
          <cell r="Q462" t="str">
            <v/>
          </cell>
        </row>
        <row r="463">
          <cell r="G463" t="str">
            <v/>
          </cell>
          <cell r="H463" t="str">
            <v/>
          </cell>
          <cell r="I463" t="str">
            <v/>
          </cell>
          <cell r="J463" t="str">
            <v/>
          </cell>
          <cell r="P463" t="str">
            <v/>
          </cell>
          <cell r="Q463" t="str">
            <v/>
          </cell>
        </row>
        <row r="464">
          <cell r="G464" t="str">
            <v/>
          </cell>
          <cell r="H464" t="str">
            <v/>
          </cell>
          <cell r="I464" t="str">
            <v/>
          </cell>
          <cell r="J464" t="str">
            <v/>
          </cell>
          <cell r="P464" t="str">
            <v/>
          </cell>
          <cell r="Q464" t="str">
            <v/>
          </cell>
        </row>
        <row r="465">
          <cell r="G465" t="str">
            <v/>
          </cell>
          <cell r="H465" t="str">
            <v/>
          </cell>
          <cell r="I465" t="str">
            <v/>
          </cell>
          <cell r="J465" t="str">
            <v/>
          </cell>
          <cell r="P465" t="str">
            <v/>
          </cell>
          <cell r="Q465" t="str">
            <v/>
          </cell>
        </row>
        <row r="466">
          <cell r="G466" t="str">
            <v/>
          </cell>
          <cell r="H466" t="str">
            <v/>
          </cell>
          <cell r="I466" t="str">
            <v/>
          </cell>
          <cell r="J466" t="str">
            <v/>
          </cell>
          <cell r="P466" t="str">
            <v/>
          </cell>
          <cell r="Q466" t="str">
            <v/>
          </cell>
        </row>
        <row r="467">
          <cell r="G467" t="str">
            <v/>
          </cell>
          <cell r="H467" t="str">
            <v/>
          </cell>
          <cell r="I467" t="str">
            <v/>
          </cell>
          <cell r="J467" t="str">
            <v/>
          </cell>
          <cell r="P467" t="str">
            <v/>
          </cell>
          <cell r="Q467" t="str">
            <v/>
          </cell>
        </row>
        <row r="468">
          <cell r="G468" t="str">
            <v/>
          </cell>
          <cell r="H468" t="str">
            <v/>
          </cell>
          <cell r="I468" t="str">
            <v/>
          </cell>
          <cell r="J468" t="str">
            <v/>
          </cell>
          <cell r="P468" t="str">
            <v/>
          </cell>
          <cell r="Q468" t="str">
            <v/>
          </cell>
        </row>
        <row r="469">
          <cell r="G469" t="str">
            <v/>
          </cell>
          <cell r="H469" t="str">
            <v/>
          </cell>
          <cell r="I469" t="str">
            <v/>
          </cell>
          <cell r="J469" t="str">
            <v/>
          </cell>
          <cell r="P469" t="str">
            <v/>
          </cell>
          <cell r="Q469" t="str">
            <v/>
          </cell>
        </row>
        <row r="470">
          <cell r="G470" t="str">
            <v/>
          </cell>
          <cell r="H470" t="str">
            <v/>
          </cell>
          <cell r="I470" t="str">
            <v/>
          </cell>
          <cell r="J470" t="str">
            <v/>
          </cell>
          <cell r="P470" t="str">
            <v/>
          </cell>
          <cell r="Q470" t="str">
            <v/>
          </cell>
        </row>
        <row r="471">
          <cell r="G471" t="str">
            <v/>
          </cell>
          <cell r="H471" t="str">
            <v/>
          </cell>
          <cell r="I471" t="str">
            <v/>
          </cell>
          <cell r="J471" t="str">
            <v/>
          </cell>
          <cell r="P471" t="str">
            <v/>
          </cell>
          <cell r="Q471" t="str">
            <v/>
          </cell>
        </row>
        <row r="472">
          <cell r="G472" t="str">
            <v/>
          </cell>
          <cell r="H472" t="str">
            <v/>
          </cell>
          <cell r="I472" t="str">
            <v/>
          </cell>
          <cell r="J472" t="str">
            <v/>
          </cell>
          <cell r="P472" t="str">
            <v/>
          </cell>
          <cell r="Q472" t="str">
            <v/>
          </cell>
        </row>
        <row r="473">
          <cell r="G473" t="str">
            <v/>
          </cell>
          <cell r="H473" t="str">
            <v/>
          </cell>
          <cell r="I473" t="str">
            <v/>
          </cell>
          <cell r="J473" t="str">
            <v/>
          </cell>
          <cell r="P473" t="str">
            <v/>
          </cell>
          <cell r="Q473" t="str">
            <v/>
          </cell>
        </row>
        <row r="474">
          <cell r="G474" t="str">
            <v/>
          </cell>
          <cell r="H474" t="str">
            <v/>
          </cell>
          <cell r="I474" t="str">
            <v/>
          </cell>
          <cell r="J474" t="str">
            <v/>
          </cell>
          <cell r="P474" t="str">
            <v/>
          </cell>
          <cell r="Q474" t="str">
            <v/>
          </cell>
        </row>
        <row r="475">
          <cell r="G475" t="str">
            <v/>
          </cell>
          <cell r="H475" t="str">
            <v/>
          </cell>
          <cell r="I475" t="str">
            <v/>
          </cell>
          <cell r="J475" t="str">
            <v/>
          </cell>
          <cell r="P475" t="str">
            <v/>
          </cell>
          <cell r="Q475" t="str">
            <v/>
          </cell>
        </row>
        <row r="476">
          <cell r="G476" t="str">
            <v/>
          </cell>
          <cell r="H476" t="str">
            <v/>
          </cell>
          <cell r="I476" t="str">
            <v/>
          </cell>
          <cell r="J476" t="str">
            <v/>
          </cell>
          <cell r="P476" t="str">
            <v/>
          </cell>
          <cell r="Q476" t="str">
            <v/>
          </cell>
        </row>
        <row r="477">
          <cell r="G477" t="str">
            <v/>
          </cell>
          <cell r="H477" t="str">
            <v/>
          </cell>
          <cell r="I477" t="str">
            <v/>
          </cell>
          <cell r="J477" t="str">
            <v/>
          </cell>
          <cell r="P477" t="str">
            <v/>
          </cell>
          <cell r="Q477" t="str">
            <v/>
          </cell>
        </row>
        <row r="478">
          <cell r="G478" t="str">
            <v/>
          </cell>
          <cell r="H478" t="str">
            <v/>
          </cell>
          <cell r="I478" t="str">
            <v/>
          </cell>
          <cell r="J478" t="str">
            <v/>
          </cell>
          <cell r="P478" t="str">
            <v/>
          </cell>
          <cell r="Q478" t="str">
            <v/>
          </cell>
        </row>
        <row r="479">
          <cell r="G479" t="str">
            <v/>
          </cell>
          <cell r="H479" t="str">
            <v/>
          </cell>
          <cell r="I479" t="str">
            <v/>
          </cell>
          <cell r="J479" t="str">
            <v/>
          </cell>
          <cell r="P479" t="str">
            <v/>
          </cell>
          <cell r="Q479" t="str">
            <v/>
          </cell>
        </row>
        <row r="480">
          <cell r="G480" t="str">
            <v/>
          </cell>
          <cell r="H480" t="str">
            <v/>
          </cell>
          <cell r="I480" t="str">
            <v/>
          </cell>
          <cell r="J480" t="str">
            <v/>
          </cell>
          <cell r="P480" t="str">
            <v/>
          </cell>
          <cell r="Q480" t="str">
            <v/>
          </cell>
        </row>
        <row r="481">
          <cell r="G481" t="str">
            <v/>
          </cell>
          <cell r="H481" t="str">
            <v/>
          </cell>
          <cell r="I481" t="str">
            <v/>
          </cell>
          <cell r="J481" t="str">
            <v/>
          </cell>
          <cell r="P481" t="str">
            <v/>
          </cell>
          <cell r="Q481" t="str">
            <v/>
          </cell>
        </row>
        <row r="482">
          <cell r="G482" t="str">
            <v/>
          </cell>
          <cell r="H482" t="str">
            <v/>
          </cell>
          <cell r="I482" t="str">
            <v/>
          </cell>
          <cell r="J482" t="str">
            <v/>
          </cell>
          <cell r="P482" t="str">
            <v/>
          </cell>
          <cell r="Q482" t="str">
            <v/>
          </cell>
        </row>
        <row r="483">
          <cell r="G483" t="str">
            <v/>
          </cell>
          <cell r="H483" t="str">
            <v/>
          </cell>
          <cell r="I483" t="str">
            <v/>
          </cell>
          <cell r="J483" t="str">
            <v/>
          </cell>
          <cell r="P483" t="str">
            <v/>
          </cell>
          <cell r="Q483" t="str">
            <v/>
          </cell>
        </row>
        <row r="484">
          <cell r="G484" t="str">
            <v/>
          </cell>
          <cell r="H484" t="str">
            <v/>
          </cell>
          <cell r="I484" t="str">
            <v/>
          </cell>
          <cell r="J484" t="str">
            <v/>
          </cell>
          <cell r="P484" t="str">
            <v/>
          </cell>
          <cell r="Q484" t="str">
            <v/>
          </cell>
        </row>
        <row r="485">
          <cell r="G485" t="str">
            <v/>
          </cell>
          <cell r="H485" t="str">
            <v/>
          </cell>
          <cell r="I485" t="str">
            <v/>
          </cell>
          <cell r="J485" t="str">
            <v/>
          </cell>
          <cell r="P485" t="str">
            <v/>
          </cell>
          <cell r="Q485" t="str">
            <v/>
          </cell>
        </row>
        <row r="486">
          <cell r="G486" t="str">
            <v/>
          </cell>
          <cell r="H486" t="str">
            <v/>
          </cell>
          <cell r="I486" t="str">
            <v/>
          </cell>
          <cell r="J486" t="str">
            <v/>
          </cell>
          <cell r="P486" t="str">
            <v/>
          </cell>
          <cell r="Q486" t="str">
            <v/>
          </cell>
        </row>
        <row r="487">
          <cell r="G487" t="str">
            <v/>
          </cell>
          <cell r="H487" t="str">
            <v/>
          </cell>
          <cell r="I487" t="str">
            <v/>
          </cell>
          <cell r="J487" t="str">
            <v/>
          </cell>
          <cell r="P487" t="str">
            <v/>
          </cell>
          <cell r="Q487" t="str">
            <v/>
          </cell>
        </row>
        <row r="488">
          <cell r="G488" t="str">
            <v/>
          </cell>
          <cell r="H488" t="str">
            <v/>
          </cell>
          <cell r="I488" t="str">
            <v/>
          </cell>
          <cell r="J488" t="str">
            <v/>
          </cell>
          <cell r="P488" t="str">
            <v/>
          </cell>
          <cell r="Q488" t="str">
            <v/>
          </cell>
        </row>
        <row r="489">
          <cell r="G489" t="str">
            <v/>
          </cell>
          <cell r="H489" t="str">
            <v/>
          </cell>
          <cell r="I489" t="str">
            <v/>
          </cell>
          <cell r="J489" t="str">
            <v/>
          </cell>
          <cell r="P489" t="str">
            <v/>
          </cell>
          <cell r="Q489" t="str">
            <v/>
          </cell>
        </row>
        <row r="490">
          <cell r="G490" t="str">
            <v/>
          </cell>
          <cell r="H490" t="str">
            <v/>
          </cell>
          <cell r="I490" t="str">
            <v/>
          </cell>
          <cell r="J490" t="str">
            <v/>
          </cell>
          <cell r="P490" t="str">
            <v/>
          </cell>
          <cell r="Q490" t="str">
            <v/>
          </cell>
        </row>
        <row r="491">
          <cell r="G491" t="str">
            <v/>
          </cell>
          <cell r="H491" t="str">
            <v/>
          </cell>
          <cell r="I491" t="str">
            <v/>
          </cell>
          <cell r="J491" t="str">
            <v/>
          </cell>
          <cell r="P491" t="str">
            <v/>
          </cell>
          <cell r="Q491" t="str">
            <v/>
          </cell>
        </row>
        <row r="492">
          <cell r="G492" t="str">
            <v/>
          </cell>
          <cell r="H492" t="str">
            <v/>
          </cell>
          <cell r="I492" t="str">
            <v/>
          </cell>
          <cell r="J492" t="str">
            <v/>
          </cell>
          <cell r="P492" t="str">
            <v/>
          </cell>
          <cell r="Q492" t="str">
            <v/>
          </cell>
        </row>
        <row r="493">
          <cell r="G493" t="str">
            <v/>
          </cell>
          <cell r="H493" t="str">
            <v/>
          </cell>
          <cell r="I493" t="str">
            <v/>
          </cell>
          <cell r="J493" t="str">
            <v/>
          </cell>
          <cell r="P493" t="str">
            <v/>
          </cell>
          <cell r="Q493" t="str">
            <v/>
          </cell>
        </row>
        <row r="494">
          <cell r="G494" t="str">
            <v/>
          </cell>
          <cell r="H494" t="str">
            <v/>
          </cell>
          <cell r="I494" t="str">
            <v/>
          </cell>
          <cell r="J494" t="str">
            <v/>
          </cell>
          <cell r="P494" t="str">
            <v/>
          </cell>
          <cell r="Q494" t="str">
            <v/>
          </cell>
        </row>
        <row r="495">
          <cell r="G495" t="str">
            <v/>
          </cell>
          <cell r="H495" t="str">
            <v/>
          </cell>
          <cell r="I495" t="str">
            <v/>
          </cell>
          <cell r="J495" t="str">
            <v/>
          </cell>
          <cell r="P495" t="str">
            <v/>
          </cell>
          <cell r="Q495" t="str">
            <v/>
          </cell>
        </row>
        <row r="496">
          <cell r="G496" t="str">
            <v/>
          </cell>
          <cell r="H496" t="str">
            <v/>
          </cell>
          <cell r="I496" t="str">
            <v/>
          </cell>
          <cell r="J496" t="str">
            <v/>
          </cell>
          <cell r="P496" t="str">
            <v/>
          </cell>
          <cell r="Q496" t="str">
            <v/>
          </cell>
        </row>
        <row r="497">
          <cell r="G497" t="str">
            <v/>
          </cell>
          <cell r="H497" t="str">
            <v/>
          </cell>
          <cell r="I497" t="str">
            <v/>
          </cell>
          <cell r="J497" t="str">
            <v/>
          </cell>
          <cell r="P497" t="str">
            <v/>
          </cell>
          <cell r="Q497" t="str">
            <v/>
          </cell>
        </row>
        <row r="498">
          <cell r="G498" t="str">
            <v/>
          </cell>
          <cell r="H498" t="str">
            <v/>
          </cell>
          <cell r="I498" t="str">
            <v/>
          </cell>
          <cell r="J498" t="str">
            <v/>
          </cell>
          <cell r="P498" t="str">
            <v/>
          </cell>
          <cell r="Q498" t="str">
            <v/>
          </cell>
        </row>
        <row r="499">
          <cell r="G499" t="str">
            <v/>
          </cell>
          <cell r="H499" t="str">
            <v/>
          </cell>
          <cell r="I499" t="str">
            <v/>
          </cell>
          <cell r="J499" t="str">
            <v/>
          </cell>
          <cell r="P499" t="str">
            <v/>
          </cell>
          <cell r="Q499" t="str">
            <v/>
          </cell>
        </row>
        <row r="500">
          <cell r="G500" t="str">
            <v/>
          </cell>
          <cell r="H500" t="str">
            <v/>
          </cell>
          <cell r="I500" t="str">
            <v/>
          </cell>
          <cell r="J500" t="str">
            <v/>
          </cell>
          <cell r="P500" t="str">
            <v/>
          </cell>
          <cell r="Q500" t="str">
            <v/>
          </cell>
        </row>
        <row r="501">
          <cell r="G501" t="str">
            <v/>
          </cell>
          <cell r="H501" t="str">
            <v/>
          </cell>
          <cell r="I501" t="str">
            <v/>
          </cell>
          <cell r="J501" t="str">
            <v/>
          </cell>
          <cell r="P501" t="str">
            <v/>
          </cell>
          <cell r="Q501" t="str">
            <v/>
          </cell>
        </row>
        <row r="502">
          <cell r="G502" t="str">
            <v/>
          </cell>
          <cell r="H502" t="str">
            <v/>
          </cell>
          <cell r="I502" t="str">
            <v/>
          </cell>
          <cell r="J502" t="str">
            <v/>
          </cell>
          <cell r="P502" t="str">
            <v/>
          </cell>
          <cell r="Q502" t="str">
            <v/>
          </cell>
        </row>
        <row r="503">
          <cell r="G503" t="str">
            <v/>
          </cell>
          <cell r="H503" t="str">
            <v/>
          </cell>
          <cell r="I503" t="str">
            <v/>
          </cell>
          <cell r="J503" t="str">
            <v/>
          </cell>
          <cell r="P503" t="str">
            <v/>
          </cell>
          <cell r="Q503" t="str">
            <v/>
          </cell>
        </row>
        <row r="504">
          <cell r="G504" t="str">
            <v/>
          </cell>
          <cell r="H504" t="str">
            <v/>
          </cell>
          <cell r="I504" t="str">
            <v/>
          </cell>
          <cell r="J504" t="str">
            <v/>
          </cell>
          <cell r="P504" t="str">
            <v/>
          </cell>
          <cell r="Q504" t="str">
            <v/>
          </cell>
        </row>
        <row r="505">
          <cell r="G505" t="str">
            <v/>
          </cell>
          <cell r="H505" t="str">
            <v/>
          </cell>
          <cell r="I505" t="str">
            <v/>
          </cell>
          <cell r="J505" t="str">
            <v/>
          </cell>
          <cell r="P505" t="str">
            <v/>
          </cell>
          <cell r="Q505" t="str">
            <v/>
          </cell>
        </row>
        <row r="506">
          <cell r="G506" t="str">
            <v/>
          </cell>
          <cell r="H506" t="str">
            <v/>
          </cell>
          <cell r="I506" t="str">
            <v/>
          </cell>
          <cell r="J506" t="str">
            <v/>
          </cell>
          <cell r="P506" t="str">
            <v/>
          </cell>
          <cell r="Q506" t="str">
            <v/>
          </cell>
        </row>
        <row r="507">
          <cell r="G507" t="str">
            <v/>
          </cell>
          <cell r="H507" t="str">
            <v/>
          </cell>
          <cell r="I507" t="str">
            <v/>
          </cell>
          <cell r="J507" t="str">
            <v/>
          </cell>
          <cell r="P507" t="str">
            <v/>
          </cell>
          <cell r="Q507" t="str">
            <v/>
          </cell>
        </row>
        <row r="508">
          <cell r="G508" t="str">
            <v/>
          </cell>
          <cell r="H508" t="str">
            <v/>
          </cell>
          <cell r="I508" t="str">
            <v/>
          </cell>
          <cell r="J508" t="str">
            <v/>
          </cell>
          <cell r="P508" t="str">
            <v/>
          </cell>
          <cell r="Q508" t="str">
            <v/>
          </cell>
        </row>
        <row r="509">
          <cell r="G509" t="str">
            <v/>
          </cell>
          <cell r="H509" t="str">
            <v/>
          </cell>
          <cell r="I509" t="str">
            <v/>
          </cell>
          <cell r="J509" t="str">
            <v/>
          </cell>
          <cell r="P509" t="str">
            <v/>
          </cell>
          <cell r="Q509" t="str">
            <v/>
          </cell>
        </row>
        <row r="510">
          <cell r="G510" t="str">
            <v/>
          </cell>
          <cell r="H510" t="str">
            <v/>
          </cell>
          <cell r="I510" t="str">
            <v/>
          </cell>
          <cell r="J510" t="str">
            <v/>
          </cell>
          <cell r="P510" t="str">
            <v/>
          </cell>
          <cell r="Q510" t="str">
            <v/>
          </cell>
        </row>
        <row r="511">
          <cell r="G511" t="str">
            <v/>
          </cell>
          <cell r="H511" t="str">
            <v/>
          </cell>
          <cell r="I511" t="str">
            <v/>
          </cell>
          <cell r="J511" t="str">
            <v/>
          </cell>
          <cell r="P511" t="str">
            <v/>
          </cell>
          <cell r="Q511" t="str">
            <v/>
          </cell>
        </row>
        <row r="512">
          <cell r="G512" t="str">
            <v/>
          </cell>
          <cell r="H512" t="str">
            <v/>
          </cell>
          <cell r="I512" t="str">
            <v/>
          </cell>
          <cell r="J512" t="str">
            <v/>
          </cell>
          <cell r="P512" t="str">
            <v/>
          </cell>
          <cell r="Q512" t="str">
            <v/>
          </cell>
        </row>
        <row r="513">
          <cell r="G513" t="str">
            <v/>
          </cell>
          <cell r="H513" t="str">
            <v/>
          </cell>
          <cell r="I513" t="str">
            <v/>
          </cell>
          <cell r="J513" t="str">
            <v/>
          </cell>
          <cell r="P513" t="str">
            <v/>
          </cell>
          <cell r="Q513" t="str">
            <v/>
          </cell>
        </row>
        <row r="514">
          <cell r="G514" t="str">
            <v/>
          </cell>
          <cell r="H514" t="str">
            <v/>
          </cell>
          <cell r="I514" t="str">
            <v/>
          </cell>
          <cell r="J514" t="str">
            <v/>
          </cell>
          <cell r="P514" t="str">
            <v/>
          </cell>
          <cell r="Q514" t="str">
            <v/>
          </cell>
        </row>
        <row r="515">
          <cell r="G515" t="str">
            <v/>
          </cell>
          <cell r="H515" t="str">
            <v/>
          </cell>
          <cell r="I515" t="str">
            <v/>
          </cell>
          <cell r="J515" t="str">
            <v/>
          </cell>
          <cell r="P515" t="str">
            <v/>
          </cell>
          <cell r="Q515" t="str">
            <v/>
          </cell>
        </row>
        <row r="516">
          <cell r="G516" t="str">
            <v/>
          </cell>
          <cell r="H516" t="str">
            <v/>
          </cell>
          <cell r="I516" t="str">
            <v/>
          </cell>
          <cell r="J516" t="str">
            <v/>
          </cell>
          <cell r="P516" t="str">
            <v/>
          </cell>
          <cell r="Q516" t="str">
            <v/>
          </cell>
        </row>
        <row r="517">
          <cell r="G517" t="str">
            <v/>
          </cell>
          <cell r="H517" t="str">
            <v/>
          </cell>
          <cell r="I517" t="str">
            <v/>
          </cell>
          <cell r="J517" t="str">
            <v/>
          </cell>
          <cell r="P517" t="str">
            <v/>
          </cell>
          <cell r="Q517" t="str">
            <v/>
          </cell>
        </row>
        <row r="518">
          <cell r="G518" t="str">
            <v/>
          </cell>
          <cell r="H518" t="str">
            <v/>
          </cell>
          <cell r="I518" t="str">
            <v/>
          </cell>
          <cell r="J518" t="str">
            <v/>
          </cell>
          <cell r="P518" t="str">
            <v/>
          </cell>
          <cell r="Q518" t="str">
            <v/>
          </cell>
        </row>
        <row r="519">
          <cell r="G519" t="str">
            <v/>
          </cell>
          <cell r="H519" t="str">
            <v/>
          </cell>
          <cell r="I519" t="str">
            <v/>
          </cell>
          <cell r="J519" t="str">
            <v/>
          </cell>
          <cell r="P519" t="str">
            <v/>
          </cell>
          <cell r="Q519" t="str">
            <v/>
          </cell>
        </row>
        <row r="520">
          <cell r="G520" t="str">
            <v/>
          </cell>
          <cell r="H520" t="str">
            <v/>
          </cell>
          <cell r="I520" t="str">
            <v/>
          </cell>
          <cell r="J520" t="str">
            <v/>
          </cell>
          <cell r="P520" t="str">
            <v/>
          </cell>
          <cell r="Q520" t="str">
            <v/>
          </cell>
        </row>
        <row r="521">
          <cell r="G521" t="str">
            <v/>
          </cell>
          <cell r="H521" t="str">
            <v/>
          </cell>
          <cell r="I521" t="str">
            <v/>
          </cell>
          <cell r="J521" t="str">
            <v/>
          </cell>
          <cell r="P521" t="str">
            <v/>
          </cell>
          <cell r="Q521" t="str">
            <v/>
          </cell>
        </row>
        <row r="522">
          <cell r="G522" t="str">
            <v/>
          </cell>
          <cell r="H522" t="str">
            <v/>
          </cell>
          <cell r="I522" t="str">
            <v/>
          </cell>
          <cell r="J522" t="str">
            <v/>
          </cell>
          <cell r="P522" t="str">
            <v/>
          </cell>
          <cell r="Q522" t="str">
            <v/>
          </cell>
        </row>
        <row r="523">
          <cell r="G523" t="str">
            <v/>
          </cell>
          <cell r="H523" t="str">
            <v/>
          </cell>
          <cell r="I523" t="str">
            <v/>
          </cell>
          <cell r="J523" t="str">
            <v/>
          </cell>
          <cell r="P523" t="str">
            <v/>
          </cell>
          <cell r="Q523" t="str">
            <v/>
          </cell>
        </row>
        <row r="524">
          <cell r="G524" t="str">
            <v/>
          </cell>
          <cell r="H524" t="str">
            <v/>
          </cell>
          <cell r="I524" t="str">
            <v/>
          </cell>
          <cell r="J524" t="str">
            <v/>
          </cell>
          <cell r="P524" t="str">
            <v/>
          </cell>
          <cell r="Q524" t="str">
            <v/>
          </cell>
        </row>
        <row r="525">
          <cell r="G525" t="str">
            <v/>
          </cell>
          <cell r="H525" t="str">
            <v/>
          </cell>
          <cell r="I525" t="str">
            <v/>
          </cell>
          <cell r="J525" t="str">
            <v/>
          </cell>
          <cell r="P525" t="str">
            <v/>
          </cell>
          <cell r="Q525" t="str">
            <v/>
          </cell>
        </row>
        <row r="526">
          <cell r="G526" t="str">
            <v/>
          </cell>
          <cell r="H526" t="str">
            <v/>
          </cell>
          <cell r="I526" t="str">
            <v/>
          </cell>
          <cell r="J526" t="str">
            <v/>
          </cell>
          <cell r="P526" t="str">
            <v/>
          </cell>
          <cell r="Q526" t="str">
            <v/>
          </cell>
        </row>
        <row r="527">
          <cell r="G527" t="str">
            <v/>
          </cell>
          <cell r="H527" t="str">
            <v/>
          </cell>
          <cell r="I527" t="str">
            <v/>
          </cell>
          <cell r="J527" t="str">
            <v/>
          </cell>
          <cell r="P527" t="str">
            <v/>
          </cell>
          <cell r="Q527" t="str">
            <v/>
          </cell>
        </row>
        <row r="528">
          <cell r="G528" t="str">
            <v/>
          </cell>
          <cell r="H528" t="str">
            <v/>
          </cell>
          <cell r="I528" t="str">
            <v/>
          </cell>
          <cell r="J528" t="str">
            <v/>
          </cell>
          <cell r="P528" t="str">
            <v/>
          </cell>
          <cell r="Q528" t="str">
            <v/>
          </cell>
        </row>
        <row r="529">
          <cell r="G529" t="str">
            <v/>
          </cell>
          <cell r="H529" t="str">
            <v/>
          </cell>
          <cell r="I529" t="str">
            <v/>
          </cell>
          <cell r="J529" t="str">
            <v/>
          </cell>
          <cell r="P529" t="str">
            <v/>
          </cell>
          <cell r="Q529" t="str">
            <v/>
          </cell>
        </row>
        <row r="530">
          <cell r="G530" t="str">
            <v/>
          </cell>
          <cell r="H530" t="str">
            <v/>
          </cell>
          <cell r="I530" t="str">
            <v/>
          </cell>
          <cell r="J530" t="str">
            <v/>
          </cell>
          <cell r="P530" t="str">
            <v/>
          </cell>
          <cell r="Q530" t="str">
            <v/>
          </cell>
        </row>
        <row r="531">
          <cell r="G531" t="str">
            <v/>
          </cell>
          <cell r="H531" t="str">
            <v/>
          </cell>
          <cell r="I531" t="str">
            <v/>
          </cell>
          <cell r="J531" t="str">
            <v/>
          </cell>
          <cell r="P531" t="str">
            <v/>
          </cell>
          <cell r="Q531" t="str">
            <v/>
          </cell>
        </row>
        <row r="532">
          <cell r="G532" t="str">
            <v/>
          </cell>
          <cell r="H532" t="str">
            <v/>
          </cell>
          <cell r="I532" t="str">
            <v/>
          </cell>
          <cell r="J532" t="str">
            <v/>
          </cell>
          <cell r="P532" t="str">
            <v/>
          </cell>
          <cell r="Q532" t="str">
            <v/>
          </cell>
        </row>
        <row r="533">
          <cell r="G533" t="str">
            <v/>
          </cell>
          <cell r="H533" t="str">
            <v/>
          </cell>
          <cell r="I533" t="str">
            <v/>
          </cell>
          <cell r="J533" t="str">
            <v/>
          </cell>
          <cell r="P533" t="str">
            <v/>
          </cell>
          <cell r="Q533" t="str">
            <v/>
          </cell>
        </row>
        <row r="534">
          <cell r="G534" t="str">
            <v/>
          </cell>
          <cell r="H534" t="str">
            <v/>
          </cell>
          <cell r="I534" t="str">
            <v/>
          </cell>
          <cell r="J534" t="str">
            <v/>
          </cell>
          <cell r="P534" t="str">
            <v/>
          </cell>
          <cell r="Q534" t="str">
            <v/>
          </cell>
        </row>
        <row r="535">
          <cell r="G535" t="str">
            <v/>
          </cell>
          <cell r="H535" t="str">
            <v/>
          </cell>
          <cell r="I535" t="str">
            <v/>
          </cell>
          <cell r="J535" t="str">
            <v/>
          </cell>
          <cell r="P535" t="str">
            <v/>
          </cell>
          <cell r="Q535" t="str">
            <v/>
          </cell>
        </row>
        <row r="536">
          <cell r="G536" t="str">
            <v/>
          </cell>
          <cell r="H536" t="str">
            <v/>
          </cell>
          <cell r="I536" t="str">
            <v/>
          </cell>
          <cell r="J536" t="str">
            <v/>
          </cell>
          <cell r="P536" t="str">
            <v/>
          </cell>
          <cell r="Q536" t="str">
            <v/>
          </cell>
        </row>
        <row r="537">
          <cell r="G537" t="str">
            <v/>
          </cell>
          <cell r="H537" t="str">
            <v/>
          </cell>
          <cell r="I537" t="str">
            <v/>
          </cell>
          <cell r="J537" t="str">
            <v/>
          </cell>
          <cell r="P537" t="str">
            <v/>
          </cell>
          <cell r="Q537" t="str">
            <v/>
          </cell>
        </row>
        <row r="538">
          <cell r="G538" t="str">
            <v/>
          </cell>
          <cell r="H538" t="str">
            <v/>
          </cell>
          <cell r="I538" t="str">
            <v/>
          </cell>
          <cell r="J538" t="str">
            <v/>
          </cell>
          <cell r="P538" t="str">
            <v/>
          </cell>
          <cell r="Q538" t="str">
            <v/>
          </cell>
        </row>
        <row r="539">
          <cell r="G539" t="str">
            <v/>
          </cell>
          <cell r="H539" t="str">
            <v/>
          </cell>
          <cell r="I539" t="str">
            <v/>
          </cell>
          <cell r="J539" t="str">
            <v/>
          </cell>
          <cell r="P539" t="str">
            <v/>
          </cell>
          <cell r="Q539" t="str">
            <v/>
          </cell>
        </row>
        <row r="540">
          <cell r="G540" t="str">
            <v/>
          </cell>
          <cell r="H540" t="str">
            <v/>
          </cell>
          <cell r="I540" t="str">
            <v/>
          </cell>
          <cell r="J540" t="str">
            <v/>
          </cell>
          <cell r="P540" t="str">
            <v/>
          </cell>
          <cell r="Q540" t="str">
            <v/>
          </cell>
        </row>
        <row r="541">
          <cell r="G541" t="str">
            <v/>
          </cell>
          <cell r="H541" t="str">
            <v/>
          </cell>
          <cell r="I541" t="str">
            <v/>
          </cell>
          <cell r="J541" t="str">
            <v/>
          </cell>
          <cell r="P541" t="str">
            <v/>
          </cell>
          <cell r="Q541" t="str">
            <v/>
          </cell>
        </row>
        <row r="542">
          <cell r="G542" t="str">
            <v/>
          </cell>
          <cell r="H542" t="str">
            <v/>
          </cell>
          <cell r="I542" t="str">
            <v/>
          </cell>
          <cell r="J542" t="str">
            <v/>
          </cell>
          <cell r="P542" t="str">
            <v/>
          </cell>
          <cell r="Q542" t="str">
            <v/>
          </cell>
        </row>
        <row r="543">
          <cell r="G543" t="str">
            <v/>
          </cell>
          <cell r="H543" t="str">
            <v/>
          </cell>
          <cell r="I543" t="str">
            <v/>
          </cell>
          <cell r="J543" t="str">
            <v/>
          </cell>
          <cell r="P543" t="str">
            <v/>
          </cell>
          <cell r="Q543" t="str">
            <v/>
          </cell>
        </row>
        <row r="544">
          <cell r="G544" t="str">
            <v/>
          </cell>
          <cell r="H544" t="str">
            <v/>
          </cell>
          <cell r="I544" t="str">
            <v/>
          </cell>
          <cell r="J544" t="str">
            <v/>
          </cell>
          <cell r="P544" t="str">
            <v/>
          </cell>
          <cell r="Q544" t="str">
            <v/>
          </cell>
        </row>
        <row r="545">
          <cell r="G545" t="str">
            <v/>
          </cell>
          <cell r="H545" t="str">
            <v/>
          </cell>
          <cell r="I545" t="str">
            <v/>
          </cell>
          <cell r="J545" t="str">
            <v/>
          </cell>
          <cell r="P545" t="str">
            <v/>
          </cell>
          <cell r="Q545" t="str">
            <v/>
          </cell>
        </row>
        <row r="546">
          <cell r="G546" t="str">
            <v/>
          </cell>
          <cell r="H546" t="str">
            <v/>
          </cell>
          <cell r="I546" t="str">
            <v/>
          </cell>
          <cell r="J546" t="str">
            <v/>
          </cell>
          <cell r="P546" t="str">
            <v/>
          </cell>
          <cell r="Q546" t="str">
            <v/>
          </cell>
        </row>
        <row r="547">
          <cell r="G547" t="str">
            <v/>
          </cell>
          <cell r="H547" t="str">
            <v/>
          </cell>
          <cell r="I547" t="str">
            <v/>
          </cell>
          <cell r="J547" t="str">
            <v/>
          </cell>
          <cell r="P547" t="str">
            <v/>
          </cell>
          <cell r="Q547" t="str">
            <v/>
          </cell>
        </row>
        <row r="548">
          <cell r="G548" t="str">
            <v/>
          </cell>
          <cell r="H548" t="str">
            <v/>
          </cell>
          <cell r="I548" t="str">
            <v/>
          </cell>
          <cell r="J548" t="str">
            <v/>
          </cell>
          <cell r="P548" t="str">
            <v/>
          </cell>
          <cell r="Q548" t="str">
            <v/>
          </cell>
        </row>
        <row r="549">
          <cell r="G549" t="str">
            <v/>
          </cell>
          <cell r="H549" t="str">
            <v/>
          </cell>
          <cell r="I549" t="str">
            <v/>
          </cell>
          <cell r="J549" t="str">
            <v/>
          </cell>
          <cell r="P549" t="str">
            <v/>
          </cell>
          <cell r="Q549" t="str">
            <v/>
          </cell>
        </row>
        <row r="550">
          <cell r="G550" t="str">
            <v/>
          </cell>
          <cell r="H550" t="str">
            <v/>
          </cell>
          <cell r="I550" t="str">
            <v/>
          </cell>
          <cell r="J550" t="str">
            <v/>
          </cell>
          <cell r="P550" t="str">
            <v/>
          </cell>
          <cell r="Q550" t="str">
            <v/>
          </cell>
        </row>
        <row r="551">
          <cell r="G551" t="str">
            <v/>
          </cell>
          <cell r="H551" t="str">
            <v/>
          </cell>
          <cell r="I551" t="str">
            <v/>
          </cell>
          <cell r="J551" t="str">
            <v/>
          </cell>
          <cell r="P551" t="str">
            <v/>
          </cell>
          <cell r="Q551" t="str">
            <v/>
          </cell>
        </row>
        <row r="552">
          <cell r="G552" t="str">
            <v/>
          </cell>
          <cell r="H552" t="str">
            <v/>
          </cell>
          <cell r="I552" t="str">
            <v/>
          </cell>
          <cell r="J552" t="str">
            <v/>
          </cell>
          <cell r="P552" t="str">
            <v/>
          </cell>
          <cell r="Q552" t="str">
            <v/>
          </cell>
        </row>
        <row r="553">
          <cell r="G553" t="str">
            <v/>
          </cell>
          <cell r="H553" t="str">
            <v/>
          </cell>
          <cell r="I553" t="str">
            <v/>
          </cell>
          <cell r="J553" t="str">
            <v/>
          </cell>
          <cell r="P553" t="str">
            <v/>
          </cell>
          <cell r="Q553" t="str">
            <v/>
          </cell>
        </row>
        <row r="554">
          <cell r="G554" t="str">
            <v/>
          </cell>
          <cell r="H554" t="str">
            <v/>
          </cell>
          <cell r="I554" t="str">
            <v/>
          </cell>
          <cell r="J554" t="str">
            <v/>
          </cell>
          <cell r="P554" t="str">
            <v/>
          </cell>
          <cell r="Q554" t="str">
            <v/>
          </cell>
        </row>
        <row r="555">
          <cell r="G555" t="str">
            <v/>
          </cell>
          <cell r="H555" t="str">
            <v/>
          </cell>
          <cell r="I555" t="str">
            <v/>
          </cell>
          <cell r="J555" t="str">
            <v/>
          </cell>
          <cell r="P555" t="str">
            <v/>
          </cell>
          <cell r="Q555" t="str">
            <v/>
          </cell>
        </row>
        <row r="556">
          <cell r="G556" t="str">
            <v/>
          </cell>
          <cell r="H556" t="str">
            <v/>
          </cell>
          <cell r="I556" t="str">
            <v/>
          </cell>
          <cell r="J556" t="str">
            <v/>
          </cell>
          <cell r="P556" t="str">
            <v/>
          </cell>
          <cell r="Q556" t="str">
            <v/>
          </cell>
        </row>
        <row r="557">
          <cell r="G557" t="str">
            <v/>
          </cell>
          <cell r="H557" t="str">
            <v/>
          </cell>
          <cell r="I557" t="str">
            <v/>
          </cell>
          <cell r="J557" t="str">
            <v/>
          </cell>
          <cell r="P557" t="str">
            <v/>
          </cell>
          <cell r="Q557" t="str">
            <v/>
          </cell>
        </row>
        <row r="558">
          <cell r="G558" t="str">
            <v/>
          </cell>
          <cell r="H558" t="str">
            <v/>
          </cell>
          <cell r="I558" t="str">
            <v/>
          </cell>
          <cell r="J558" t="str">
            <v/>
          </cell>
          <cell r="P558" t="str">
            <v/>
          </cell>
          <cell r="Q558" t="str">
            <v/>
          </cell>
        </row>
        <row r="559">
          <cell r="G559" t="str">
            <v/>
          </cell>
          <cell r="H559" t="str">
            <v/>
          </cell>
          <cell r="I559" t="str">
            <v/>
          </cell>
          <cell r="J559" t="str">
            <v/>
          </cell>
          <cell r="Q559" t="str">
            <v/>
          </cell>
        </row>
        <row r="560">
          <cell r="G560" t="str">
            <v/>
          </cell>
          <cell r="H560" t="str">
            <v/>
          </cell>
          <cell r="I560" t="str">
            <v/>
          </cell>
          <cell r="J560" t="str">
            <v/>
          </cell>
          <cell r="Q560" t="str">
            <v/>
          </cell>
        </row>
        <row r="561">
          <cell r="G561" t="str">
            <v/>
          </cell>
          <cell r="H561" t="str">
            <v/>
          </cell>
          <cell r="I561" t="str">
            <v/>
          </cell>
          <cell r="J561" t="str">
            <v/>
          </cell>
          <cell r="Q561" t="str">
            <v/>
          </cell>
        </row>
        <row r="562">
          <cell r="G562" t="str">
            <v/>
          </cell>
          <cell r="H562" t="str">
            <v/>
          </cell>
          <cell r="I562" t="str">
            <v/>
          </cell>
          <cell r="J562" t="str">
            <v/>
          </cell>
          <cell r="Q562" t="str">
            <v/>
          </cell>
        </row>
        <row r="563">
          <cell r="G563" t="str">
            <v/>
          </cell>
          <cell r="H563" t="str">
            <v/>
          </cell>
          <cell r="I563" t="str">
            <v/>
          </cell>
          <cell r="J563" t="str">
            <v/>
          </cell>
          <cell r="Q563" t="str">
            <v/>
          </cell>
        </row>
        <row r="564">
          <cell r="G564" t="str">
            <v/>
          </cell>
          <cell r="H564" t="str">
            <v/>
          </cell>
          <cell r="I564" t="str">
            <v/>
          </cell>
          <cell r="J564" t="str">
            <v/>
          </cell>
          <cell r="Q564" t="str">
            <v/>
          </cell>
        </row>
        <row r="565">
          <cell r="G565" t="str">
            <v/>
          </cell>
          <cell r="H565" t="str">
            <v/>
          </cell>
          <cell r="I565" t="str">
            <v/>
          </cell>
          <cell r="J565" t="str">
            <v/>
          </cell>
          <cell r="Q565" t="str">
            <v/>
          </cell>
        </row>
        <row r="566">
          <cell r="G566" t="str">
            <v/>
          </cell>
          <cell r="H566" t="str">
            <v/>
          </cell>
          <cell r="I566" t="str">
            <v/>
          </cell>
          <cell r="J566" t="str">
            <v/>
          </cell>
          <cell r="Q566" t="str">
            <v/>
          </cell>
        </row>
        <row r="567">
          <cell r="G567" t="str">
            <v/>
          </cell>
          <cell r="H567" t="str">
            <v/>
          </cell>
          <cell r="I567" t="str">
            <v/>
          </cell>
          <cell r="J567" t="str">
            <v/>
          </cell>
          <cell r="Q567" t="str">
            <v/>
          </cell>
        </row>
        <row r="568">
          <cell r="G568" t="str">
            <v/>
          </cell>
          <cell r="H568" t="str">
            <v/>
          </cell>
          <cell r="I568" t="str">
            <v/>
          </cell>
          <cell r="J568" t="str">
            <v/>
          </cell>
          <cell r="Q568" t="str">
            <v/>
          </cell>
        </row>
        <row r="569">
          <cell r="G569" t="str">
            <v/>
          </cell>
          <cell r="H569" t="str">
            <v/>
          </cell>
          <cell r="I569" t="str">
            <v/>
          </cell>
          <cell r="J569" t="str">
            <v/>
          </cell>
          <cell r="Q569" t="str">
            <v/>
          </cell>
        </row>
        <row r="570">
          <cell r="G570" t="str">
            <v/>
          </cell>
          <cell r="H570" t="str">
            <v/>
          </cell>
          <cell r="I570" t="str">
            <v/>
          </cell>
          <cell r="J570" t="str">
            <v/>
          </cell>
          <cell r="Q570" t="str">
            <v/>
          </cell>
        </row>
        <row r="571">
          <cell r="G571" t="str">
            <v/>
          </cell>
          <cell r="H571" t="str">
            <v/>
          </cell>
          <cell r="I571" t="str">
            <v/>
          </cell>
          <cell r="J571" t="str">
            <v/>
          </cell>
          <cell r="Q571" t="str">
            <v/>
          </cell>
        </row>
        <row r="572">
          <cell r="G572" t="str">
            <v/>
          </cell>
          <cell r="H572" t="str">
            <v/>
          </cell>
          <cell r="I572" t="str">
            <v/>
          </cell>
          <cell r="J572" t="str">
            <v/>
          </cell>
          <cell r="Q572" t="str">
            <v/>
          </cell>
        </row>
        <row r="573">
          <cell r="G573" t="str">
            <v/>
          </cell>
          <cell r="H573" t="str">
            <v/>
          </cell>
          <cell r="I573" t="str">
            <v/>
          </cell>
          <cell r="J573" t="str">
            <v/>
          </cell>
          <cell r="Q573" t="str">
            <v/>
          </cell>
        </row>
        <row r="574">
          <cell r="G574" t="str">
            <v/>
          </cell>
          <cell r="H574" t="str">
            <v/>
          </cell>
          <cell r="I574" t="str">
            <v/>
          </cell>
          <cell r="J574" t="str">
            <v/>
          </cell>
          <cell r="Q574" t="str">
            <v/>
          </cell>
        </row>
        <row r="575">
          <cell r="G575" t="str">
            <v/>
          </cell>
          <cell r="H575" t="str">
            <v/>
          </cell>
          <cell r="I575" t="str">
            <v/>
          </cell>
          <cell r="J575" t="str">
            <v/>
          </cell>
          <cell r="Q575" t="str">
            <v/>
          </cell>
        </row>
        <row r="576">
          <cell r="G576" t="str">
            <v/>
          </cell>
          <cell r="H576" t="str">
            <v/>
          </cell>
          <cell r="I576" t="str">
            <v/>
          </cell>
          <cell r="J576" t="str">
            <v/>
          </cell>
          <cell r="Q576" t="str">
            <v/>
          </cell>
        </row>
        <row r="577">
          <cell r="G577" t="str">
            <v/>
          </cell>
          <cell r="H577" t="str">
            <v/>
          </cell>
          <cell r="I577" t="str">
            <v/>
          </cell>
          <cell r="J577" t="str">
            <v/>
          </cell>
          <cell r="Q577" t="str">
            <v/>
          </cell>
        </row>
        <row r="578">
          <cell r="G578" t="str">
            <v/>
          </cell>
          <cell r="H578" t="str">
            <v/>
          </cell>
          <cell r="I578" t="str">
            <v/>
          </cell>
          <cell r="J578" t="str">
            <v/>
          </cell>
          <cell r="Q578" t="str">
            <v/>
          </cell>
        </row>
        <row r="579">
          <cell r="G579" t="str">
            <v/>
          </cell>
          <cell r="H579" t="str">
            <v/>
          </cell>
          <cell r="I579" t="str">
            <v/>
          </cell>
          <cell r="J579" t="str">
            <v/>
          </cell>
          <cell r="Q579" t="str">
            <v/>
          </cell>
        </row>
        <row r="580">
          <cell r="G580" t="str">
            <v/>
          </cell>
          <cell r="H580" t="str">
            <v/>
          </cell>
          <cell r="I580" t="str">
            <v/>
          </cell>
          <cell r="J580" t="str">
            <v/>
          </cell>
          <cell r="Q580" t="str">
            <v/>
          </cell>
        </row>
        <row r="581">
          <cell r="G581" t="str">
            <v/>
          </cell>
          <cell r="H581" t="str">
            <v/>
          </cell>
          <cell r="I581" t="str">
            <v/>
          </cell>
          <cell r="J581" t="str">
            <v/>
          </cell>
          <cell r="Q581" t="str">
            <v/>
          </cell>
        </row>
        <row r="582">
          <cell r="G582" t="str">
            <v/>
          </cell>
          <cell r="H582" t="str">
            <v/>
          </cell>
          <cell r="I582" t="str">
            <v/>
          </cell>
          <cell r="J582" t="str">
            <v/>
          </cell>
          <cell r="Q582" t="str">
            <v/>
          </cell>
        </row>
        <row r="583">
          <cell r="G583" t="str">
            <v/>
          </cell>
          <cell r="H583" t="str">
            <v/>
          </cell>
          <cell r="I583" t="str">
            <v/>
          </cell>
          <cell r="J583" t="str">
            <v/>
          </cell>
          <cell r="Q583" t="str">
            <v/>
          </cell>
        </row>
        <row r="584">
          <cell r="G584" t="str">
            <v/>
          </cell>
          <cell r="H584" t="str">
            <v/>
          </cell>
          <cell r="I584" t="str">
            <v/>
          </cell>
          <cell r="J584" t="str">
            <v/>
          </cell>
          <cell r="Q584" t="str">
            <v/>
          </cell>
        </row>
        <row r="585">
          <cell r="G585" t="str">
            <v/>
          </cell>
          <cell r="H585" t="str">
            <v/>
          </cell>
          <cell r="I585" t="str">
            <v/>
          </cell>
          <cell r="J585" t="str">
            <v/>
          </cell>
          <cell r="Q585" t="str">
            <v/>
          </cell>
        </row>
        <row r="586">
          <cell r="G586" t="str">
            <v/>
          </cell>
          <cell r="H586" t="str">
            <v/>
          </cell>
          <cell r="I586" t="str">
            <v/>
          </cell>
          <cell r="J586" t="str">
            <v/>
          </cell>
          <cell r="Q586" t="str">
            <v/>
          </cell>
        </row>
        <row r="587">
          <cell r="G587" t="str">
            <v/>
          </cell>
          <cell r="H587" t="str">
            <v/>
          </cell>
          <cell r="I587" t="str">
            <v/>
          </cell>
          <cell r="J587" t="str">
            <v/>
          </cell>
          <cell r="Q587" t="str">
            <v/>
          </cell>
        </row>
        <row r="588">
          <cell r="G588" t="str">
            <v/>
          </cell>
          <cell r="H588" t="str">
            <v/>
          </cell>
          <cell r="I588" t="str">
            <v/>
          </cell>
          <cell r="J588" t="str">
            <v/>
          </cell>
          <cell r="Q588" t="str">
            <v/>
          </cell>
        </row>
        <row r="589">
          <cell r="G589" t="str">
            <v/>
          </cell>
          <cell r="H589" t="str">
            <v/>
          </cell>
          <cell r="I589" t="str">
            <v/>
          </cell>
          <cell r="J589" t="str">
            <v/>
          </cell>
          <cell r="Q589" t="str">
            <v/>
          </cell>
        </row>
        <row r="590">
          <cell r="G590" t="str">
            <v/>
          </cell>
          <cell r="H590" t="str">
            <v/>
          </cell>
          <cell r="I590" t="str">
            <v/>
          </cell>
          <cell r="J590" t="str">
            <v/>
          </cell>
          <cell r="Q590" t="str">
            <v/>
          </cell>
        </row>
        <row r="591">
          <cell r="G591" t="str">
            <v/>
          </cell>
          <cell r="H591" t="str">
            <v/>
          </cell>
          <cell r="I591" t="str">
            <v/>
          </cell>
          <cell r="J591" t="str">
            <v/>
          </cell>
          <cell r="Q591" t="str">
            <v/>
          </cell>
        </row>
        <row r="592">
          <cell r="G592" t="str">
            <v/>
          </cell>
          <cell r="H592" t="str">
            <v/>
          </cell>
          <cell r="I592" t="str">
            <v/>
          </cell>
          <cell r="J592" t="str">
            <v/>
          </cell>
          <cell r="Q592" t="str">
            <v/>
          </cell>
        </row>
        <row r="593">
          <cell r="G593" t="str">
            <v/>
          </cell>
          <cell r="H593" t="str">
            <v/>
          </cell>
          <cell r="I593" t="str">
            <v/>
          </cell>
          <cell r="J593" t="str">
            <v/>
          </cell>
          <cell r="Q593" t="str">
            <v/>
          </cell>
        </row>
        <row r="594">
          <cell r="G594" t="str">
            <v/>
          </cell>
          <cell r="H594" t="str">
            <v/>
          </cell>
          <cell r="I594" t="str">
            <v/>
          </cell>
          <cell r="J594" t="str">
            <v/>
          </cell>
          <cell r="Q594" t="str">
            <v/>
          </cell>
        </row>
        <row r="595">
          <cell r="G595" t="str">
            <v/>
          </cell>
          <cell r="H595" t="str">
            <v/>
          </cell>
          <cell r="I595" t="str">
            <v/>
          </cell>
          <cell r="J595" t="str">
            <v/>
          </cell>
          <cell r="Q595" t="str">
            <v/>
          </cell>
        </row>
        <row r="596">
          <cell r="G596" t="str">
            <v/>
          </cell>
          <cell r="H596" t="str">
            <v/>
          </cell>
          <cell r="I596" t="str">
            <v/>
          </cell>
          <cell r="J596" t="str">
            <v/>
          </cell>
          <cell r="Q596" t="str">
            <v/>
          </cell>
        </row>
        <row r="597">
          <cell r="G597" t="str">
            <v/>
          </cell>
          <cell r="H597" t="str">
            <v/>
          </cell>
          <cell r="I597" t="str">
            <v/>
          </cell>
          <cell r="J597" t="str">
            <v/>
          </cell>
          <cell r="Q597" t="str">
            <v/>
          </cell>
        </row>
        <row r="598">
          <cell r="G598" t="str">
            <v/>
          </cell>
          <cell r="H598" t="str">
            <v/>
          </cell>
          <cell r="I598" t="str">
            <v/>
          </cell>
          <cell r="J598" t="str">
            <v/>
          </cell>
          <cell r="Q598" t="str">
            <v/>
          </cell>
        </row>
        <row r="599">
          <cell r="G599" t="str">
            <v/>
          </cell>
          <cell r="H599" t="str">
            <v/>
          </cell>
          <cell r="I599" t="str">
            <v/>
          </cell>
          <cell r="J599" t="str">
            <v/>
          </cell>
          <cell r="Q599" t="str">
            <v/>
          </cell>
        </row>
        <row r="600">
          <cell r="G600" t="str">
            <v/>
          </cell>
          <cell r="H600" t="str">
            <v/>
          </cell>
          <cell r="I600" t="str">
            <v/>
          </cell>
          <cell r="J600" t="str">
            <v/>
          </cell>
          <cell r="Q600" t="str">
            <v/>
          </cell>
        </row>
        <row r="601">
          <cell r="G601" t="str">
            <v/>
          </cell>
          <cell r="H601" t="str">
            <v/>
          </cell>
          <cell r="I601" t="str">
            <v/>
          </cell>
          <cell r="J601" t="str">
            <v/>
          </cell>
          <cell r="Q601" t="str">
            <v/>
          </cell>
        </row>
        <row r="602">
          <cell r="G602" t="str">
            <v/>
          </cell>
          <cell r="H602" t="str">
            <v/>
          </cell>
          <cell r="I602" t="str">
            <v/>
          </cell>
          <cell r="J602" t="str">
            <v/>
          </cell>
          <cell r="Q602" t="str">
            <v/>
          </cell>
        </row>
        <row r="603">
          <cell r="G603" t="str">
            <v/>
          </cell>
          <cell r="H603" t="str">
            <v/>
          </cell>
          <cell r="I603" t="str">
            <v/>
          </cell>
          <cell r="J603" t="str">
            <v/>
          </cell>
          <cell r="Q603" t="str">
            <v/>
          </cell>
        </row>
        <row r="604">
          <cell r="G604" t="str">
            <v/>
          </cell>
          <cell r="H604" t="str">
            <v/>
          </cell>
          <cell r="I604" t="str">
            <v/>
          </cell>
          <cell r="J604" t="str">
            <v/>
          </cell>
          <cell r="Q604" t="str">
            <v/>
          </cell>
        </row>
        <row r="605">
          <cell r="G605" t="str">
            <v/>
          </cell>
          <cell r="H605" t="str">
            <v/>
          </cell>
          <cell r="I605" t="str">
            <v/>
          </cell>
          <cell r="J605" t="str">
            <v/>
          </cell>
          <cell r="Q605" t="str">
            <v/>
          </cell>
        </row>
        <row r="606">
          <cell r="G606" t="str">
            <v/>
          </cell>
          <cell r="H606" t="str">
            <v/>
          </cell>
          <cell r="I606" t="str">
            <v/>
          </cell>
          <cell r="J606" t="str">
            <v/>
          </cell>
          <cell r="Q606" t="str">
            <v/>
          </cell>
        </row>
        <row r="607">
          <cell r="G607" t="str">
            <v/>
          </cell>
          <cell r="H607" t="str">
            <v/>
          </cell>
          <cell r="I607" t="str">
            <v/>
          </cell>
          <cell r="J607" t="str">
            <v/>
          </cell>
          <cell r="Q607" t="str">
            <v/>
          </cell>
        </row>
        <row r="608">
          <cell r="G608" t="str">
            <v/>
          </cell>
          <cell r="H608" t="str">
            <v/>
          </cell>
          <cell r="I608" t="str">
            <v/>
          </cell>
          <cell r="J608" t="str">
            <v/>
          </cell>
          <cell r="Q608" t="str">
            <v/>
          </cell>
        </row>
        <row r="609">
          <cell r="G609" t="str">
            <v/>
          </cell>
          <cell r="H609" t="str">
            <v/>
          </cell>
          <cell r="I609" t="str">
            <v/>
          </cell>
          <cell r="J609" t="str">
            <v/>
          </cell>
          <cell r="Q609" t="str">
            <v/>
          </cell>
        </row>
        <row r="610">
          <cell r="G610" t="str">
            <v/>
          </cell>
          <cell r="H610" t="str">
            <v/>
          </cell>
          <cell r="I610" t="str">
            <v/>
          </cell>
          <cell r="J610" t="str">
            <v/>
          </cell>
          <cell r="Q610" t="str">
            <v/>
          </cell>
        </row>
        <row r="611">
          <cell r="G611" t="str">
            <v/>
          </cell>
          <cell r="H611" t="str">
            <v/>
          </cell>
          <cell r="I611" t="str">
            <v/>
          </cell>
          <cell r="J611" t="str">
            <v/>
          </cell>
          <cell r="Q611" t="str">
            <v/>
          </cell>
        </row>
        <row r="612">
          <cell r="G612" t="str">
            <v/>
          </cell>
          <cell r="H612" t="str">
            <v/>
          </cell>
          <cell r="I612" t="str">
            <v/>
          </cell>
          <cell r="J612" t="str">
            <v/>
          </cell>
          <cell r="Q612" t="str">
            <v/>
          </cell>
        </row>
        <row r="613">
          <cell r="G613" t="str">
            <v/>
          </cell>
          <cell r="H613" t="str">
            <v/>
          </cell>
          <cell r="I613" t="str">
            <v/>
          </cell>
          <cell r="J613" t="str">
            <v/>
          </cell>
          <cell r="Q613" t="str">
            <v/>
          </cell>
        </row>
        <row r="614">
          <cell r="G614" t="str">
            <v/>
          </cell>
          <cell r="H614" t="str">
            <v/>
          </cell>
          <cell r="I614" t="str">
            <v/>
          </cell>
          <cell r="J614" t="str">
            <v/>
          </cell>
          <cell r="Q614" t="str">
            <v/>
          </cell>
        </row>
        <row r="615">
          <cell r="G615" t="str">
            <v/>
          </cell>
          <cell r="H615" t="str">
            <v/>
          </cell>
          <cell r="I615" t="str">
            <v/>
          </cell>
          <cell r="J615" t="str">
            <v/>
          </cell>
          <cell r="Q615" t="str">
            <v/>
          </cell>
        </row>
        <row r="616">
          <cell r="G616" t="str">
            <v/>
          </cell>
          <cell r="H616" t="str">
            <v/>
          </cell>
          <cell r="I616" t="str">
            <v/>
          </cell>
          <cell r="J616" t="str">
            <v/>
          </cell>
          <cell r="Q616" t="str">
            <v/>
          </cell>
        </row>
        <row r="617">
          <cell r="G617" t="str">
            <v/>
          </cell>
          <cell r="H617" t="str">
            <v/>
          </cell>
          <cell r="I617" t="str">
            <v/>
          </cell>
          <cell r="J617" t="str">
            <v/>
          </cell>
          <cell r="Q617" t="str">
            <v/>
          </cell>
        </row>
        <row r="618">
          <cell r="G618" t="str">
            <v/>
          </cell>
          <cell r="H618" t="str">
            <v/>
          </cell>
          <cell r="I618" t="str">
            <v/>
          </cell>
          <cell r="J618" t="str">
            <v/>
          </cell>
          <cell r="Q618" t="str">
            <v/>
          </cell>
        </row>
        <row r="619">
          <cell r="G619" t="str">
            <v/>
          </cell>
          <cell r="H619" t="str">
            <v/>
          </cell>
          <cell r="I619" t="str">
            <v/>
          </cell>
          <cell r="J619" t="str">
            <v/>
          </cell>
          <cell r="Q619" t="str">
            <v/>
          </cell>
        </row>
        <row r="620">
          <cell r="G620" t="str">
            <v/>
          </cell>
          <cell r="H620" t="str">
            <v/>
          </cell>
          <cell r="I620" t="str">
            <v/>
          </cell>
          <cell r="J620" t="str">
            <v/>
          </cell>
          <cell r="Q620" t="str">
            <v/>
          </cell>
        </row>
        <row r="621">
          <cell r="G621" t="str">
            <v/>
          </cell>
          <cell r="H621" t="str">
            <v/>
          </cell>
          <cell r="I621" t="str">
            <v/>
          </cell>
          <cell r="J621" t="str">
            <v/>
          </cell>
          <cell r="Q621" t="str">
            <v/>
          </cell>
        </row>
        <row r="622">
          <cell r="G622" t="str">
            <v/>
          </cell>
          <cell r="H622" t="str">
            <v/>
          </cell>
          <cell r="I622" t="str">
            <v/>
          </cell>
          <cell r="J622" t="str">
            <v/>
          </cell>
          <cell r="Q622" t="str">
            <v/>
          </cell>
        </row>
        <row r="623">
          <cell r="G623" t="str">
            <v/>
          </cell>
          <cell r="H623" t="str">
            <v/>
          </cell>
          <cell r="I623" t="str">
            <v/>
          </cell>
          <cell r="J623" t="str">
            <v/>
          </cell>
          <cell r="Q623" t="str">
            <v/>
          </cell>
        </row>
        <row r="624">
          <cell r="G624" t="str">
            <v/>
          </cell>
          <cell r="H624" t="str">
            <v/>
          </cell>
          <cell r="I624" t="str">
            <v/>
          </cell>
          <cell r="J624" t="str">
            <v/>
          </cell>
          <cell r="Q624" t="str">
            <v/>
          </cell>
        </row>
        <row r="625">
          <cell r="G625" t="str">
            <v/>
          </cell>
          <cell r="H625" t="str">
            <v/>
          </cell>
          <cell r="I625" t="str">
            <v/>
          </cell>
          <cell r="J625" t="str">
            <v/>
          </cell>
          <cell r="Q625" t="str">
            <v/>
          </cell>
        </row>
        <row r="626">
          <cell r="G626" t="str">
            <v/>
          </cell>
          <cell r="H626" t="str">
            <v/>
          </cell>
          <cell r="I626" t="str">
            <v/>
          </cell>
          <cell r="J626" t="str">
            <v/>
          </cell>
          <cell r="Q626" t="str">
            <v/>
          </cell>
        </row>
        <row r="627">
          <cell r="G627" t="str">
            <v/>
          </cell>
          <cell r="H627" t="str">
            <v/>
          </cell>
          <cell r="I627" t="str">
            <v/>
          </cell>
          <cell r="J627" t="str">
            <v/>
          </cell>
          <cell r="Q627" t="str">
            <v/>
          </cell>
        </row>
        <row r="628">
          <cell r="G628" t="str">
            <v/>
          </cell>
          <cell r="H628" t="str">
            <v/>
          </cell>
          <cell r="I628" t="str">
            <v/>
          </cell>
          <cell r="J628" t="str">
            <v/>
          </cell>
          <cell r="Q628" t="str">
            <v/>
          </cell>
        </row>
        <row r="629">
          <cell r="G629" t="str">
            <v/>
          </cell>
          <cell r="H629" t="str">
            <v/>
          </cell>
          <cell r="I629" t="str">
            <v/>
          </cell>
          <cell r="J629" t="str">
            <v/>
          </cell>
          <cell r="Q629" t="str">
            <v/>
          </cell>
        </row>
        <row r="630">
          <cell r="H630" t="str">
            <v/>
          </cell>
          <cell r="I630" t="str">
            <v/>
          </cell>
          <cell r="J630" t="str">
            <v/>
          </cell>
          <cell r="Q630" t="str">
            <v/>
          </cell>
        </row>
        <row r="631">
          <cell r="H631" t="str">
            <v/>
          </cell>
          <cell r="I631" t="str">
            <v/>
          </cell>
          <cell r="J631" t="str">
            <v/>
          </cell>
          <cell r="Q631" t="str">
            <v/>
          </cell>
        </row>
        <row r="632">
          <cell r="H632" t="str">
            <v/>
          </cell>
          <cell r="I632" t="str">
            <v/>
          </cell>
          <cell r="J632" t="str">
            <v/>
          </cell>
          <cell r="Q632" t="str">
            <v/>
          </cell>
        </row>
        <row r="633">
          <cell r="H633" t="str">
            <v/>
          </cell>
          <cell r="I633" t="str">
            <v/>
          </cell>
          <cell r="J633" t="str">
            <v/>
          </cell>
          <cell r="Q633" t="str">
            <v/>
          </cell>
        </row>
        <row r="634">
          <cell r="H634" t="str">
            <v/>
          </cell>
          <cell r="I634" t="str">
            <v/>
          </cell>
          <cell r="J634" t="str">
            <v/>
          </cell>
          <cell r="Q634" t="str">
            <v/>
          </cell>
        </row>
        <row r="635">
          <cell r="H635" t="str">
            <v/>
          </cell>
          <cell r="I635" t="str">
            <v/>
          </cell>
          <cell r="J635" t="str">
            <v/>
          </cell>
          <cell r="Q635" t="str">
            <v/>
          </cell>
        </row>
        <row r="636">
          <cell r="H636" t="str">
            <v/>
          </cell>
          <cell r="I636" t="str">
            <v/>
          </cell>
          <cell r="J636" t="str">
            <v/>
          </cell>
          <cell r="Q636" t="str">
            <v/>
          </cell>
        </row>
        <row r="637">
          <cell r="H637" t="str">
            <v/>
          </cell>
          <cell r="I637" t="str">
            <v/>
          </cell>
          <cell r="J637" t="str">
            <v/>
          </cell>
          <cell r="Q637" t="str">
            <v/>
          </cell>
        </row>
        <row r="638">
          <cell r="H638" t="str">
            <v/>
          </cell>
          <cell r="I638" t="str">
            <v/>
          </cell>
          <cell r="J638" t="str">
            <v/>
          </cell>
          <cell r="Q638" t="str">
            <v/>
          </cell>
        </row>
        <row r="639">
          <cell r="H639" t="str">
            <v/>
          </cell>
          <cell r="I639" t="str">
            <v/>
          </cell>
          <cell r="J639" t="str">
            <v/>
          </cell>
          <cell r="Q639" t="str">
            <v/>
          </cell>
        </row>
        <row r="640">
          <cell r="H640" t="str">
            <v/>
          </cell>
          <cell r="I640" t="str">
            <v/>
          </cell>
          <cell r="J640" t="str">
            <v/>
          </cell>
          <cell r="Q640" t="str">
            <v/>
          </cell>
        </row>
        <row r="641">
          <cell r="H641" t="str">
            <v/>
          </cell>
          <cell r="I641" t="str">
            <v/>
          </cell>
          <cell r="J641" t="str">
            <v/>
          </cell>
          <cell r="Q641" t="str">
            <v/>
          </cell>
        </row>
        <row r="642">
          <cell r="H642" t="str">
            <v/>
          </cell>
          <cell r="I642" t="str">
            <v/>
          </cell>
          <cell r="J642" t="str">
            <v/>
          </cell>
          <cell r="Q642" t="str">
            <v/>
          </cell>
        </row>
        <row r="643">
          <cell r="H643" t="str">
            <v/>
          </cell>
          <cell r="I643" t="str">
            <v/>
          </cell>
          <cell r="J643" t="str">
            <v/>
          </cell>
          <cell r="Q643" t="str">
            <v/>
          </cell>
        </row>
        <row r="644">
          <cell r="H644" t="str">
            <v/>
          </cell>
          <cell r="I644" t="str">
            <v/>
          </cell>
          <cell r="J644" t="str">
            <v/>
          </cell>
          <cell r="Q644" t="str">
            <v/>
          </cell>
        </row>
        <row r="645">
          <cell r="H645" t="str">
            <v/>
          </cell>
          <cell r="I645" t="str">
            <v/>
          </cell>
          <cell r="J645" t="str">
            <v/>
          </cell>
          <cell r="Q645" t="str">
            <v/>
          </cell>
        </row>
        <row r="646">
          <cell r="H646" t="str">
            <v/>
          </cell>
          <cell r="I646" t="str">
            <v/>
          </cell>
          <cell r="J646" t="str">
            <v/>
          </cell>
        </row>
        <row r="647">
          <cell r="H647" t="str">
            <v/>
          </cell>
          <cell r="I647" t="str">
            <v/>
          </cell>
          <cell r="J647" t="str">
            <v/>
          </cell>
        </row>
        <row r="648">
          <cell r="H648" t="str">
            <v/>
          </cell>
          <cell r="I648" t="str">
            <v/>
          </cell>
          <cell r="J648" t="str">
            <v/>
          </cell>
        </row>
        <row r="649">
          <cell r="H649" t="str">
            <v/>
          </cell>
          <cell r="I649" t="str">
            <v/>
          </cell>
          <cell r="J649" t="str">
            <v/>
          </cell>
        </row>
        <row r="650">
          <cell r="H650" t="str">
            <v/>
          </cell>
          <cell r="I650" t="str">
            <v/>
          </cell>
          <cell r="J650" t="str">
            <v/>
          </cell>
        </row>
        <row r="651">
          <cell r="H651" t="str">
            <v/>
          </cell>
          <cell r="I651" t="str">
            <v/>
          </cell>
          <cell r="J651" t="str">
            <v/>
          </cell>
        </row>
        <row r="652">
          <cell r="H652" t="str">
            <v/>
          </cell>
          <cell r="I652" t="str">
            <v/>
          </cell>
          <cell r="J652" t="str">
            <v/>
          </cell>
        </row>
        <row r="653">
          <cell r="H653" t="str">
            <v/>
          </cell>
          <cell r="I653" t="str">
            <v/>
          </cell>
          <cell r="J653" t="str">
            <v/>
          </cell>
        </row>
        <row r="654">
          <cell r="H654" t="str">
            <v/>
          </cell>
          <cell r="I654" t="str">
            <v/>
          </cell>
          <cell r="J654" t="str">
            <v/>
          </cell>
        </row>
        <row r="655">
          <cell r="H655" t="str">
            <v/>
          </cell>
          <cell r="I655" t="str">
            <v/>
          </cell>
          <cell r="J655" t="str">
            <v/>
          </cell>
        </row>
        <row r="656">
          <cell r="H656" t="str">
            <v/>
          </cell>
          <cell r="I656" t="str">
            <v/>
          </cell>
          <cell r="J656" t="str">
            <v/>
          </cell>
        </row>
        <row r="657">
          <cell r="H657" t="str">
            <v/>
          </cell>
          <cell r="I657" t="str">
            <v/>
          </cell>
          <cell r="J657" t="str">
            <v/>
          </cell>
        </row>
        <row r="658">
          <cell r="H658" t="str">
            <v/>
          </cell>
          <cell r="I658" t="str">
            <v/>
          </cell>
          <cell r="J658" t="str">
            <v/>
          </cell>
        </row>
        <row r="659">
          <cell r="H659" t="str">
            <v/>
          </cell>
          <cell r="I659" t="str">
            <v/>
          </cell>
          <cell r="J659" t="str">
            <v/>
          </cell>
        </row>
        <row r="660">
          <cell r="H660" t="str">
            <v/>
          </cell>
          <cell r="I660" t="str">
            <v/>
          </cell>
          <cell r="J660" t="str">
            <v/>
          </cell>
        </row>
        <row r="661">
          <cell r="H661" t="str">
            <v/>
          </cell>
          <cell r="I661" t="str">
            <v/>
          </cell>
          <cell r="J661" t="str">
            <v/>
          </cell>
        </row>
        <row r="662">
          <cell r="H662" t="str">
            <v/>
          </cell>
          <cell r="I662" t="str">
            <v/>
          </cell>
          <cell r="J662" t="str">
            <v/>
          </cell>
        </row>
        <row r="663">
          <cell r="H663" t="str">
            <v/>
          </cell>
          <cell r="I663" t="str">
            <v/>
          </cell>
          <cell r="J663" t="str">
            <v/>
          </cell>
        </row>
        <row r="664">
          <cell r="H664" t="str">
            <v/>
          </cell>
          <cell r="I664" t="str">
            <v/>
          </cell>
          <cell r="J664" t="str">
            <v/>
          </cell>
        </row>
        <row r="665">
          <cell r="H665" t="str">
            <v/>
          </cell>
          <cell r="I665" t="str">
            <v/>
          </cell>
          <cell r="J665" t="str">
            <v/>
          </cell>
        </row>
        <row r="666">
          <cell r="H666" t="str">
            <v/>
          </cell>
          <cell r="I666" t="str">
            <v/>
          </cell>
          <cell r="J666" t="str">
            <v/>
          </cell>
        </row>
        <row r="667">
          <cell r="H667" t="str">
            <v/>
          </cell>
          <cell r="I667" t="str">
            <v/>
          </cell>
          <cell r="J667" t="str">
            <v/>
          </cell>
        </row>
        <row r="668">
          <cell r="H668" t="str">
            <v/>
          </cell>
          <cell r="I668" t="str">
            <v/>
          </cell>
          <cell r="J668" t="str">
            <v/>
          </cell>
        </row>
        <row r="669">
          <cell r="H669" t="str">
            <v/>
          </cell>
          <cell r="I669" t="str">
            <v/>
          </cell>
          <cell r="J669" t="str">
            <v/>
          </cell>
        </row>
        <row r="670">
          <cell r="H670" t="str">
            <v/>
          </cell>
          <cell r="I670" t="str">
            <v/>
          </cell>
          <cell r="J670" t="str">
            <v/>
          </cell>
        </row>
        <row r="671">
          <cell r="H671" t="str">
            <v/>
          </cell>
          <cell r="I671" t="str">
            <v/>
          </cell>
          <cell r="J671" t="str">
            <v/>
          </cell>
        </row>
        <row r="672">
          <cell r="H672" t="str">
            <v/>
          </cell>
          <cell r="I672" t="str">
            <v/>
          </cell>
          <cell r="J672" t="str">
            <v/>
          </cell>
        </row>
        <row r="673">
          <cell r="H673" t="str">
            <v/>
          </cell>
          <cell r="I673" t="str">
            <v/>
          </cell>
          <cell r="J673" t="str">
            <v/>
          </cell>
        </row>
        <row r="674">
          <cell r="H674" t="str">
            <v/>
          </cell>
          <cell r="I674" t="str">
            <v/>
          </cell>
          <cell r="J674" t="str">
            <v/>
          </cell>
        </row>
        <row r="675">
          <cell r="H675" t="str">
            <v/>
          </cell>
          <cell r="I675" t="str">
            <v/>
          </cell>
          <cell r="J675" t="str">
            <v/>
          </cell>
        </row>
        <row r="676">
          <cell r="H676" t="str">
            <v/>
          </cell>
          <cell r="I676" t="str">
            <v/>
          </cell>
          <cell r="J676" t="str">
            <v/>
          </cell>
        </row>
        <row r="677">
          <cell r="H677" t="str">
            <v/>
          </cell>
          <cell r="I677" t="str">
            <v/>
          </cell>
          <cell r="J677" t="str">
            <v/>
          </cell>
        </row>
        <row r="678">
          <cell r="H678" t="str">
            <v/>
          </cell>
          <cell r="I678" t="str">
            <v/>
          </cell>
          <cell r="J678" t="str">
            <v/>
          </cell>
        </row>
        <row r="679">
          <cell r="H679" t="str">
            <v/>
          </cell>
          <cell r="I679" t="str">
            <v/>
          </cell>
          <cell r="J679" t="str">
            <v/>
          </cell>
        </row>
        <row r="680">
          <cell r="H680" t="str">
            <v/>
          </cell>
          <cell r="I680" t="str">
            <v/>
          </cell>
          <cell r="J680" t="str">
            <v/>
          </cell>
        </row>
        <row r="681">
          <cell r="H681" t="str">
            <v/>
          </cell>
          <cell r="I681" t="str">
            <v/>
          </cell>
          <cell r="J681" t="str">
            <v/>
          </cell>
        </row>
        <row r="682">
          <cell r="H682" t="str">
            <v/>
          </cell>
          <cell r="I682" t="str">
            <v/>
          </cell>
          <cell r="J682" t="str">
            <v/>
          </cell>
        </row>
        <row r="683">
          <cell r="H683" t="str">
            <v/>
          </cell>
          <cell r="I683" t="str">
            <v/>
          </cell>
          <cell r="J683" t="str">
            <v/>
          </cell>
        </row>
        <row r="684">
          <cell r="H684" t="str">
            <v/>
          </cell>
          <cell r="I684" t="str">
            <v/>
          </cell>
          <cell r="J684" t="str">
            <v/>
          </cell>
        </row>
        <row r="685">
          <cell r="H685" t="str">
            <v/>
          </cell>
          <cell r="I685" t="str">
            <v/>
          </cell>
          <cell r="J685" t="str">
            <v/>
          </cell>
        </row>
        <row r="686">
          <cell r="H686" t="str">
            <v/>
          </cell>
          <cell r="I686" t="str">
            <v/>
          </cell>
          <cell r="J686" t="str">
            <v/>
          </cell>
        </row>
        <row r="687">
          <cell r="H687" t="str">
            <v/>
          </cell>
          <cell r="I687" t="str">
            <v/>
          </cell>
          <cell r="J687" t="str">
            <v/>
          </cell>
        </row>
        <row r="688">
          <cell r="H688" t="str">
            <v/>
          </cell>
          <cell r="I688" t="str">
            <v/>
          </cell>
          <cell r="J688" t="str">
            <v/>
          </cell>
        </row>
        <row r="689">
          <cell r="H689" t="str">
            <v/>
          </cell>
          <cell r="I689" t="str">
            <v/>
          </cell>
          <cell r="J689" t="str">
            <v/>
          </cell>
        </row>
        <row r="690">
          <cell r="H690" t="str">
            <v/>
          </cell>
          <cell r="I690" t="str">
            <v/>
          </cell>
          <cell r="J690" t="str">
            <v/>
          </cell>
        </row>
        <row r="691">
          <cell r="H691" t="str">
            <v/>
          </cell>
          <cell r="I691" t="str">
            <v/>
          </cell>
          <cell r="J691" t="str">
            <v/>
          </cell>
        </row>
        <row r="692">
          <cell r="H692" t="str">
            <v/>
          </cell>
          <cell r="I692" t="str">
            <v/>
          </cell>
          <cell r="J692" t="str">
            <v/>
          </cell>
        </row>
        <row r="693">
          <cell r="H693" t="str">
            <v/>
          </cell>
          <cell r="I693" t="str">
            <v/>
          </cell>
          <cell r="J693" t="str">
            <v/>
          </cell>
        </row>
        <row r="694">
          <cell r="H694" t="str">
            <v/>
          </cell>
          <cell r="I694" t="str">
            <v/>
          </cell>
          <cell r="J694" t="str">
            <v/>
          </cell>
        </row>
        <row r="695">
          <cell r="H695" t="str">
            <v/>
          </cell>
          <cell r="I695" t="str">
            <v/>
          </cell>
          <cell r="J695" t="str">
            <v/>
          </cell>
        </row>
        <row r="696">
          <cell r="H696" t="str">
            <v/>
          </cell>
          <cell r="I696" t="str">
            <v/>
          </cell>
          <cell r="J696" t="str">
            <v/>
          </cell>
        </row>
        <row r="697">
          <cell r="H697" t="str">
            <v/>
          </cell>
          <cell r="J697" t="str">
            <v/>
          </cell>
        </row>
        <row r="698">
          <cell r="H698" t="str">
            <v/>
          </cell>
          <cell r="J698" t="str">
            <v/>
          </cell>
        </row>
        <row r="699">
          <cell r="H699" t="str">
            <v/>
          </cell>
          <cell r="J699" t="str">
            <v/>
          </cell>
        </row>
        <row r="700">
          <cell r="H700" t="str">
            <v/>
          </cell>
          <cell r="J700" t="str">
            <v/>
          </cell>
        </row>
        <row r="701">
          <cell r="H701" t="str">
            <v/>
          </cell>
          <cell r="J701" t="str">
            <v/>
          </cell>
        </row>
        <row r="702">
          <cell r="H702" t="str">
            <v/>
          </cell>
          <cell r="J702" t="str">
            <v/>
          </cell>
        </row>
        <row r="703">
          <cell r="H703" t="str">
            <v/>
          </cell>
          <cell r="J703" t="str">
            <v/>
          </cell>
        </row>
        <row r="704">
          <cell r="H704" t="str">
            <v/>
          </cell>
          <cell r="J704" t="str">
            <v/>
          </cell>
        </row>
        <row r="705">
          <cell r="H705" t="str">
            <v/>
          </cell>
          <cell r="J705" t="str">
            <v/>
          </cell>
        </row>
        <row r="706">
          <cell r="H706" t="str">
            <v/>
          </cell>
          <cell r="J706" t="str">
            <v/>
          </cell>
        </row>
        <row r="707">
          <cell r="H707" t="str">
            <v/>
          </cell>
          <cell r="J707" t="str">
            <v/>
          </cell>
        </row>
        <row r="708">
          <cell r="H708" t="str">
            <v/>
          </cell>
          <cell r="J708" t="str">
            <v/>
          </cell>
        </row>
        <row r="709">
          <cell r="H709" t="str">
            <v/>
          </cell>
          <cell r="J709" t="str">
            <v/>
          </cell>
        </row>
        <row r="710">
          <cell r="H710" t="str">
            <v/>
          </cell>
          <cell r="J710" t="str">
            <v/>
          </cell>
        </row>
        <row r="711">
          <cell r="H711" t="str">
            <v/>
          </cell>
          <cell r="J711" t="str">
            <v/>
          </cell>
        </row>
        <row r="712">
          <cell r="H712" t="str">
            <v/>
          </cell>
          <cell r="J712" t="str">
            <v/>
          </cell>
        </row>
        <row r="713">
          <cell r="H713" t="str">
            <v/>
          </cell>
          <cell r="J713" t="str">
            <v/>
          </cell>
        </row>
        <row r="714">
          <cell r="H714" t="str">
            <v/>
          </cell>
          <cell r="J714" t="str">
            <v/>
          </cell>
        </row>
        <row r="715">
          <cell r="H715" t="str">
            <v/>
          </cell>
          <cell r="J715" t="str">
            <v/>
          </cell>
        </row>
        <row r="716">
          <cell r="H716" t="str">
            <v/>
          </cell>
          <cell r="J716" t="str">
            <v/>
          </cell>
        </row>
        <row r="717">
          <cell r="H717" t="str">
            <v/>
          </cell>
          <cell r="J717" t="str">
            <v/>
          </cell>
        </row>
        <row r="718">
          <cell r="J718" t="str">
            <v/>
          </cell>
        </row>
        <row r="719">
          <cell r="J719" t="str">
            <v/>
          </cell>
        </row>
        <row r="720">
          <cell r="J720" t="str">
            <v/>
          </cell>
        </row>
        <row r="721">
          <cell r="J721" t="str">
            <v/>
          </cell>
        </row>
        <row r="722">
          <cell r="J722" t="str">
            <v/>
          </cell>
        </row>
        <row r="723">
          <cell r="J723" t="str">
            <v/>
          </cell>
        </row>
        <row r="724">
          <cell r="J724" t="str">
            <v/>
          </cell>
        </row>
        <row r="725">
          <cell r="J725" t="str">
            <v/>
          </cell>
        </row>
        <row r="726">
          <cell r="J726" t="str">
            <v/>
          </cell>
        </row>
        <row r="727">
          <cell r="J727" t="str">
            <v/>
          </cell>
        </row>
        <row r="728">
          <cell r="J728" t="str">
            <v/>
          </cell>
        </row>
        <row r="729">
          <cell r="J729" t="str">
            <v/>
          </cell>
        </row>
        <row r="730">
          <cell r="J730" t="str">
            <v/>
          </cell>
        </row>
        <row r="731">
          <cell r="J731" t="str">
            <v/>
          </cell>
        </row>
        <row r="732">
          <cell r="J732" t="str">
            <v/>
          </cell>
        </row>
        <row r="733">
          <cell r="J733" t="str">
            <v/>
          </cell>
        </row>
        <row r="734">
          <cell r="J734" t="str">
            <v/>
          </cell>
        </row>
        <row r="735">
          <cell r="J735" t="str">
            <v/>
          </cell>
        </row>
      </sheetData>
      <sheetData sheetId="4">
        <row r="8">
          <cell r="D8" t="str">
            <v/>
          </cell>
        </row>
        <row r="16">
          <cell r="D16" t="str">
            <v/>
          </cell>
        </row>
        <row r="17">
          <cell r="D17" t="str">
            <v/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95"/>
  <sheetViews>
    <sheetView showGridLines="0" tabSelected="1" zoomScale="93" zoomScaleNormal="93" workbookViewId="0">
      <selection sqref="A1:O1"/>
    </sheetView>
  </sheetViews>
  <sheetFormatPr defaultRowHeight="14.25"/>
  <cols>
    <col min="1" max="1" width="4.625" style="51" customWidth="1"/>
    <col min="2" max="2" width="13.5" style="47" customWidth="1"/>
    <col min="3" max="3" width="39.375" style="43" customWidth="1"/>
    <col min="4" max="5" width="5.375" style="66" customWidth="1"/>
    <col min="6" max="6" width="7.75" style="66" customWidth="1"/>
    <col min="7" max="7" width="5.625" style="67" customWidth="1"/>
    <col min="8" max="8" width="5.625" style="68" customWidth="1"/>
    <col min="9" max="9" width="7.875" style="68" customWidth="1"/>
    <col min="10" max="10" width="25.25" style="43" customWidth="1"/>
    <col min="11" max="11" width="7.375" style="1" customWidth="1"/>
    <col min="12" max="12" width="7.5" style="1" customWidth="1"/>
    <col min="13" max="13" width="7.75" style="1" customWidth="1"/>
    <col min="14" max="15" width="6.625" style="1" hidden="1" customWidth="1"/>
    <col min="16" max="17" width="6.625" style="1" customWidth="1"/>
    <col min="18" max="16384" width="9" style="1"/>
  </cols>
  <sheetData>
    <row r="1" spans="1:15" ht="20.25" customHeight="1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</row>
    <row r="2" spans="1:15" ht="11.25" customHeight="1">
      <c r="A2" s="102" t="s">
        <v>517</v>
      </c>
      <c r="B2" s="102"/>
      <c r="C2" s="2"/>
      <c r="D2" s="52"/>
      <c r="E2" s="52"/>
      <c r="F2" s="52"/>
      <c r="G2" s="52"/>
      <c r="H2" s="52"/>
      <c r="I2" s="52"/>
      <c r="J2" s="2"/>
      <c r="K2" s="2"/>
      <c r="L2" s="2"/>
      <c r="M2" s="2"/>
      <c r="N2" s="2"/>
      <c r="O2" s="2"/>
    </row>
    <row r="3" spans="1:15" s="3" customFormat="1" ht="20.100000000000001" customHeight="1">
      <c r="A3" s="103" t="s">
        <v>1</v>
      </c>
      <c r="B3" s="103"/>
      <c r="C3" s="103"/>
      <c r="D3" s="103" t="s">
        <v>2</v>
      </c>
      <c r="E3" s="103"/>
      <c r="F3" s="103"/>
      <c r="G3" s="103" t="s">
        <v>3</v>
      </c>
      <c r="H3" s="103"/>
      <c r="I3" s="103"/>
      <c r="J3" s="104" t="s">
        <v>4</v>
      </c>
      <c r="K3" s="105"/>
      <c r="L3" s="105"/>
      <c r="M3" s="105"/>
      <c r="N3" s="105"/>
      <c r="O3" s="106"/>
    </row>
    <row r="4" spans="1:15" s="3" customFormat="1" ht="20.100000000000001" customHeight="1">
      <c r="A4" s="107" t="s">
        <v>511</v>
      </c>
      <c r="B4" s="107"/>
      <c r="C4" s="50" t="s">
        <v>512</v>
      </c>
      <c r="D4" s="50" t="s">
        <v>526</v>
      </c>
      <c r="E4" s="50" t="s">
        <v>527</v>
      </c>
      <c r="F4" s="50" t="s">
        <v>528</v>
      </c>
      <c r="G4" s="50" t="s">
        <v>526</v>
      </c>
      <c r="H4" s="50" t="s">
        <v>527</v>
      </c>
      <c r="I4" s="50" t="s">
        <v>528</v>
      </c>
      <c r="J4" s="50" t="s">
        <v>512</v>
      </c>
      <c r="K4" s="50" t="s">
        <v>513</v>
      </c>
      <c r="L4" s="50" t="s">
        <v>514</v>
      </c>
      <c r="M4" s="50" t="s">
        <v>515</v>
      </c>
      <c r="N4" s="50" t="s">
        <v>516</v>
      </c>
      <c r="O4" s="50" t="s">
        <v>5</v>
      </c>
    </row>
    <row r="5" spans="1:15" ht="20.100000000000001" customHeight="1">
      <c r="A5" s="78" t="s">
        <v>6</v>
      </c>
      <c r="B5" s="74" t="s">
        <v>7</v>
      </c>
      <c r="C5" s="4" t="s">
        <v>8</v>
      </c>
      <c r="D5" s="53"/>
      <c r="E5" s="53"/>
      <c r="F5" s="53"/>
      <c r="G5" s="71">
        <f>D5-E6</f>
        <v>0</v>
      </c>
      <c r="H5" s="71" t="s">
        <v>9</v>
      </c>
      <c r="I5" s="71" t="s">
        <v>9</v>
      </c>
      <c r="J5" s="5" t="s">
        <v>7</v>
      </c>
      <c r="K5" s="6" t="e">
        <f>AVERAGE(D5:D6)</f>
        <v>#DIV/0!</v>
      </c>
      <c r="L5" s="6" t="e">
        <f>AVERAGE(E5:E6)</f>
        <v>#DIV/0!</v>
      </c>
      <c r="M5" s="6" t="e">
        <f>AVERAGE(F5:F6)</f>
        <v>#DIV/0!</v>
      </c>
      <c r="N5" s="7"/>
      <c r="O5" s="7"/>
    </row>
    <row r="6" spans="1:15" s="11" customFormat="1" ht="20.100000000000001" customHeight="1">
      <c r="A6" s="78"/>
      <c r="B6" s="74"/>
      <c r="C6" s="4" t="s">
        <v>10</v>
      </c>
      <c r="D6" s="54"/>
      <c r="E6" s="54"/>
      <c r="F6" s="54"/>
      <c r="G6" s="73"/>
      <c r="H6" s="73"/>
      <c r="I6" s="73"/>
      <c r="J6" s="5" t="s">
        <v>11</v>
      </c>
      <c r="K6" s="6">
        <f>D6</f>
        <v>0</v>
      </c>
      <c r="L6" s="6">
        <f>E6</f>
        <v>0</v>
      </c>
      <c r="M6" s="6">
        <f>F6</f>
        <v>0</v>
      </c>
      <c r="N6" s="9"/>
      <c r="O6" s="9"/>
    </row>
    <row r="7" spans="1:15" s="11" customFormat="1" ht="20.100000000000001" customHeight="1">
      <c r="A7" s="78"/>
      <c r="B7" s="86" t="s">
        <v>12</v>
      </c>
      <c r="C7" s="4" t="s">
        <v>13</v>
      </c>
      <c r="D7" s="54"/>
      <c r="E7" s="54"/>
      <c r="F7" s="54"/>
      <c r="G7" s="97">
        <f>D7+D8+D9-D6</f>
        <v>0</v>
      </c>
      <c r="H7" s="97">
        <f>E7+E8+E9-E6</f>
        <v>0</v>
      </c>
      <c r="I7" s="97">
        <f>F7+F8+F9-F6</f>
        <v>0</v>
      </c>
      <c r="J7" s="12" t="s">
        <v>14</v>
      </c>
      <c r="K7" s="13" t="e">
        <f>D7/SUM(D7:D9)</f>
        <v>#DIV/0!</v>
      </c>
      <c r="L7" s="13" t="e">
        <f>E7/SUM(E7:E9)</f>
        <v>#DIV/0!</v>
      </c>
      <c r="M7" s="13" t="e">
        <f>F7/SUM(F7:F9)</f>
        <v>#DIV/0!</v>
      </c>
      <c r="N7" s="10"/>
      <c r="O7" s="10"/>
    </row>
    <row r="8" spans="1:15" s="11" customFormat="1" ht="20.100000000000001" customHeight="1">
      <c r="A8" s="78"/>
      <c r="B8" s="86"/>
      <c r="C8" s="4" t="s">
        <v>15</v>
      </c>
      <c r="D8" s="54"/>
      <c r="E8" s="54"/>
      <c r="F8" s="54"/>
      <c r="G8" s="97"/>
      <c r="H8" s="97"/>
      <c r="I8" s="97"/>
      <c r="J8" s="12" t="s">
        <v>16</v>
      </c>
      <c r="K8" s="13" t="e">
        <f>D8/SUM(D7:D9)</f>
        <v>#DIV/0!</v>
      </c>
      <c r="L8" s="13" t="e">
        <f>E8/SUM(E7:E9)</f>
        <v>#DIV/0!</v>
      </c>
      <c r="M8" s="13" t="e">
        <f>F8/SUM(F7:F9)</f>
        <v>#DIV/0!</v>
      </c>
      <c r="N8" s="10"/>
      <c r="O8" s="10"/>
    </row>
    <row r="9" spans="1:15" s="11" customFormat="1" ht="20.100000000000001" customHeight="1">
      <c r="A9" s="78"/>
      <c r="B9" s="86"/>
      <c r="C9" s="4" t="s">
        <v>17</v>
      </c>
      <c r="D9" s="54"/>
      <c r="E9" s="54"/>
      <c r="F9" s="54"/>
      <c r="G9" s="97"/>
      <c r="H9" s="97"/>
      <c r="I9" s="97"/>
      <c r="J9" s="12" t="s">
        <v>18</v>
      </c>
      <c r="K9" s="13" t="e">
        <f>D9/SUM(D7:D9)</f>
        <v>#DIV/0!</v>
      </c>
      <c r="L9" s="13" t="e">
        <f>E9/SUM(E7:E9)</f>
        <v>#DIV/0!</v>
      </c>
      <c r="M9" s="13" t="e">
        <f>F9/SUM(F7:F9)</f>
        <v>#DIV/0!</v>
      </c>
      <c r="N9" s="10"/>
      <c r="O9" s="10"/>
    </row>
    <row r="10" spans="1:15" s="11" customFormat="1" ht="20.100000000000001" customHeight="1">
      <c r="A10" s="78"/>
      <c r="B10" s="86"/>
      <c r="C10" s="4" t="s">
        <v>19</v>
      </c>
      <c r="D10" s="54"/>
      <c r="E10" s="54"/>
      <c r="F10" s="54"/>
      <c r="G10" s="55" t="s">
        <v>9</v>
      </c>
      <c r="H10" s="55" t="s">
        <v>9</v>
      </c>
      <c r="I10" s="55" t="s">
        <v>9</v>
      </c>
      <c r="J10" s="12"/>
      <c r="K10" s="14"/>
      <c r="L10" s="14"/>
      <c r="M10" s="14"/>
      <c r="N10" s="10"/>
      <c r="O10" s="10"/>
    </row>
    <row r="11" spans="1:15" s="11" customFormat="1" ht="20.100000000000001" customHeight="1">
      <c r="A11" s="78"/>
      <c r="B11" s="86" t="s">
        <v>20</v>
      </c>
      <c r="C11" s="4" t="s">
        <v>21</v>
      </c>
      <c r="D11" s="54"/>
      <c r="E11" s="54"/>
      <c r="F11" s="54"/>
      <c r="G11" s="97">
        <f>D11+D12+D13-D6</f>
        <v>0</v>
      </c>
      <c r="H11" s="97">
        <f>E11+E12+E13-E6</f>
        <v>0</v>
      </c>
      <c r="I11" s="97">
        <f>F11+F12+F13-F6</f>
        <v>0</v>
      </c>
      <c r="J11" s="12" t="s">
        <v>22</v>
      </c>
      <c r="K11" s="13" t="e">
        <f>D11/SUM(D11:D13)</f>
        <v>#DIV/0!</v>
      </c>
      <c r="L11" s="13" t="e">
        <f>E11/SUM(E11:E13)</f>
        <v>#DIV/0!</v>
      </c>
      <c r="M11" s="13" t="e">
        <f>F11/SUM(F11:F13)</f>
        <v>#DIV/0!</v>
      </c>
      <c r="N11" s="10"/>
      <c r="O11" s="10"/>
    </row>
    <row r="12" spans="1:15" s="11" customFormat="1" ht="20.100000000000001" customHeight="1">
      <c r="A12" s="78"/>
      <c r="B12" s="86"/>
      <c r="C12" s="4" t="s">
        <v>23</v>
      </c>
      <c r="D12" s="54"/>
      <c r="E12" s="54"/>
      <c r="F12" s="54"/>
      <c r="G12" s="97"/>
      <c r="H12" s="97"/>
      <c r="I12" s="97"/>
      <c r="J12" s="12" t="s">
        <v>24</v>
      </c>
      <c r="K12" s="13" t="e">
        <f>D12/SUM(D11:D13)</f>
        <v>#DIV/0!</v>
      </c>
      <c r="L12" s="13" t="e">
        <f>E12/SUM(E11:E13)</f>
        <v>#DIV/0!</v>
      </c>
      <c r="M12" s="13" t="e">
        <f>F12/SUM(F11:F13)</f>
        <v>#DIV/0!</v>
      </c>
      <c r="N12" s="10"/>
      <c r="O12" s="10"/>
    </row>
    <row r="13" spans="1:15" s="11" customFormat="1" ht="20.100000000000001" customHeight="1">
      <c r="A13" s="78"/>
      <c r="B13" s="86"/>
      <c r="C13" s="4" t="s">
        <v>25</v>
      </c>
      <c r="D13" s="54"/>
      <c r="E13" s="54"/>
      <c r="F13" s="54"/>
      <c r="G13" s="97"/>
      <c r="H13" s="97"/>
      <c r="I13" s="97"/>
      <c r="J13" s="12" t="s">
        <v>26</v>
      </c>
      <c r="K13" s="13" t="e">
        <f>D13/SUM(D11:D13)</f>
        <v>#DIV/0!</v>
      </c>
      <c r="L13" s="13" t="e">
        <f>E13/SUM(E11:E13)</f>
        <v>#DIV/0!</v>
      </c>
      <c r="M13" s="13" t="e">
        <f>F13/SUM(F11:F13)</f>
        <v>#DIV/0!</v>
      </c>
      <c r="N13" s="10"/>
      <c r="O13" s="10"/>
    </row>
    <row r="14" spans="1:15" s="11" customFormat="1" ht="20.100000000000001" customHeight="1">
      <c r="A14" s="78"/>
      <c r="B14" s="86" t="s">
        <v>27</v>
      </c>
      <c r="C14" s="4" t="s">
        <v>28</v>
      </c>
      <c r="D14" s="54"/>
      <c r="E14" s="54"/>
      <c r="F14" s="54"/>
      <c r="G14" s="97">
        <f>D14+D15-D6</f>
        <v>0</v>
      </c>
      <c r="H14" s="97">
        <f>E14+E15-E6</f>
        <v>0</v>
      </c>
      <c r="I14" s="97">
        <f>F14+F15-F6</f>
        <v>0</v>
      </c>
      <c r="J14" s="12" t="s">
        <v>29</v>
      </c>
      <c r="K14" s="13" t="e">
        <f>D14/SUM(D14:D15)</f>
        <v>#DIV/0!</v>
      </c>
      <c r="L14" s="13" t="e">
        <f>E14/SUM(E14:E15)</f>
        <v>#DIV/0!</v>
      </c>
      <c r="M14" s="13" t="e">
        <f>F14/SUM(F14:F15)</f>
        <v>#DIV/0!</v>
      </c>
      <c r="N14" s="10"/>
      <c r="O14" s="10"/>
    </row>
    <row r="15" spans="1:15" s="11" customFormat="1" ht="20.100000000000001" customHeight="1">
      <c r="A15" s="78"/>
      <c r="B15" s="86"/>
      <c r="C15" s="4" t="s">
        <v>30</v>
      </c>
      <c r="D15" s="54"/>
      <c r="E15" s="54"/>
      <c r="F15" s="54"/>
      <c r="G15" s="97"/>
      <c r="H15" s="97"/>
      <c r="I15" s="97"/>
      <c r="J15" s="12" t="s">
        <v>31</v>
      </c>
      <c r="K15" s="13" t="e">
        <f>D15/SUM(D14:D15)</f>
        <v>#DIV/0!</v>
      </c>
      <c r="L15" s="13" t="e">
        <f>E15/SUM(E14:E15)</f>
        <v>#DIV/0!</v>
      </c>
      <c r="M15" s="13" t="e">
        <f>F15/SUM(F14:F15)</f>
        <v>#DIV/0!</v>
      </c>
      <c r="N15" s="10"/>
      <c r="O15" s="10"/>
    </row>
    <row r="16" spans="1:15" s="11" customFormat="1" ht="20.100000000000001" customHeight="1">
      <c r="A16" s="78"/>
      <c r="B16" s="86" t="s">
        <v>32</v>
      </c>
      <c r="C16" s="4" t="s">
        <v>33</v>
      </c>
      <c r="D16" s="54"/>
      <c r="E16" s="54"/>
      <c r="F16" s="54"/>
      <c r="G16" s="97">
        <f>D16+D17+D18+D19+D20+D21+D22-D6</f>
        <v>0</v>
      </c>
      <c r="H16" s="97">
        <f>E16+E17+E18+E19+E20+E21+E22-E6</f>
        <v>0</v>
      </c>
      <c r="I16" s="97">
        <f>F16+F17+F18+F19+F20+F21+F22-F6</f>
        <v>0</v>
      </c>
      <c r="J16" s="4" t="s">
        <v>34</v>
      </c>
      <c r="K16" s="13" t="e">
        <f>D16/SUM(D16:D22)</f>
        <v>#DIV/0!</v>
      </c>
      <c r="L16" s="13" t="e">
        <f>E16/SUM(E16:E22)</f>
        <v>#DIV/0!</v>
      </c>
      <c r="M16" s="13" t="e">
        <f>F16/SUM(F16:F22)</f>
        <v>#DIV/0!</v>
      </c>
      <c r="N16" s="15" t="e">
        <f>G16/SUM(G16:G22)</f>
        <v>#DIV/0!</v>
      </c>
      <c r="O16" s="15" t="e">
        <f>H16/SUM(H16:H22)</f>
        <v>#DIV/0!</v>
      </c>
    </row>
    <row r="17" spans="1:15" s="11" customFormat="1" ht="20.100000000000001" customHeight="1">
      <c r="A17" s="78"/>
      <c r="B17" s="86"/>
      <c r="C17" s="4" t="s">
        <v>35</v>
      </c>
      <c r="D17" s="54"/>
      <c r="E17" s="54"/>
      <c r="F17" s="54"/>
      <c r="G17" s="97"/>
      <c r="H17" s="97"/>
      <c r="I17" s="97"/>
      <c r="J17" s="4" t="s">
        <v>36</v>
      </c>
      <c r="K17" s="13" t="e">
        <f>D17/SUM(D16:D22)</f>
        <v>#DIV/0!</v>
      </c>
      <c r="L17" s="13" t="e">
        <f>E17/SUM(E16:E22)</f>
        <v>#DIV/0!</v>
      </c>
      <c r="M17" s="13" t="e">
        <f>F17/SUM(F16:F22)</f>
        <v>#DIV/0!</v>
      </c>
      <c r="N17" s="15" t="e">
        <f>G17/SUM(G16:G22)</f>
        <v>#DIV/0!</v>
      </c>
      <c r="O17" s="15" t="e">
        <f>H17/SUM(H16:H22)</f>
        <v>#DIV/0!</v>
      </c>
    </row>
    <row r="18" spans="1:15" s="11" customFormat="1" ht="20.100000000000001" customHeight="1">
      <c r="A18" s="78"/>
      <c r="B18" s="86"/>
      <c r="C18" s="4" t="s">
        <v>37</v>
      </c>
      <c r="D18" s="54"/>
      <c r="E18" s="54"/>
      <c r="F18" s="54"/>
      <c r="G18" s="97"/>
      <c r="H18" s="97"/>
      <c r="I18" s="97"/>
      <c r="J18" s="4" t="s">
        <v>38</v>
      </c>
      <c r="K18" s="13" t="e">
        <f>D18/SUM(D16:D22)</f>
        <v>#DIV/0!</v>
      </c>
      <c r="L18" s="13" t="e">
        <f>E18/SUM(E16:E22)</f>
        <v>#DIV/0!</v>
      </c>
      <c r="M18" s="13" t="e">
        <f>F18/SUM(F16:F22)</f>
        <v>#DIV/0!</v>
      </c>
      <c r="N18" s="15" t="e">
        <f>G18/SUM(G16:G22)</f>
        <v>#DIV/0!</v>
      </c>
      <c r="O18" s="15" t="e">
        <f>H18/SUM(H16:H22)</f>
        <v>#DIV/0!</v>
      </c>
    </row>
    <row r="19" spans="1:15" s="11" customFormat="1" ht="20.100000000000001" customHeight="1">
      <c r="A19" s="78"/>
      <c r="B19" s="86"/>
      <c r="C19" s="4" t="s">
        <v>39</v>
      </c>
      <c r="D19" s="54"/>
      <c r="E19" s="54"/>
      <c r="F19" s="54"/>
      <c r="G19" s="97"/>
      <c r="H19" s="97"/>
      <c r="I19" s="97"/>
      <c r="J19" s="4" t="s">
        <v>40</v>
      </c>
      <c r="K19" s="13" t="e">
        <f>D19/SUM(D16:D22)</f>
        <v>#DIV/0!</v>
      </c>
      <c r="L19" s="13" t="e">
        <f>E19/SUM(E16:E22)</f>
        <v>#DIV/0!</v>
      </c>
      <c r="M19" s="13" t="e">
        <f>F19/SUM(F16:F22)</f>
        <v>#DIV/0!</v>
      </c>
      <c r="N19" s="15" t="e">
        <f>G19/SUM(G16:G22)</f>
        <v>#DIV/0!</v>
      </c>
      <c r="O19" s="15" t="e">
        <f>H19/SUM(H16:H22)</f>
        <v>#DIV/0!</v>
      </c>
    </row>
    <row r="20" spans="1:15" s="11" customFormat="1" ht="20.100000000000001" customHeight="1">
      <c r="A20" s="78"/>
      <c r="B20" s="86"/>
      <c r="C20" s="4" t="s">
        <v>41</v>
      </c>
      <c r="D20" s="54"/>
      <c r="E20" s="54"/>
      <c r="F20" s="54"/>
      <c r="G20" s="97"/>
      <c r="H20" s="97"/>
      <c r="I20" s="97"/>
      <c r="J20" s="4" t="s">
        <v>42</v>
      </c>
      <c r="K20" s="13" t="e">
        <f>D20/SUM(D16:D22)</f>
        <v>#DIV/0!</v>
      </c>
      <c r="L20" s="13" t="e">
        <f>E20/SUM(E16:E22)</f>
        <v>#DIV/0!</v>
      </c>
      <c r="M20" s="13" t="e">
        <f>F20/SUM(F16:F22)</f>
        <v>#DIV/0!</v>
      </c>
      <c r="N20" s="15" t="e">
        <f>G20/SUM(G16:G22)</f>
        <v>#DIV/0!</v>
      </c>
      <c r="O20" s="15" t="e">
        <f>H20/SUM(H16:H22)</f>
        <v>#DIV/0!</v>
      </c>
    </row>
    <row r="21" spans="1:15" s="11" customFormat="1" ht="20.100000000000001" customHeight="1">
      <c r="A21" s="78"/>
      <c r="B21" s="86"/>
      <c r="C21" s="4" t="s">
        <v>43</v>
      </c>
      <c r="D21" s="54"/>
      <c r="E21" s="54"/>
      <c r="F21" s="54"/>
      <c r="G21" s="97"/>
      <c r="H21" s="97"/>
      <c r="I21" s="97"/>
      <c r="J21" s="4" t="s">
        <v>44</v>
      </c>
      <c r="K21" s="13" t="e">
        <f>D21/SUM(D16:D22)</f>
        <v>#DIV/0!</v>
      </c>
      <c r="L21" s="13" t="e">
        <f>E21/SUM(E16:E22)</f>
        <v>#DIV/0!</v>
      </c>
      <c r="M21" s="13" t="e">
        <f>F21/SUM(F16:F22)</f>
        <v>#DIV/0!</v>
      </c>
      <c r="N21" s="15" t="e">
        <f>G21/SUM(G16:G22)</f>
        <v>#DIV/0!</v>
      </c>
      <c r="O21" s="15" t="e">
        <f>H21/SUM(H16:H22)</f>
        <v>#DIV/0!</v>
      </c>
    </row>
    <row r="22" spans="1:15" s="11" customFormat="1" ht="20.100000000000001" customHeight="1">
      <c r="A22" s="78"/>
      <c r="B22" s="86"/>
      <c r="C22" s="4" t="s">
        <v>45</v>
      </c>
      <c r="D22" s="54"/>
      <c r="E22" s="54"/>
      <c r="F22" s="54"/>
      <c r="G22" s="97"/>
      <c r="H22" s="97"/>
      <c r="I22" s="97"/>
      <c r="J22" s="4" t="s">
        <v>46</v>
      </c>
      <c r="K22" s="13" t="e">
        <f>D22/SUM(D16:D22)</f>
        <v>#DIV/0!</v>
      </c>
      <c r="L22" s="13" t="e">
        <f>E22/SUM(E16:E22)</f>
        <v>#DIV/0!</v>
      </c>
      <c r="M22" s="13" t="e">
        <f>F22/SUM(F16:F22)</f>
        <v>#DIV/0!</v>
      </c>
      <c r="N22" s="15" t="e">
        <f>G22/SUM(G16:G22)</f>
        <v>#DIV/0!</v>
      </c>
      <c r="O22" s="15" t="e">
        <f>H22/SUM(H16:H22)</f>
        <v>#DIV/0!</v>
      </c>
    </row>
    <row r="23" spans="1:15" s="11" customFormat="1" ht="20.100000000000001" customHeight="1">
      <c r="A23" s="78"/>
      <c r="B23" s="86"/>
      <c r="C23" s="4" t="s">
        <v>47</v>
      </c>
      <c r="D23" s="56"/>
      <c r="E23" s="56"/>
      <c r="F23" s="54"/>
      <c r="G23" s="55" t="s">
        <v>9</v>
      </c>
      <c r="H23" s="55" t="s">
        <v>9</v>
      </c>
      <c r="I23" s="55" t="s">
        <v>9</v>
      </c>
      <c r="J23" s="12"/>
      <c r="K23" s="14"/>
      <c r="L23" s="14"/>
      <c r="M23" s="14"/>
      <c r="N23" s="10"/>
      <c r="O23" s="10"/>
    </row>
    <row r="24" spans="1:15" s="11" customFormat="1" ht="20.100000000000001" customHeight="1">
      <c r="A24" s="78"/>
      <c r="B24" s="86" t="s">
        <v>48</v>
      </c>
      <c r="C24" s="4" t="s">
        <v>49</v>
      </c>
      <c r="D24" s="54"/>
      <c r="E24" s="54"/>
      <c r="F24" s="54"/>
      <c r="G24" s="97">
        <f>D24+D25+D26+D27+D28-D6</f>
        <v>0</v>
      </c>
      <c r="H24" s="97">
        <f>E24+E25+E26+E27+E28-E6</f>
        <v>0</v>
      </c>
      <c r="I24" s="97">
        <f>F24+F25+F26+F27+F28-F6</f>
        <v>0</v>
      </c>
      <c r="J24" s="4" t="s">
        <v>50</v>
      </c>
      <c r="K24" s="13" t="e">
        <f>D24/SUM(D24:D28)</f>
        <v>#DIV/0!</v>
      </c>
      <c r="L24" s="13" t="e">
        <f>E24/SUM(E24:E28)</f>
        <v>#DIV/0!</v>
      </c>
      <c r="M24" s="13" t="e">
        <f>F24/SUM(F24:F28)</f>
        <v>#DIV/0!</v>
      </c>
      <c r="N24" s="10"/>
      <c r="O24" s="10"/>
    </row>
    <row r="25" spans="1:15" s="11" customFormat="1" ht="20.100000000000001" customHeight="1">
      <c r="A25" s="78"/>
      <c r="B25" s="86"/>
      <c r="C25" s="4" t="s">
        <v>51</v>
      </c>
      <c r="D25" s="54"/>
      <c r="E25" s="54"/>
      <c r="F25" s="54"/>
      <c r="G25" s="97"/>
      <c r="H25" s="97"/>
      <c r="I25" s="97"/>
      <c r="J25" s="4" t="s">
        <v>52</v>
      </c>
      <c r="K25" s="13" t="e">
        <f>D25/SUM(D24:D28)</f>
        <v>#DIV/0!</v>
      </c>
      <c r="L25" s="13" t="e">
        <f>E25/SUM(E24:E28)</f>
        <v>#DIV/0!</v>
      </c>
      <c r="M25" s="13" t="e">
        <f>F25/SUM(F24:F28)</f>
        <v>#DIV/0!</v>
      </c>
      <c r="N25" s="10"/>
      <c r="O25" s="10"/>
    </row>
    <row r="26" spans="1:15" s="11" customFormat="1" ht="20.100000000000001" customHeight="1">
      <c r="A26" s="78"/>
      <c r="B26" s="86"/>
      <c r="C26" s="4" t="s">
        <v>53</v>
      </c>
      <c r="D26" s="54"/>
      <c r="E26" s="54"/>
      <c r="F26" s="54"/>
      <c r="G26" s="97"/>
      <c r="H26" s="97"/>
      <c r="I26" s="97"/>
      <c r="J26" s="4" t="s">
        <v>54</v>
      </c>
      <c r="K26" s="13" t="e">
        <f>D26/SUM(D24:D28)</f>
        <v>#DIV/0!</v>
      </c>
      <c r="L26" s="13" t="e">
        <f>E26/SUM(E24:E28)</f>
        <v>#DIV/0!</v>
      </c>
      <c r="M26" s="13" t="e">
        <f>F26/SUM(F24:F28)</f>
        <v>#DIV/0!</v>
      </c>
      <c r="N26" s="10"/>
      <c r="O26" s="10"/>
    </row>
    <row r="27" spans="1:15" s="11" customFormat="1" ht="20.100000000000001" customHeight="1">
      <c r="A27" s="78"/>
      <c r="B27" s="86"/>
      <c r="C27" s="4" t="s">
        <v>55</v>
      </c>
      <c r="D27" s="54"/>
      <c r="E27" s="54"/>
      <c r="F27" s="54"/>
      <c r="G27" s="97"/>
      <c r="H27" s="97"/>
      <c r="I27" s="97"/>
      <c r="J27" s="4" t="s">
        <v>56</v>
      </c>
      <c r="K27" s="13" t="e">
        <f>D27/SUM(D24:D28)</f>
        <v>#DIV/0!</v>
      </c>
      <c r="L27" s="13" t="e">
        <f>E27/SUM(E24:E28)</f>
        <v>#DIV/0!</v>
      </c>
      <c r="M27" s="13" t="e">
        <f>F27/SUM(F24:F28)</f>
        <v>#DIV/0!</v>
      </c>
      <c r="N27" s="10"/>
      <c r="O27" s="10"/>
    </row>
    <row r="28" spans="1:15" s="11" customFormat="1" ht="20.100000000000001" customHeight="1">
      <c r="A28" s="78"/>
      <c r="B28" s="86"/>
      <c r="C28" s="4" t="s">
        <v>57</v>
      </c>
      <c r="D28" s="54"/>
      <c r="E28" s="54"/>
      <c r="F28" s="54"/>
      <c r="G28" s="97"/>
      <c r="H28" s="97"/>
      <c r="I28" s="97"/>
      <c r="J28" s="4" t="s">
        <v>58</v>
      </c>
      <c r="K28" s="13" t="e">
        <f>D28/SUM(D24:D28)</f>
        <v>#DIV/0!</v>
      </c>
      <c r="L28" s="13" t="e">
        <f>E28/SUM(E24:E28)</f>
        <v>#DIV/0!</v>
      </c>
      <c r="M28" s="13" t="e">
        <f>F28/SUM(F24:F28)</f>
        <v>#DIV/0!</v>
      </c>
      <c r="N28" s="10"/>
      <c r="O28" s="10"/>
    </row>
    <row r="29" spans="1:15" s="11" customFormat="1" ht="20.100000000000001" customHeight="1">
      <c r="A29" s="78"/>
      <c r="B29" s="86" t="s">
        <v>59</v>
      </c>
      <c r="C29" s="4" t="s">
        <v>60</v>
      </c>
      <c r="D29" s="54"/>
      <c r="E29" s="54"/>
      <c r="F29" s="54"/>
      <c r="G29" s="97">
        <f>D29+D30+D31+D32+D33+D34+D35-D6</f>
        <v>0</v>
      </c>
      <c r="H29" s="97">
        <f>E29+E30+E31+E32+E33+E34+E35-E6</f>
        <v>0</v>
      </c>
      <c r="I29" s="97">
        <f>F29+F30+F31+F32+F33+F34+F35-F6</f>
        <v>0</v>
      </c>
      <c r="J29" s="4" t="s">
        <v>61</v>
      </c>
      <c r="K29" s="13" t="e">
        <f>D29/SUM(D29:D35)</f>
        <v>#DIV/0!</v>
      </c>
      <c r="L29" s="13" t="e">
        <f>E29/SUM(E29:E35)</f>
        <v>#DIV/0!</v>
      </c>
      <c r="M29" s="13" t="e">
        <f>F29/SUM(F29:F35)</f>
        <v>#DIV/0!</v>
      </c>
      <c r="N29" s="10"/>
      <c r="O29" s="10"/>
    </row>
    <row r="30" spans="1:15" s="11" customFormat="1" ht="20.100000000000001" customHeight="1">
      <c r="A30" s="78"/>
      <c r="B30" s="86"/>
      <c r="C30" s="4" t="s">
        <v>62</v>
      </c>
      <c r="D30" s="54"/>
      <c r="E30" s="54"/>
      <c r="F30" s="54"/>
      <c r="G30" s="97"/>
      <c r="H30" s="97"/>
      <c r="I30" s="97"/>
      <c r="J30" s="4" t="s">
        <v>63</v>
      </c>
      <c r="K30" s="13" t="e">
        <f>D30/SUM(D29:D35)</f>
        <v>#DIV/0!</v>
      </c>
      <c r="L30" s="13" t="e">
        <f>E30/SUM(E29:E35)</f>
        <v>#DIV/0!</v>
      </c>
      <c r="M30" s="13" t="e">
        <f>F30/SUM(F29:F35)</f>
        <v>#DIV/0!</v>
      </c>
      <c r="N30" s="10"/>
      <c r="O30" s="10"/>
    </row>
    <row r="31" spans="1:15" s="11" customFormat="1" ht="20.100000000000001" customHeight="1">
      <c r="A31" s="78"/>
      <c r="B31" s="86"/>
      <c r="C31" s="4" t="s">
        <v>64</v>
      </c>
      <c r="D31" s="54"/>
      <c r="E31" s="54"/>
      <c r="F31" s="54"/>
      <c r="G31" s="97"/>
      <c r="H31" s="97"/>
      <c r="I31" s="97"/>
      <c r="J31" s="4" t="s">
        <v>65</v>
      </c>
      <c r="K31" s="13" t="e">
        <f>D31/SUM(D29:D35)</f>
        <v>#DIV/0!</v>
      </c>
      <c r="L31" s="13" t="e">
        <f>E31/SUM(E29:E35)</f>
        <v>#DIV/0!</v>
      </c>
      <c r="M31" s="13" t="e">
        <f>F31/SUM(F29:F35)</f>
        <v>#DIV/0!</v>
      </c>
      <c r="N31" s="10"/>
      <c r="O31" s="10"/>
    </row>
    <row r="32" spans="1:15" s="11" customFormat="1" ht="20.100000000000001" customHeight="1">
      <c r="A32" s="78"/>
      <c r="B32" s="86"/>
      <c r="C32" s="4" t="s">
        <v>66</v>
      </c>
      <c r="D32" s="54"/>
      <c r="E32" s="54"/>
      <c r="F32" s="54"/>
      <c r="G32" s="97"/>
      <c r="H32" s="97"/>
      <c r="I32" s="97"/>
      <c r="J32" s="4" t="s">
        <v>67</v>
      </c>
      <c r="K32" s="13" t="e">
        <f>D32/SUM(D29:D34)</f>
        <v>#DIV/0!</v>
      </c>
      <c r="L32" s="13" t="e">
        <f>E32/SUM(E29:E34)</f>
        <v>#DIV/0!</v>
      </c>
      <c r="M32" s="13" t="e">
        <f>F32/SUM(F29:F34)</f>
        <v>#DIV/0!</v>
      </c>
      <c r="N32" s="10"/>
      <c r="O32" s="10"/>
    </row>
    <row r="33" spans="1:15" s="11" customFormat="1" ht="20.100000000000001" customHeight="1">
      <c r="A33" s="78"/>
      <c r="B33" s="86"/>
      <c r="C33" s="4" t="s">
        <v>68</v>
      </c>
      <c r="D33" s="54"/>
      <c r="E33" s="54"/>
      <c r="F33" s="54"/>
      <c r="G33" s="97"/>
      <c r="H33" s="97"/>
      <c r="I33" s="97"/>
      <c r="J33" s="4" t="s">
        <v>69</v>
      </c>
      <c r="K33" s="13" t="e">
        <f>D33/SUM(D29:D35)</f>
        <v>#DIV/0!</v>
      </c>
      <c r="L33" s="13" t="e">
        <f>E33/SUM(E29:E35)</f>
        <v>#DIV/0!</v>
      </c>
      <c r="M33" s="13" t="e">
        <f>F33/SUM(F29:F35)</f>
        <v>#DIV/0!</v>
      </c>
      <c r="N33" s="10"/>
      <c r="O33" s="10"/>
    </row>
    <row r="34" spans="1:15" s="11" customFormat="1" ht="20.100000000000001" customHeight="1">
      <c r="A34" s="78"/>
      <c r="B34" s="86"/>
      <c r="C34" s="4" t="s">
        <v>70</v>
      </c>
      <c r="D34" s="54"/>
      <c r="E34" s="54"/>
      <c r="F34" s="54"/>
      <c r="G34" s="97"/>
      <c r="H34" s="97"/>
      <c r="I34" s="97"/>
      <c r="J34" s="4" t="s">
        <v>71</v>
      </c>
      <c r="K34" s="13" t="e">
        <f>D34/SUM(D29:D35)</f>
        <v>#DIV/0!</v>
      </c>
      <c r="L34" s="13" t="e">
        <f>E34/SUM(E29:E35)</f>
        <v>#DIV/0!</v>
      </c>
      <c r="M34" s="13" t="e">
        <f>F34/SUM(F29:F35)</f>
        <v>#DIV/0!</v>
      </c>
      <c r="N34" s="10"/>
      <c r="O34" s="10"/>
    </row>
    <row r="35" spans="1:15" s="11" customFormat="1" ht="20.100000000000001" customHeight="1">
      <c r="A35" s="78"/>
      <c r="B35" s="86"/>
      <c r="C35" s="4" t="s">
        <v>72</v>
      </c>
      <c r="D35" s="54"/>
      <c r="E35" s="54"/>
      <c r="F35" s="54"/>
      <c r="G35" s="97"/>
      <c r="H35" s="97"/>
      <c r="I35" s="97"/>
      <c r="J35" s="4" t="s">
        <v>73</v>
      </c>
      <c r="K35" s="13" t="e">
        <f>D35/SUM(D29:D35)</f>
        <v>#DIV/0!</v>
      </c>
      <c r="L35" s="13" t="e">
        <f>E35/SUM(E29:E35)</f>
        <v>#DIV/0!</v>
      </c>
      <c r="M35" s="13" t="e">
        <f>F35/SUM(F29:F35)</f>
        <v>#DIV/0!</v>
      </c>
      <c r="N35" s="10"/>
      <c r="O35" s="10"/>
    </row>
    <row r="36" spans="1:15" s="11" customFormat="1" ht="20.100000000000001" customHeight="1">
      <c r="A36" s="78"/>
      <c r="B36" s="86"/>
      <c r="C36" s="4" t="s">
        <v>74</v>
      </c>
      <c r="D36" s="57"/>
      <c r="E36" s="57"/>
      <c r="F36" s="54"/>
      <c r="G36" s="55" t="s">
        <v>9</v>
      </c>
      <c r="H36" s="55" t="s">
        <v>9</v>
      </c>
      <c r="I36" s="55" t="s">
        <v>9</v>
      </c>
      <c r="J36" s="12"/>
      <c r="K36" s="14"/>
      <c r="L36" s="14"/>
      <c r="M36" s="14"/>
      <c r="N36" s="10"/>
      <c r="O36" s="10"/>
    </row>
    <row r="37" spans="1:15" s="11" customFormat="1" ht="20.100000000000001" customHeight="1">
      <c r="A37" s="78"/>
      <c r="B37" s="86" t="s">
        <v>75</v>
      </c>
      <c r="C37" s="4" t="s">
        <v>76</v>
      </c>
      <c r="D37" s="54"/>
      <c r="E37" s="54"/>
      <c r="F37" s="54"/>
      <c r="G37" s="108">
        <f>D37+D38-D6</f>
        <v>0</v>
      </c>
      <c r="H37" s="108">
        <f>E37+E38-E6</f>
        <v>0</v>
      </c>
      <c r="I37" s="108">
        <f>F37+F38-F6</f>
        <v>0</v>
      </c>
      <c r="J37" s="4" t="s">
        <v>77</v>
      </c>
      <c r="K37" s="13" t="e">
        <f>D37/SUM(D37:D38)</f>
        <v>#DIV/0!</v>
      </c>
      <c r="L37" s="13" t="e">
        <f>E37/SUM(E37:E38)</f>
        <v>#DIV/0!</v>
      </c>
      <c r="M37" s="13" t="e">
        <f>F37/SUM(F37:F38)</f>
        <v>#DIV/0!</v>
      </c>
      <c r="N37" s="10"/>
      <c r="O37" s="10"/>
    </row>
    <row r="38" spans="1:15" ht="20.100000000000001" customHeight="1">
      <c r="A38" s="78"/>
      <c r="B38" s="86"/>
      <c r="C38" s="4" t="s">
        <v>78</v>
      </c>
      <c r="D38" s="53"/>
      <c r="E38" s="53"/>
      <c r="F38" s="53"/>
      <c r="G38" s="109"/>
      <c r="H38" s="109"/>
      <c r="I38" s="109"/>
      <c r="J38" s="4" t="s">
        <v>79</v>
      </c>
      <c r="K38" s="16" t="e">
        <f>D38/SUM(D37:D38)</f>
        <v>#DIV/0!</v>
      </c>
      <c r="L38" s="16" t="e">
        <f>E38/SUM(E37:E38)</f>
        <v>#DIV/0!</v>
      </c>
      <c r="M38" s="16" t="e">
        <f>F38/SUM(F37:F38)</f>
        <v>#DIV/0!</v>
      </c>
      <c r="N38" s="8"/>
      <c r="O38" s="8"/>
    </row>
    <row r="39" spans="1:15" ht="20.100000000000001" customHeight="1">
      <c r="A39" s="82" t="s">
        <v>80</v>
      </c>
      <c r="B39" s="49" t="s">
        <v>81</v>
      </c>
      <c r="C39" s="4" t="s">
        <v>82</v>
      </c>
      <c r="D39" s="53"/>
      <c r="E39" s="53"/>
      <c r="F39" s="53"/>
      <c r="G39" s="58" t="s">
        <v>9</v>
      </c>
      <c r="H39" s="58" t="s">
        <v>9</v>
      </c>
      <c r="I39" s="58" t="s">
        <v>9</v>
      </c>
      <c r="J39" s="5"/>
      <c r="K39" s="17"/>
      <c r="L39" s="17"/>
      <c r="M39" s="17"/>
      <c r="N39" s="8"/>
      <c r="O39" s="8"/>
    </row>
    <row r="40" spans="1:15" ht="20.100000000000001" customHeight="1">
      <c r="A40" s="83"/>
      <c r="B40" s="98" t="s">
        <v>27</v>
      </c>
      <c r="C40" s="18" t="s">
        <v>83</v>
      </c>
      <c r="D40" s="53"/>
      <c r="E40" s="53"/>
      <c r="F40" s="53"/>
      <c r="G40" s="71">
        <f>D40+D41-D39</f>
        <v>0</v>
      </c>
      <c r="H40" s="71">
        <f>E40+E41-E39</f>
        <v>0</v>
      </c>
      <c r="I40" s="71">
        <f>F40+F41-F39</f>
        <v>0</v>
      </c>
      <c r="J40" s="12" t="s">
        <v>29</v>
      </c>
      <c r="K40" s="13" t="e">
        <f>D40/SUM(D40:D41)</f>
        <v>#DIV/0!</v>
      </c>
      <c r="L40" s="13" t="e">
        <f>E40/SUM(E40:E41)</f>
        <v>#DIV/0!</v>
      </c>
      <c r="M40" s="13" t="e">
        <f>F40/SUM(F40:F41)</f>
        <v>#DIV/0!</v>
      </c>
      <c r="N40" s="8"/>
      <c r="O40" s="8"/>
    </row>
    <row r="41" spans="1:15" ht="20.100000000000001" customHeight="1">
      <c r="A41" s="83"/>
      <c r="B41" s="100"/>
      <c r="C41" s="18" t="s">
        <v>84</v>
      </c>
      <c r="D41" s="53"/>
      <c r="E41" s="53"/>
      <c r="F41" s="53"/>
      <c r="G41" s="73"/>
      <c r="H41" s="73"/>
      <c r="I41" s="73"/>
      <c r="J41" s="12" t="s">
        <v>31</v>
      </c>
      <c r="K41" s="13" t="e">
        <f>D41/SUM(D40:D41)</f>
        <v>#DIV/0!</v>
      </c>
      <c r="L41" s="13" t="e">
        <f>E41/SUM(E40:E41)</f>
        <v>#DIV/0!</v>
      </c>
      <c r="M41" s="13" t="e">
        <f>F41/SUM(F40:F41)</f>
        <v>#DIV/0!</v>
      </c>
      <c r="N41" s="8"/>
      <c r="O41" s="8"/>
    </row>
    <row r="42" spans="1:15" ht="20.100000000000001" customHeight="1">
      <c r="A42" s="83"/>
      <c r="B42" s="98" t="s">
        <v>32</v>
      </c>
      <c r="C42" s="19" t="s">
        <v>85</v>
      </c>
      <c r="D42" s="53"/>
      <c r="E42" s="53"/>
      <c r="F42" s="53"/>
      <c r="G42" s="71">
        <f>D42+D43+D44+D45+D46+D47-D39</f>
        <v>0</v>
      </c>
      <c r="H42" s="71">
        <f>E42+E43+E44+E45+E46+E47-E39</f>
        <v>0</v>
      </c>
      <c r="I42" s="71">
        <f>F42+F43+F44+F45+F46+F47-F39</f>
        <v>0</v>
      </c>
      <c r="J42" s="19" t="s">
        <v>86</v>
      </c>
      <c r="K42" s="16" t="e">
        <f>D42/SUM(D42:D47)</f>
        <v>#DIV/0!</v>
      </c>
      <c r="L42" s="16" t="e">
        <f>E42/SUM(E42:E47)</f>
        <v>#DIV/0!</v>
      </c>
      <c r="M42" s="16" t="e">
        <f>F42/SUM(F42:F47)</f>
        <v>#DIV/0!</v>
      </c>
      <c r="N42" s="8"/>
      <c r="O42" s="8"/>
    </row>
    <row r="43" spans="1:15" ht="20.100000000000001" customHeight="1">
      <c r="A43" s="83"/>
      <c r="B43" s="99"/>
      <c r="C43" s="19" t="s">
        <v>87</v>
      </c>
      <c r="D43" s="53"/>
      <c r="E43" s="53"/>
      <c r="F43" s="53"/>
      <c r="G43" s="72"/>
      <c r="H43" s="72"/>
      <c r="I43" s="72"/>
      <c r="J43" s="19" t="s">
        <v>88</v>
      </c>
      <c r="K43" s="16" t="e">
        <f>D43/SUM(D42:D47)</f>
        <v>#DIV/0!</v>
      </c>
      <c r="L43" s="16" t="e">
        <f>E43/SUM(E42:E47)</f>
        <v>#DIV/0!</v>
      </c>
      <c r="M43" s="16" t="e">
        <f>F43/SUM(F42:F47)</f>
        <v>#DIV/0!</v>
      </c>
      <c r="N43" s="8"/>
      <c r="O43" s="8"/>
    </row>
    <row r="44" spans="1:15" ht="20.100000000000001" customHeight="1">
      <c r="A44" s="83"/>
      <c r="B44" s="99"/>
      <c r="C44" s="19" t="s">
        <v>89</v>
      </c>
      <c r="D44" s="53"/>
      <c r="E44" s="53"/>
      <c r="F44" s="53"/>
      <c r="G44" s="72"/>
      <c r="H44" s="72"/>
      <c r="I44" s="72"/>
      <c r="J44" s="19" t="s">
        <v>90</v>
      </c>
      <c r="K44" s="16" t="e">
        <f>D44/SUM(D42:D47)</f>
        <v>#DIV/0!</v>
      </c>
      <c r="L44" s="16" t="e">
        <f>E44/SUM(E42:E47)</f>
        <v>#DIV/0!</v>
      </c>
      <c r="M44" s="16" t="e">
        <f>F44/SUM(F42:F47)</f>
        <v>#DIV/0!</v>
      </c>
      <c r="N44" s="8"/>
      <c r="O44" s="8"/>
    </row>
    <row r="45" spans="1:15" ht="20.100000000000001" customHeight="1">
      <c r="A45" s="83"/>
      <c r="B45" s="99"/>
      <c r="C45" s="19" t="s">
        <v>91</v>
      </c>
      <c r="D45" s="53"/>
      <c r="E45" s="53"/>
      <c r="F45" s="53"/>
      <c r="G45" s="72"/>
      <c r="H45" s="72"/>
      <c r="I45" s="72"/>
      <c r="J45" s="19" t="s">
        <v>92</v>
      </c>
      <c r="K45" s="16" t="e">
        <f>D45/SUM(D42:D47)</f>
        <v>#DIV/0!</v>
      </c>
      <c r="L45" s="16" t="e">
        <f>E45/SUM(E42:E47)</f>
        <v>#DIV/0!</v>
      </c>
      <c r="M45" s="16" t="e">
        <f>F45/SUM(F42:F47)</f>
        <v>#DIV/0!</v>
      </c>
      <c r="N45" s="8"/>
      <c r="O45" s="8"/>
    </row>
    <row r="46" spans="1:15" ht="20.100000000000001" customHeight="1">
      <c r="A46" s="83"/>
      <c r="B46" s="99"/>
      <c r="C46" s="19" t="s">
        <v>93</v>
      </c>
      <c r="D46" s="53"/>
      <c r="E46" s="53"/>
      <c r="F46" s="53"/>
      <c r="G46" s="72"/>
      <c r="H46" s="72"/>
      <c r="I46" s="72"/>
      <c r="J46" s="19" t="s">
        <v>94</v>
      </c>
      <c r="K46" s="16" t="e">
        <f>D46/SUM(D42:D47)</f>
        <v>#DIV/0!</v>
      </c>
      <c r="L46" s="16" t="e">
        <f>E46/SUM(E42:E47)</f>
        <v>#DIV/0!</v>
      </c>
      <c r="M46" s="16" t="e">
        <f>F46/SUM(F42:F47)</f>
        <v>#DIV/0!</v>
      </c>
      <c r="N46" s="8"/>
      <c r="O46" s="8"/>
    </row>
    <row r="47" spans="1:15" ht="20.100000000000001" customHeight="1">
      <c r="A47" s="83"/>
      <c r="B47" s="99"/>
      <c r="C47" s="19" t="s">
        <v>95</v>
      </c>
      <c r="D47" s="53"/>
      <c r="E47" s="53"/>
      <c r="F47" s="53"/>
      <c r="G47" s="73"/>
      <c r="H47" s="73"/>
      <c r="I47" s="73"/>
      <c r="J47" s="19" t="s">
        <v>96</v>
      </c>
      <c r="K47" s="16" t="e">
        <f>D47/SUM(D42:D47)</f>
        <v>#DIV/0!</v>
      </c>
      <c r="L47" s="16" t="e">
        <f>E47/SUM(E42:E47)</f>
        <v>#DIV/0!</v>
      </c>
      <c r="M47" s="16" t="e">
        <f>F47/SUM(F42:F47)</f>
        <v>#DIV/0!</v>
      </c>
      <c r="N47" s="8"/>
      <c r="O47" s="8"/>
    </row>
    <row r="48" spans="1:15" ht="20.100000000000001" customHeight="1">
      <c r="A48" s="83"/>
      <c r="B48" s="100"/>
      <c r="C48" s="20" t="s">
        <v>97</v>
      </c>
      <c r="D48" s="59"/>
      <c r="E48" s="59"/>
      <c r="F48" s="53"/>
      <c r="G48" s="60" t="s">
        <v>9</v>
      </c>
      <c r="H48" s="60" t="s">
        <v>9</v>
      </c>
      <c r="I48" s="60" t="s">
        <v>9</v>
      </c>
      <c r="J48" s="5"/>
      <c r="K48" s="17"/>
      <c r="L48" s="17"/>
      <c r="M48" s="17"/>
      <c r="N48" s="8"/>
      <c r="O48" s="8"/>
    </row>
    <row r="49" spans="1:15" ht="20.100000000000001" customHeight="1">
      <c r="A49" s="83"/>
      <c r="B49" s="98" t="s">
        <v>48</v>
      </c>
      <c r="C49" s="18" t="s">
        <v>98</v>
      </c>
      <c r="D49" s="53"/>
      <c r="E49" s="53"/>
      <c r="F49" s="53"/>
      <c r="G49" s="71">
        <f>D49+D50+D51+D52+D53-D39</f>
        <v>0</v>
      </c>
      <c r="H49" s="71">
        <f>E49+E50+E51+E52+E53-E39</f>
        <v>0</v>
      </c>
      <c r="I49" s="71">
        <f>F49+F50+F51+F52+F53-F39</f>
        <v>0</v>
      </c>
      <c r="J49" s="18" t="s">
        <v>99</v>
      </c>
      <c r="K49" s="13" t="e">
        <f>D49/SUM(D49:D53)</f>
        <v>#DIV/0!</v>
      </c>
      <c r="L49" s="13" t="e">
        <f>E49/SUM(E49:E53)</f>
        <v>#DIV/0!</v>
      </c>
      <c r="M49" s="13" t="e">
        <f>F49/SUM(F49:F53)</f>
        <v>#DIV/0!</v>
      </c>
      <c r="N49" s="8"/>
      <c r="O49" s="8"/>
    </row>
    <row r="50" spans="1:15" ht="20.100000000000001" customHeight="1">
      <c r="A50" s="83"/>
      <c r="B50" s="99"/>
      <c r="C50" s="18" t="s">
        <v>100</v>
      </c>
      <c r="D50" s="53"/>
      <c r="E50" s="53"/>
      <c r="F50" s="53"/>
      <c r="G50" s="72"/>
      <c r="H50" s="72"/>
      <c r="I50" s="72"/>
      <c r="J50" s="18" t="s">
        <v>101</v>
      </c>
      <c r="K50" s="13" t="e">
        <f>D50/SUM(D49:D53)</f>
        <v>#DIV/0!</v>
      </c>
      <c r="L50" s="13" t="e">
        <f>E50/SUM(E49:E53)</f>
        <v>#DIV/0!</v>
      </c>
      <c r="M50" s="13" t="e">
        <f>F50/SUM(F49:F53)</f>
        <v>#DIV/0!</v>
      </c>
      <c r="N50" s="8"/>
      <c r="O50" s="8"/>
    </row>
    <row r="51" spans="1:15" ht="20.100000000000001" customHeight="1">
      <c r="A51" s="83"/>
      <c r="B51" s="99"/>
      <c r="C51" s="18" t="s">
        <v>102</v>
      </c>
      <c r="D51" s="53"/>
      <c r="E51" s="53"/>
      <c r="F51" s="53"/>
      <c r="G51" s="72"/>
      <c r="H51" s="72"/>
      <c r="I51" s="72"/>
      <c r="J51" s="18" t="s">
        <v>103</v>
      </c>
      <c r="K51" s="13" t="e">
        <f>D51/SUM(D49:D53)</f>
        <v>#DIV/0!</v>
      </c>
      <c r="L51" s="13" t="e">
        <f>E51/SUM(E49:E53)</f>
        <v>#DIV/0!</v>
      </c>
      <c r="M51" s="13" t="e">
        <f>F51/SUM(F49:F53)</f>
        <v>#DIV/0!</v>
      </c>
      <c r="N51" s="8"/>
      <c r="O51" s="8"/>
    </row>
    <row r="52" spans="1:15" ht="20.100000000000001" customHeight="1">
      <c r="A52" s="83"/>
      <c r="B52" s="99"/>
      <c r="C52" s="18" t="s">
        <v>104</v>
      </c>
      <c r="D52" s="53"/>
      <c r="E52" s="53"/>
      <c r="F52" s="53"/>
      <c r="G52" s="72"/>
      <c r="H52" s="72"/>
      <c r="I52" s="72"/>
      <c r="J52" s="18" t="s">
        <v>105</v>
      </c>
      <c r="K52" s="13" t="e">
        <f>D52/SUM(D49:D53)</f>
        <v>#DIV/0!</v>
      </c>
      <c r="L52" s="13" t="e">
        <f>E52/SUM(E49:E53)</f>
        <v>#DIV/0!</v>
      </c>
      <c r="M52" s="13" t="e">
        <f>F52/SUM(F49:F53)</f>
        <v>#DIV/0!</v>
      </c>
      <c r="N52" s="8"/>
      <c r="O52" s="8"/>
    </row>
    <row r="53" spans="1:15" ht="20.100000000000001" customHeight="1">
      <c r="A53" s="83"/>
      <c r="B53" s="100"/>
      <c r="C53" s="18" t="s">
        <v>106</v>
      </c>
      <c r="D53" s="53"/>
      <c r="E53" s="53"/>
      <c r="F53" s="53"/>
      <c r="G53" s="73"/>
      <c r="H53" s="73"/>
      <c r="I53" s="73"/>
      <c r="J53" s="18" t="s">
        <v>107</v>
      </c>
      <c r="K53" s="13" t="e">
        <f>D53/SUM(D49:D53)</f>
        <v>#DIV/0!</v>
      </c>
      <c r="L53" s="13" t="e">
        <f>E53/SUM(E49:E53)</f>
        <v>#DIV/0!</v>
      </c>
      <c r="M53" s="13" t="e">
        <f>F53/SUM(F49:F53)</f>
        <v>#DIV/0!</v>
      </c>
      <c r="N53" s="8"/>
      <c r="O53" s="8"/>
    </row>
    <row r="54" spans="1:15" ht="20.100000000000001" customHeight="1">
      <c r="A54" s="83"/>
      <c r="B54" s="98" t="s">
        <v>59</v>
      </c>
      <c r="C54" s="18" t="s">
        <v>108</v>
      </c>
      <c r="D54" s="53"/>
      <c r="E54" s="53"/>
      <c r="F54" s="53"/>
      <c r="G54" s="71">
        <f>D54+D55+D56+D57+D58+D59-D39</f>
        <v>0</v>
      </c>
      <c r="H54" s="71">
        <f>E54+E55+E56+E57+E58+E59-E39</f>
        <v>0</v>
      </c>
      <c r="I54" s="71">
        <f>F54+F55+F56+F57+F58+F59-F39</f>
        <v>0</v>
      </c>
      <c r="J54" s="18" t="s">
        <v>109</v>
      </c>
      <c r="K54" s="16" t="e">
        <f>D54/SUM(D54:D59)</f>
        <v>#DIV/0!</v>
      </c>
      <c r="L54" s="16" t="e">
        <f>E54/SUM(E54:E59)</f>
        <v>#DIV/0!</v>
      </c>
      <c r="M54" s="16" t="e">
        <f>F54/SUM(F54:F59)</f>
        <v>#DIV/0!</v>
      </c>
      <c r="N54" s="8"/>
      <c r="O54" s="8"/>
    </row>
    <row r="55" spans="1:15" ht="20.100000000000001" customHeight="1">
      <c r="A55" s="83"/>
      <c r="B55" s="99"/>
      <c r="C55" s="18" t="s">
        <v>110</v>
      </c>
      <c r="D55" s="53"/>
      <c r="E55" s="53"/>
      <c r="F55" s="53"/>
      <c r="G55" s="72"/>
      <c r="H55" s="72"/>
      <c r="I55" s="72"/>
      <c r="J55" s="18" t="s">
        <v>111</v>
      </c>
      <c r="K55" s="16" t="e">
        <f>D55/SUM(D54:D59)</f>
        <v>#DIV/0!</v>
      </c>
      <c r="L55" s="16" t="e">
        <f>E55/SUM(E54:E59)</f>
        <v>#DIV/0!</v>
      </c>
      <c r="M55" s="16" t="e">
        <f>F55/SUM(F54:F59)</f>
        <v>#DIV/0!</v>
      </c>
      <c r="N55" s="8"/>
      <c r="O55" s="8"/>
    </row>
    <row r="56" spans="1:15" ht="20.100000000000001" customHeight="1">
      <c r="A56" s="83"/>
      <c r="B56" s="99"/>
      <c r="C56" s="18" t="s">
        <v>112</v>
      </c>
      <c r="D56" s="53"/>
      <c r="E56" s="53"/>
      <c r="F56" s="53"/>
      <c r="G56" s="72"/>
      <c r="H56" s="72"/>
      <c r="I56" s="72"/>
      <c r="J56" s="18" t="s">
        <v>113</v>
      </c>
      <c r="K56" s="16" t="e">
        <f>D56/SUM(D54:D59)</f>
        <v>#DIV/0!</v>
      </c>
      <c r="L56" s="16" t="e">
        <f>E56/SUM(E54:E59)</f>
        <v>#DIV/0!</v>
      </c>
      <c r="M56" s="16" t="e">
        <f>F56/SUM(F54:F59)</f>
        <v>#DIV/0!</v>
      </c>
      <c r="N56" s="8"/>
      <c r="O56" s="8"/>
    </row>
    <row r="57" spans="1:15" ht="20.100000000000001" customHeight="1">
      <c r="A57" s="83"/>
      <c r="B57" s="99"/>
      <c r="C57" s="18" t="s">
        <v>114</v>
      </c>
      <c r="D57" s="53"/>
      <c r="E57" s="53"/>
      <c r="F57" s="53"/>
      <c r="G57" s="72"/>
      <c r="H57" s="72"/>
      <c r="I57" s="72"/>
      <c r="J57" s="18" t="s">
        <v>115</v>
      </c>
      <c r="K57" s="16" t="e">
        <f>D57/SUM(D54:D59)</f>
        <v>#DIV/0!</v>
      </c>
      <c r="L57" s="16" t="e">
        <f>E57/SUM(E54:E59)</f>
        <v>#DIV/0!</v>
      </c>
      <c r="M57" s="16" t="e">
        <f>F57/SUM(F54:F59)</f>
        <v>#DIV/0!</v>
      </c>
      <c r="N57" s="8"/>
      <c r="O57" s="8"/>
    </row>
    <row r="58" spans="1:15" ht="20.100000000000001" customHeight="1">
      <c r="A58" s="83"/>
      <c r="B58" s="99"/>
      <c r="C58" s="18" t="s">
        <v>116</v>
      </c>
      <c r="D58" s="53"/>
      <c r="E58" s="53"/>
      <c r="F58" s="53"/>
      <c r="G58" s="72"/>
      <c r="H58" s="72"/>
      <c r="I58" s="72"/>
      <c r="J58" s="18" t="s">
        <v>117</v>
      </c>
      <c r="K58" s="16" t="e">
        <f>D58/SUM(D54:D59)</f>
        <v>#DIV/0!</v>
      </c>
      <c r="L58" s="16" t="e">
        <f>E58/SUM(E54:E59)</f>
        <v>#DIV/0!</v>
      </c>
      <c r="M58" s="16" t="e">
        <f>F58/SUM(F54:F59)</f>
        <v>#DIV/0!</v>
      </c>
      <c r="N58" s="8"/>
      <c r="O58" s="8"/>
    </row>
    <row r="59" spans="1:15" ht="20.100000000000001" customHeight="1">
      <c r="A59" s="83"/>
      <c r="B59" s="99"/>
      <c r="C59" s="18" t="s">
        <v>118</v>
      </c>
      <c r="D59" s="53"/>
      <c r="E59" s="53"/>
      <c r="F59" s="53"/>
      <c r="G59" s="73"/>
      <c r="H59" s="73"/>
      <c r="I59" s="73"/>
      <c r="J59" s="18" t="s">
        <v>119</v>
      </c>
      <c r="K59" s="16" t="e">
        <f>D59/SUM(D54:D59)</f>
        <v>#DIV/0!</v>
      </c>
      <c r="L59" s="16" t="e">
        <f>E59/SUM(E54:E59)</f>
        <v>#DIV/0!</v>
      </c>
      <c r="M59" s="16" t="e">
        <f>F59/SUM(F54:F59)</f>
        <v>#DIV/0!</v>
      </c>
      <c r="N59" s="8"/>
      <c r="O59" s="8"/>
    </row>
    <row r="60" spans="1:15" ht="20.100000000000001" customHeight="1">
      <c r="A60" s="84"/>
      <c r="B60" s="100"/>
      <c r="C60" s="20" t="s">
        <v>120</v>
      </c>
      <c r="D60" s="61"/>
      <c r="E60" s="61"/>
      <c r="F60" s="53"/>
      <c r="G60" s="60" t="s">
        <v>9</v>
      </c>
      <c r="H60" s="60" t="s">
        <v>9</v>
      </c>
      <c r="I60" s="60" t="s">
        <v>9</v>
      </c>
      <c r="J60" s="5"/>
      <c r="K60" s="17"/>
      <c r="L60" s="17"/>
      <c r="M60" s="17"/>
      <c r="N60" s="8"/>
      <c r="O60" s="8"/>
    </row>
    <row r="61" spans="1:15" ht="20.100000000000001" customHeight="1">
      <c r="A61" s="78" t="s">
        <v>518</v>
      </c>
      <c r="B61" s="86" t="s">
        <v>121</v>
      </c>
      <c r="C61" s="4" t="s">
        <v>122</v>
      </c>
      <c r="D61" s="53"/>
      <c r="E61" s="53"/>
      <c r="F61" s="53"/>
      <c r="G61" s="91" t="s">
        <v>9</v>
      </c>
      <c r="H61" s="91" t="s">
        <v>9</v>
      </c>
      <c r="I61" s="91" t="s">
        <v>9</v>
      </c>
      <c r="J61" s="5" t="s">
        <v>121</v>
      </c>
      <c r="K61" s="16" t="e">
        <f>D61/D62</f>
        <v>#DIV/0!</v>
      </c>
      <c r="L61" s="16" t="e">
        <f>E61/E62</f>
        <v>#DIV/0!</v>
      </c>
      <c r="M61" s="16" t="e">
        <f>F61/F62</f>
        <v>#DIV/0!</v>
      </c>
      <c r="N61" s="21"/>
      <c r="O61" s="21"/>
    </row>
    <row r="62" spans="1:15" s="24" customFormat="1" ht="20.100000000000001" customHeight="1">
      <c r="A62" s="78"/>
      <c r="B62" s="86"/>
      <c r="C62" s="4" t="s">
        <v>123</v>
      </c>
      <c r="D62" s="62"/>
      <c r="E62" s="62"/>
      <c r="F62" s="62"/>
      <c r="G62" s="92"/>
      <c r="H62" s="92"/>
      <c r="I62" s="92"/>
      <c r="J62" s="5"/>
      <c r="K62" s="17"/>
      <c r="L62" s="17"/>
      <c r="M62" s="17"/>
      <c r="N62" s="22"/>
      <c r="O62" s="22"/>
    </row>
    <row r="63" spans="1:15" s="24" customFormat="1" ht="20.100000000000001" customHeight="1">
      <c r="A63" s="93" t="s">
        <v>519</v>
      </c>
      <c r="B63" s="87" t="s">
        <v>124</v>
      </c>
      <c r="C63" s="4" t="s">
        <v>125</v>
      </c>
      <c r="D63" s="62"/>
      <c r="E63" s="62"/>
      <c r="F63" s="62"/>
      <c r="G63" s="94">
        <f>D63+D64+D65-D66-D67-D68</f>
        <v>0</v>
      </c>
      <c r="H63" s="94">
        <f>E63+E64+E65-E66-E67-E68</f>
        <v>0</v>
      </c>
      <c r="I63" s="94">
        <f>F63+F64+F65-F66-F67-F68</f>
        <v>0</v>
      </c>
      <c r="J63" s="4" t="s">
        <v>126</v>
      </c>
      <c r="K63" s="25" t="e">
        <f>D63/SUM(D63:D65)</f>
        <v>#DIV/0!</v>
      </c>
      <c r="L63" s="25" t="e">
        <f>E63/SUM(E63:E65)</f>
        <v>#DIV/0!</v>
      </c>
      <c r="M63" s="25" t="e">
        <f>F63/SUM(F63:F65)</f>
        <v>#DIV/0!</v>
      </c>
      <c r="N63" s="23"/>
      <c r="O63" s="23"/>
    </row>
    <row r="64" spans="1:15" s="24" customFormat="1" ht="20.100000000000001" customHeight="1">
      <c r="A64" s="93"/>
      <c r="B64" s="87"/>
      <c r="C64" s="4" t="s">
        <v>127</v>
      </c>
      <c r="D64" s="62"/>
      <c r="E64" s="62"/>
      <c r="F64" s="62"/>
      <c r="G64" s="95"/>
      <c r="H64" s="95"/>
      <c r="I64" s="95"/>
      <c r="J64" s="4" t="s">
        <v>128</v>
      </c>
      <c r="K64" s="25" t="e">
        <f>D64/SUM(D63:D65)</f>
        <v>#DIV/0!</v>
      </c>
      <c r="L64" s="25" t="e">
        <f>E64/SUM(E63:E65)</f>
        <v>#DIV/0!</v>
      </c>
      <c r="M64" s="25" t="e">
        <f>F64/SUM(F63:F65)</f>
        <v>#DIV/0!</v>
      </c>
      <c r="N64" s="23"/>
      <c r="O64" s="23"/>
    </row>
    <row r="65" spans="1:15" s="24" customFormat="1" ht="20.100000000000001" customHeight="1">
      <c r="A65" s="93"/>
      <c r="B65" s="87"/>
      <c r="C65" s="4" t="s">
        <v>129</v>
      </c>
      <c r="D65" s="62"/>
      <c r="E65" s="62"/>
      <c r="F65" s="62"/>
      <c r="G65" s="95"/>
      <c r="H65" s="95"/>
      <c r="I65" s="95"/>
      <c r="J65" s="4" t="s">
        <v>130</v>
      </c>
      <c r="K65" s="25" t="e">
        <f>D65/SUM(D63:D65)</f>
        <v>#DIV/0!</v>
      </c>
      <c r="L65" s="25" t="e">
        <f>E65/SUM(E63:E65)</f>
        <v>#DIV/0!</v>
      </c>
      <c r="M65" s="25" t="e">
        <f>F65/SUM(F63:F65)</f>
        <v>#DIV/0!</v>
      </c>
      <c r="N65" s="23"/>
      <c r="O65" s="23"/>
    </row>
    <row r="66" spans="1:15" s="24" customFormat="1" ht="20.100000000000001" customHeight="1">
      <c r="A66" s="93"/>
      <c r="B66" s="87" t="s">
        <v>131</v>
      </c>
      <c r="C66" s="4" t="s">
        <v>132</v>
      </c>
      <c r="D66" s="62"/>
      <c r="E66" s="62"/>
      <c r="F66" s="62"/>
      <c r="G66" s="95"/>
      <c r="H66" s="95"/>
      <c r="I66" s="95"/>
      <c r="J66" s="4" t="s">
        <v>133</v>
      </c>
      <c r="K66" s="25" t="e">
        <f>D66/SUM(D66:D68)</f>
        <v>#DIV/0!</v>
      </c>
      <c r="L66" s="25" t="e">
        <f>E66/SUM(E66:E68)</f>
        <v>#DIV/0!</v>
      </c>
      <c r="M66" s="25" t="e">
        <f>F66/SUM(F66:F68)</f>
        <v>#DIV/0!</v>
      </c>
      <c r="N66" s="23"/>
      <c r="O66" s="23"/>
    </row>
    <row r="67" spans="1:15" s="24" customFormat="1" ht="20.100000000000001" customHeight="1">
      <c r="A67" s="93"/>
      <c r="B67" s="87"/>
      <c r="C67" s="4" t="s">
        <v>134</v>
      </c>
      <c r="D67" s="62"/>
      <c r="E67" s="62"/>
      <c r="F67" s="62"/>
      <c r="G67" s="95"/>
      <c r="H67" s="95"/>
      <c r="I67" s="95"/>
      <c r="J67" s="4" t="s">
        <v>135</v>
      </c>
      <c r="K67" s="25" t="e">
        <f>D67/SUM(D66:D68)</f>
        <v>#DIV/0!</v>
      </c>
      <c r="L67" s="25" t="e">
        <f>E67/SUM(E66:E68)</f>
        <v>#DIV/0!</v>
      </c>
      <c r="M67" s="25" t="e">
        <f>F67/SUM(F66:F68)</f>
        <v>#DIV/0!</v>
      </c>
      <c r="N67" s="23"/>
      <c r="O67" s="23"/>
    </row>
    <row r="68" spans="1:15" ht="20.100000000000001" customHeight="1">
      <c r="A68" s="93"/>
      <c r="B68" s="87"/>
      <c r="C68" s="26" t="s">
        <v>136</v>
      </c>
      <c r="D68" s="53"/>
      <c r="E68" s="53"/>
      <c r="F68" s="53"/>
      <c r="G68" s="96"/>
      <c r="H68" s="96"/>
      <c r="I68" s="96"/>
      <c r="J68" s="26" t="s">
        <v>137</v>
      </c>
      <c r="K68" s="25" t="e">
        <f>D68/SUM(D66:D68)</f>
        <v>#DIV/0!</v>
      </c>
      <c r="L68" s="25" t="e">
        <f>E68/SUM(E66:E68)</f>
        <v>#DIV/0!</v>
      </c>
      <c r="M68" s="25" t="e">
        <f>F68/SUM(F66:F68)</f>
        <v>#DIV/0!</v>
      </c>
      <c r="N68" s="8"/>
      <c r="O68" s="8"/>
    </row>
    <row r="69" spans="1:15" ht="20.100000000000001" customHeight="1">
      <c r="A69" s="93"/>
      <c r="B69" s="87" t="s">
        <v>138</v>
      </c>
      <c r="C69" s="26" t="s">
        <v>139</v>
      </c>
      <c r="D69" s="53"/>
      <c r="E69" s="53"/>
      <c r="F69" s="53"/>
      <c r="G69" s="71">
        <f>D69+D70+D71-D72-D73-D74</f>
        <v>0</v>
      </c>
      <c r="H69" s="71">
        <f>E69+E70+E71-E72-E73-E74</f>
        <v>0</v>
      </c>
      <c r="I69" s="71">
        <f>F69+F70+F71-F72-F73-F74</f>
        <v>0</v>
      </c>
      <c r="J69" s="26" t="s">
        <v>140</v>
      </c>
      <c r="K69" s="25" t="e">
        <f>D69/SUM(D69:D71)</f>
        <v>#DIV/0!</v>
      </c>
      <c r="L69" s="25" t="e">
        <f>E69/SUM(E69:E71)</f>
        <v>#DIV/0!</v>
      </c>
      <c r="M69" s="25" t="e">
        <f>F69/SUM(F69:F71)</f>
        <v>#DIV/0!</v>
      </c>
      <c r="N69" s="8"/>
      <c r="O69" s="8"/>
    </row>
    <row r="70" spans="1:15" ht="20.100000000000001" customHeight="1">
      <c r="A70" s="93"/>
      <c r="B70" s="87"/>
      <c r="C70" s="26" t="s">
        <v>141</v>
      </c>
      <c r="D70" s="53"/>
      <c r="E70" s="53"/>
      <c r="F70" s="53"/>
      <c r="G70" s="72"/>
      <c r="H70" s="72"/>
      <c r="I70" s="72"/>
      <c r="J70" s="26" t="s">
        <v>142</v>
      </c>
      <c r="K70" s="25" t="e">
        <f>D70/SUM(D69:D71)</f>
        <v>#DIV/0!</v>
      </c>
      <c r="L70" s="25" t="e">
        <f>E70/SUM(E69:E71)</f>
        <v>#DIV/0!</v>
      </c>
      <c r="M70" s="25" t="e">
        <f>F70/SUM(F69:F71)</f>
        <v>#DIV/0!</v>
      </c>
      <c r="N70" s="8"/>
      <c r="O70" s="8"/>
    </row>
    <row r="71" spans="1:15" ht="20.100000000000001" customHeight="1">
      <c r="A71" s="93"/>
      <c r="B71" s="87"/>
      <c r="C71" s="26" t="s">
        <v>143</v>
      </c>
      <c r="D71" s="53"/>
      <c r="E71" s="53"/>
      <c r="F71" s="53"/>
      <c r="G71" s="72"/>
      <c r="H71" s="72"/>
      <c r="I71" s="72"/>
      <c r="J71" s="26" t="s">
        <v>144</v>
      </c>
      <c r="K71" s="25" t="e">
        <f>D71/SUM(D69:D71)</f>
        <v>#DIV/0!</v>
      </c>
      <c r="L71" s="25" t="e">
        <f>E71/SUM(E69:E71)</f>
        <v>#DIV/0!</v>
      </c>
      <c r="M71" s="25" t="e">
        <f>F71/SUM(F69:F71)</f>
        <v>#DIV/0!</v>
      </c>
      <c r="N71" s="8"/>
      <c r="O71" s="8"/>
    </row>
    <row r="72" spans="1:15" ht="20.100000000000001" customHeight="1">
      <c r="A72" s="93"/>
      <c r="B72" s="87" t="s">
        <v>145</v>
      </c>
      <c r="C72" s="26" t="s">
        <v>146</v>
      </c>
      <c r="D72" s="53"/>
      <c r="E72" s="53"/>
      <c r="F72" s="53"/>
      <c r="G72" s="72"/>
      <c r="H72" s="72"/>
      <c r="I72" s="72"/>
      <c r="J72" s="26" t="s">
        <v>147</v>
      </c>
      <c r="K72" s="25" t="e">
        <f>D72/SUM(D72:D74)</f>
        <v>#DIV/0!</v>
      </c>
      <c r="L72" s="25" t="e">
        <f>E72/SUM(E72:E74)</f>
        <v>#DIV/0!</v>
      </c>
      <c r="M72" s="25" t="e">
        <f>F72/SUM(F72:F74)</f>
        <v>#DIV/0!</v>
      </c>
      <c r="N72" s="8"/>
      <c r="O72" s="8"/>
    </row>
    <row r="73" spans="1:15" ht="20.100000000000001" customHeight="1">
      <c r="A73" s="93"/>
      <c r="B73" s="87"/>
      <c r="C73" s="26" t="s">
        <v>148</v>
      </c>
      <c r="D73" s="53"/>
      <c r="E73" s="53"/>
      <c r="F73" s="53"/>
      <c r="G73" s="72"/>
      <c r="H73" s="72"/>
      <c r="I73" s="72"/>
      <c r="J73" s="26" t="s">
        <v>149</v>
      </c>
      <c r="K73" s="25" t="e">
        <f>D73/SUM(D72:D74)</f>
        <v>#DIV/0!</v>
      </c>
      <c r="L73" s="25" t="e">
        <f>E73/SUM(E72:E74)</f>
        <v>#DIV/0!</v>
      </c>
      <c r="M73" s="25" t="e">
        <f>F73/SUM(F72:F74)</f>
        <v>#DIV/0!</v>
      </c>
      <c r="N73" s="8"/>
      <c r="O73" s="8"/>
    </row>
    <row r="74" spans="1:15" ht="20.100000000000001" customHeight="1">
      <c r="A74" s="93"/>
      <c r="B74" s="87"/>
      <c r="C74" s="26" t="s">
        <v>150</v>
      </c>
      <c r="D74" s="53"/>
      <c r="E74" s="53"/>
      <c r="F74" s="53"/>
      <c r="G74" s="73"/>
      <c r="H74" s="73"/>
      <c r="I74" s="73"/>
      <c r="J74" s="26" t="s">
        <v>151</v>
      </c>
      <c r="K74" s="25" t="e">
        <f>D74/SUM(D72:D74)</f>
        <v>#DIV/0!</v>
      </c>
      <c r="L74" s="25" t="e">
        <f>E74/SUM(E72:E74)</f>
        <v>#DIV/0!</v>
      </c>
      <c r="M74" s="25" t="e">
        <f>F74/SUM(F72:F74)</f>
        <v>#DIV/0!</v>
      </c>
      <c r="N74" s="8"/>
      <c r="O74" s="8"/>
    </row>
    <row r="75" spans="1:15" ht="20.100000000000001" customHeight="1">
      <c r="A75" s="93"/>
      <c r="B75" s="87" t="s">
        <v>152</v>
      </c>
      <c r="C75" s="26" t="s">
        <v>153</v>
      </c>
      <c r="D75" s="53"/>
      <c r="E75" s="53"/>
      <c r="F75" s="53"/>
      <c r="G75" s="71">
        <f>SUM(D75:D110)*2-D63-D64-D65-D66-D67-D68</f>
        <v>0</v>
      </c>
      <c r="H75" s="71">
        <f>SUM(E75:E110)*2-E63-E64-E65-E66-E67-E68</f>
        <v>0</v>
      </c>
      <c r="I75" s="71">
        <f>SUM(F75:F110)*2-F63-F64-F65-F66-F67-F68</f>
        <v>0</v>
      </c>
      <c r="J75" s="5" t="s">
        <v>154</v>
      </c>
      <c r="K75" s="16" t="e">
        <f t="shared" ref="K75:M77" si="0">D75/D66</f>
        <v>#DIV/0!</v>
      </c>
      <c r="L75" s="16" t="e">
        <f t="shared" si="0"/>
        <v>#DIV/0!</v>
      </c>
      <c r="M75" s="16" t="e">
        <f t="shared" si="0"/>
        <v>#DIV/0!</v>
      </c>
      <c r="N75" s="27"/>
      <c r="O75" s="27"/>
    </row>
    <row r="76" spans="1:15" ht="20.100000000000001" customHeight="1">
      <c r="A76" s="93"/>
      <c r="B76" s="87"/>
      <c r="C76" s="26" t="s">
        <v>155</v>
      </c>
      <c r="D76" s="53"/>
      <c r="E76" s="53"/>
      <c r="F76" s="53"/>
      <c r="G76" s="72"/>
      <c r="H76" s="72"/>
      <c r="I76" s="72"/>
      <c r="J76" s="5" t="s">
        <v>156</v>
      </c>
      <c r="K76" s="16" t="e">
        <f t="shared" si="0"/>
        <v>#DIV/0!</v>
      </c>
      <c r="L76" s="16" t="e">
        <f t="shared" si="0"/>
        <v>#DIV/0!</v>
      </c>
      <c r="M76" s="16" t="e">
        <f t="shared" si="0"/>
        <v>#DIV/0!</v>
      </c>
      <c r="N76" s="27"/>
      <c r="O76" s="27"/>
    </row>
    <row r="77" spans="1:15" ht="20.100000000000001" customHeight="1">
      <c r="A77" s="93"/>
      <c r="B77" s="87"/>
      <c r="C77" s="26" t="s">
        <v>157</v>
      </c>
      <c r="D77" s="53"/>
      <c r="E77" s="53"/>
      <c r="F77" s="53"/>
      <c r="G77" s="72"/>
      <c r="H77" s="72"/>
      <c r="I77" s="72"/>
      <c r="J77" s="5" t="s">
        <v>158</v>
      </c>
      <c r="K77" s="16" t="e">
        <f t="shared" si="0"/>
        <v>#DIV/0!</v>
      </c>
      <c r="L77" s="16" t="e">
        <f t="shared" si="0"/>
        <v>#DIV/0!</v>
      </c>
      <c r="M77" s="16" t="e">
        <f t="shared" si="0"/>
        <v>#DIV/0!</v>
      </c>
      <c r="N77" s="27"/>
      <c r="O77" s="27"/>
    </row>
    <row r="78" spans="1:15" ht="20.100000000000001" customHeight="1">
      <c r="A78" s="93"/>
      <c r="B78" s="87" t="s">
        <v>159</v>
      </c>
      <c r="C78" s="26" t="s">
        <v>160</v>
      </c>
      <c r="D78" s="53"/>
      <c r="E78" s="53"/>
      <c r="F78" s="53"/>
      <c r="G78" s="72"/>
      <c r="H78" s="72"/>
      <c r="I78" s="72"/>
      <c r="J78" s="5" t="s">
        <v>161</v>
      </c>
      <c r="K78" s="16" t="e">
        <f t="shared" ref="K78:M80" si="1">D78/D66</f>
        <v>#DIV/0!</v>
      </c>
      <c r="L78" s="16" t="e">
        <f t="shared" si="1"/>
        <v>#DIV/0!</v>
      </c>
      <c r="M78" s="16" t="e">
        <f t="shared" si="1"/>
        <v>#DIV/0!</v>
      </c>
      <c r="N78" s="27"/>
      <c r="O78" s="27"/>
    </row>
    <row r="79" spans="1:15" ht="20.100000000000001" customHeight="1">
      <c r="A79" s="93"/>
      <c r="B79" s="87"/>
      <c r="C79" s="26" t="s">
        <v>162</v>
      </c>
      <c r="D79" s="53"/>
      <c r="E79" s="53"/>
      <c r="F79" s="53"/>
      <c r="G79" s="72"/>
      <c r="H79" s="72"/>
      <c r="I79" s="72"/>
      <c r="J79" s="5" t="s">
        <v>163</v>
      </c>
      <c r="K79" s="16" t="e">
        <f t="shared" si="1"/>
        <v>#DIV/0!</v>
      </c>
      <c r="L79" s="16" t="e">
        <f t="shared" si="1"/>
        <v>#DIV/0!</v>
      </c>
      <c r="M79" s="16" t="e">
        <f t="shared" si="1"/>
        <v>#DIV/0!</v>
      </c>
      <c r="N79" s="27"/>
      <c r="O79" s="27"/>
    </row>
    <row r="80" spans="1:15" ht="20.100000000000001" customHeight="1">
      <c r="A80" s="93"/>
      <c r="B80" s="87"/>
      <c r="C80" s="26" t="s">
        <v>164</v>
      </c>
      <c r="D80" s="53"/>
      <c r="E80" s="53"/>
      <c r="F80" s="53"/>
      <c r="G80" s="72"/>
      <c r="H80" s="72"/>
      <c r="I80" s="72"/>
      <c r="J80" s="5" t="s">
        <v>165</v>
      </c>
      <c r="K80" s="16" t="e">
        <f t="shared" si="1"/>
        <v>#DIV/0!</v>
      </c>
      <c r="L80" s="16" t="e">
        <f t="shared" si="1"/>
        <v>#DIV/0!</v>
      </c>
      <c r="M80" s="16" t="e">
        <f t="shared" si="1"/>
        <v>#DIV/0!</v>
      </c>
      <c r="N80" s="27"/>
      <c r="O80" s="27"/>
    </row>
    <row r="81" spans="1:15" ht="20.100000000000001" customHeight="1">
      <c r="A81" s="93"/>
      <c r="B81" s="87" t="s">
        <v>166</v>
      </c>
      <c r="C81" s="26" t="s">
        <v>167</v>
      </c>
      <c r="D81" s="53"/>
      <c r="E81" s="53"/>
      <c r="F81" s="53"/>
      <c r="G81" s="72"/>
      <c r="H81" s="72"/>
      <c r="I81" s="72"/>
      <c r="J81" s="5" t="s">
        <v>168</v>
      </c>
      <c r="K81" s="16" t="e">
        <f t="shared" ref="K81:M83" si="2">D81/D66</f>
        <v>#DIV/0!</v>
      </c>
      <c r="L81" s="16" t="e">
        <f t="shared" si="2"/>
        <v>#DIV/0!</v>
      </c>
      <c r="M81" s="16" t="e">
        <f t="shared" si="2"/>
        <v>#DIV/0!</v>
      </c>
      <c r="N81" s="27"/>
      <c r="O81" s="27"/>
    </row>
    <row r="82" spans="1:15" ht="20.100000000000001" customHeight="1">
      <c r="A82" s="93"/>
      <c r="B82" s="87"/>
      <c r="C82" s="26" t="s">
        <v>169</v>
      </c>
      <c r="D82" s="53"/>
      <c r="E82" s="53"/>
      <c r="F82" s="53"/>
      <c r="G82" s="72"/>
      <c r="H82" s="72"/>
      <c r="I82" s="72"/>
      <c r="J82" s="5" t="s">
        <v>170</v>
      </c>
      <c r="K82" s="16" t="e">
        <f t="shared" si="2"/>
        <v>#DIV/0!</v>
      </c>
      <c r="L82" s="16" t="e">
        <f t="shared" si="2"/>
        <v>#DIV/0!</v>
      </c>
      <c r="M82" s="16" t="e">
        <f t="shared" si="2"/>
        <v>#DIV/0!</v>
      </c>
      <c r="N82" s="27"/>
      <c r="O82" s="27"/>
    </row>
    <row r="83" spans="1:15" ht="20.100000000000001" customHeight="1">
      <c r="A83" s="93"/>
      <c r="B83" s="87"/>
      <c r="C83" s="26" t="s">
        <v>171</v>
      </c>
      <c r="D83" s="53"/>
      <c r="E83" s="53"/>
      <c r="F83" s="53"/>
      <c r="G83" s="72"/>
      <c r="H83" s="72"/>
      <c r="I83" s="72"/>
      <c r="J83" s="5" t="s">
        <v>172</v>
      </c>
      <c r="K83" s="16" t="e">
        <f t="shared" si="2"/>
        <v>#DIV/0!</v>
      </c>
      <c r="L83" s="16" t="e">
        <f t="shared" si="2"/>
        <v>#DIV/0!</v>
      </c>
      <c r="M83" s="16" t="e">
        <f t="shared" si="2"/>
        <v>#DIV/0!</v>
      </c>
      <c r="N83" s="27"/>
      <c r="O83" s="27"/>
    </row>
    <row r="84" spans="1:15" ht="20.100000000000001" customHeight="1">
      <c r="A84" s="93"/>
      <c r="B84" s="87" t="s">
        <v>173</v>
      </c>
      <c r="C84" s="26" t="s">
        <v>174</v>
      </c>
      <c r="D84" s="53"/>
      <c r="E84" s="53"/>
      <c r="F84" s="53"/>
      <c r="G84" s="72"/>
      <c r="H84" s="72"/>
      <c r="I84" s="72"/>
      <c r="J84" s="5" t="s">
        <v>175</v>
      </c>
      <c r="K84" s="16" t="e">
        <f t="shared" ref="K84:M86" si="3">D84/D66</f>
        <v>#DIV/0!</v>
      </c>
      <c r="L84" s="16" t="e">
        <f t="shared" si="3"/>
        <v>#DIV/0!</v>
      </c>
      <c r="M84" s="16" t="e">
        <f t="shared" si="3"/>
        <v>#DIV/0!</v>
      </c>
      <c r="N84" s="27"/>
      <c r="O84" s="27"/>
    </row>
    <row r="85" spans="1:15" ht="20.100000000000001" customHeight="1">
      <c r="A85" s="93"/>
      <c r="B85" s="87"/>
      <c r="C85" s="26" t="s">
        <v>176</v>
      </c>
      <c r="D85" s="53"/>
      <c r="E85" s="53"/>
      <c r="F85" s="53"/>
      <c r="G85" s="72"/>
      <c r="H85" s="72"/>
      <c r="I85" s="72"/>
      <c r="J85" s="5" t="s">
        <v>177</v>
      </c>
      <c r="K85" s="16" t="e">
        <f t="shared" si="3"/>
        <v>#DIV/0!</v>
      </c>
      <c r="L85" s="16" t="e">
        <f t="shared" si="3"/>
        <v>#DIV/0!</v>
      </c>
      <c r="M85" s="16" t="e">
        <f t="shared" si="3"/>
        <v>#DIV/0!</v>
      </c>
      <c r="N85" s="27"/>
      <c r="O85" s="27"/>
    </row>
    <row r="86" spans="1:15" ht="20.100000000000001" customHeight="1">
      <c r="A86" s="93"/>
      <c r="B86" s="87"/>
      <c r="C86" s="26" t="s">
        <v>178</v>
      </c>
      <c r="D86" s="53"/>
      <c r="E86" s="53"/>
      <c r="F86" s="53"/>
      <c r="G86" s="72"/>
      <c r="H86" s="72"/>
      <c r="I86" s="72"/>
      <c r="J86" s="5" t="s">
        <v>179</v>
      </c>
      <c r="K86" s="16" t="e">
        <f t="shared" si="3"/>
        <v>#DIV/0!</v>
      </c>
      <c r="L86" s="16" t="e">
        <f t="shared" si="3"/>
        <v>#DIV/0!</v>
      </c>
      <c r="M86" s="16" t="e">
        <f t="shared" si="3"/>
        <v>#DIV/0!</v>
      </c>
      <c r="N86" s="27"/>
      <c r="O86" s="27"/>
    </row>
    <row r="87" spans="1:15" ht="20.100000000000001" customHeight="1">
      <c r="A87" s="93"/>
      <c r="B87" s="87" t="s">
        <v>180</v>
      </c>
      <c r="C87" s="26" t="s">
        <v>181</v>
      </c>
      <c r="D87" s="53"/>
      <c r="E87" s="53"/>
      <c r="F87" s="53"/>
      <c r="G87" s="72"/>
      <c r="H87" s="72"/>
      <c r="I87" s="72"/>
      <c r="J87" s="5" t="s">
        <v>182</v>
      </c>
      <c r="K87" s="16" t="e">
        <f t="shared" ref="K87:M89" si="4">D87/D66</f>
        <v>#DIV/0!</v>
      </c>
      <c r="L87" s="16" t="e">
        <f t="shared" si="4"/>
        <v>#DIV/0!</v>
      </c>
      <c r="M87" s="16" t="e">
        <f t="shared" si="4"/>
        <v>#DIV/0!</v>
      </c>
      <c r="N87" s="27"/>
      <c r="O87" s="27"/>
    </row>
    <row r="88" spans="1:15" ht="20.100000000000001" customHeight="1">
      <c r="A88" s="93"/>
      <c r="B88" s="87"/>
      <c r="C88" s="26" t="s">
        <v>183</v>
      </c>
      <c r="D88" s="53"/>
      <c r="E88" s="53"/>
      <c r="F88" s="53"/>
      <c r="G88" s="72"/>
      <c r="H88" s="72"/>
      <c r="I88" s="72"/>
      <c r="J88" s="5" t="s">
        <v>184</v>
      </c>
      <c r="K88" s="16" t="e">
        <f t="shared" si="4"/>
        <v>#DIV/0!</v>
      </c>
      <c r="L88" s="16" t="e">
        <f t="shared" si="4"/>
        <v>#DIV/0!</v>
      </c>
      <c r="M88" s="16" t="e">
        <f t="shared" si="4"/>
        <v>#DIV/0!</v>
      </c>
      <c r="N88" s="27"/>
      <c r="O88" s="27"/>
    </row>
    <row r="89" spans="1:15" ht="20.100000000000001" customHeight="1">
      <c r="A89" s="93"/>
      <c r="B89" s="87"/>
      <c r="C89" s="26" t="s">
        <v>185</v>
      </c>
      <c r="D89" s="53"/>
      <c r="E89" s="53"/>
      <c r="F89" s="53"/>
      <c r="G89" s="72"/>
      <c r="H89" s="72"/>
      <c r="I89" s="72"/>
      <c r="J89" s="5" t="s">
        <v>186</v>
      </c>
      <c r="K89" s="16" t="e">
        <f t="shared" si="4"/>
        <v>#DIV/0!</v>
      </c>
      <c r="L89" s="16" t="e">
        <f t="shared" si="4"/>
        <v>#DIV/0!</v>
      </c>
      <c r="M89" s="16" t="e">
        <f t="shared" si="4"/>
        <v>#DIV/0!</v>
      </c>
      <c r="N89" s="27"/>
      <c r="O89" s="27"/>
    </row>
    <row r="90" spans="1:15" ht="20.100000000000001" customHeight="1">
      <c r="A90" s="93"/>
      <c r="B90" s="87" t="s">
        <v>187</v>
      </c>
      <c r="C90" s="26" t="s">
        <v>188</v>
      </c>
      <c r="D90" s="53"/>
      <c r="E90" s="53"/>
      <c r="F90" s="53"/>
      <c r="G90" s="72"/>
      <c r="H90" s="72"/>
      <c r="I90" s="72"/>
      <c r="J90" s="5" t="s">
        <v>189</v>
      </c>
      <c r="K90" s="16" t="e">
        <f t="shared" ref="K90:M92" si="5">D90/D66</f>
        <v>#DIV/0!</v>
      </c>
      <c r="L90" s="16" t="e">
        <f t="shared" si="5"/>
        <v>#DIV/0!</v>
      </c>
      <c r="M90" s="16" t="e">
        <f t="shared" si="5"/>
        <v>#DIV/0!</v>
      </c>
      <c r="N90" s="27"/>
      <c r="O90" s="27"/>
    </row>
    <row r="91" spans="1:15" ht="20.100000000000001" customHeight="1">
      <c r="A91" s="93"/>
      <c r="B91" s="87"/>
      <c r="C91" s="26" t="s">
        <v>190</v>
      </c>
      <c r="D91" s="53"/>
      <c r="E91" s="53"/>
      <c r="F91" s="53"/>
      <c r="G91" s="72"/>
      <c r="H91" s="72"/>
      <c r="I91" s="72"/>
      <c r="J91" s="5" t="s">
        <v>191</v>
      </c>
      <c r="K91" s="16" t="e">
        <f t="shared" si="5"/>
        <v>#DIV/0!</v>
      </c>
      <c r="L91" s="16" t="e">
        <f t="shared" si="5"/>
        <v>#DIV/0!</v>
      </c>
      <c r="M91" s="16" t="e">
        <f t="shared" si="5"/>
        <v>#DIV/0!</v>
      </c>
      <c r="N91" s="27"/>
      <c r="O91" s="27"/>
    </row>
    <row r="92" spans="1:15" ht="20.100000000000001" customHeight="1">
      <c r="A92" s="93"/>
      <c r="B92" s="87"/>
      <c r="C92" s="26" t="s">
        <v>192</v>
      </c>
      <c r="D92" s="53"/>
      <c r="E92" s="53"/>
      <c r="F92" s="53"/>
      <c r="G92" s="72"/>
      <c r="H92" s="72"/>
      <c r="I92" s="72"/>
      <c r="J92" s="5" t="s">
        <v>193</v>
      </c>
      <c r="K92" s="16" t="e">
        <f t="shared" si="5"/>
        <v>#DIV/0!</v>
      </c>
      <c r="L92" s="16" t="e">
        <f t="shared" si="5"/>
        <v>#DIV/0!</v>
      </c>
      <c r="M92" s="16" t="e">
        <f t="shared" si="5"/>
        <v>#DIV/0!</v>
      </c>
      <c r="N92" s="27"/>
      <c r="O92" s="27"/>
    </row>
    <row r="93" spans="1:15" ht="20.100000000000001" customHeight="1">
      <c r="A93" s="93"/>
      <c r="B93" s="87" t="s">
        <v>194</v>
      </c>
      <c r="C93" s="26" t="s">
        <v>195</v>
      </c>
      <c r="D93" s="53"/>
      <c r="E93" s="53"/>
      <c r="F93" s="53"/>
      <c r="G93" s="72"/>
      <c r="H93" s="72"/>
      <c r="I93" s="72"/>
      <c r="J93" s="5" t="s">
        <v>196</v>
      </c>
      <c r="K93" s="16" t="e">
        <f t="shared" ref="K93:M95" si="6">D93/D66</f>
        <v>#DIV/0!</v>
      </c>
      <c r="L93" s="16" t="e">
        <f t="shared" si="6"/>
        <v>#DIV/0!</v>
      </c>
      <c r="M93" s="16" t="e">
        <f t="shared" si="6"/>
        <v>#DIV/0!</v>
      </c>
      <c r="N93" s="27"/>
      <c r="O93" s="27"/>
    </row>
    <row r="94" spans="1:15" ht="20.100000000000001" customHeight="1">
      <c r="A94" s="93"/>
      <c r="B94" s="87"/>
      <c r="C94" s="26" t="s">
        <v>197</v>
      </c>
      <c r="D94" s="53"/>
      <c r="E94" s="53"/>
      <c r="F94" s="53"/>
      <c r="G94" s="72"/>
      <c r="H94" s="72"/>
      <c r="I94" s="72"/>
      <c r="J94" s="5" t="s">
        <v>198</v>
      </c>
      <c r="K94" s="16" t="e">
        <f t="shared" si="6"/>
        <v>#DIV/0!</v>
      </c>
      <c r="L94" s="16" t="e">
        <f t="shared" si="6"/>
        <v>#DIV/0!</v>
      </c>
      <c r="M94" s="16" t="e">
        <f t="shared" si="6"/>
        <v>#DIV/0!</v>
      </c>
      <c r="N94" s="27"/>
      <c r="O94" s="27"/>
    </row>
    <row r="95" spans="1:15" ht="20.100000000000001" customHeight="1">
      <c r="A95" s="93"/>
      <c r="B95" s="87"/>
      <c r="C95" s="26" t="s">
        <v>199</v>
      </c>
      <c r="D95" s="53"/>
      <c r="E95" s="53"/>
      <c r="F95" s="53"/>
      <c r="G95" s="72"/>
      <c r="H95" s="72"/>
      <c r="I95" s="72"/>
      <c r="J95" s="5" t="s">
        <v>200</v>
      </c>
      <c r="K95" s="16" t="e">
        <f t="shared" si="6"/>
        <v>#DIV/0!</v>
      </c>
      <c r="L95" s="16" t="e">
        <f t="shared" si="6"/>
        <v>#DIV/0!</v>
      </c>
      <c r="M95" s="16" t="e">
        <f t="shared" si="6"/>
        <v>#DIV/0!</v>
      </c>
      <c r="N95" s="27"/>
      <c r="O95" s="27"/>
    </row>
    <row r="96" spans="1:15" ht="20.100000000000001" customHeight="1">
      <c r="A96" s="93"/>
      <c r="B96" s="87" t="s">
        <v>201</v>
      </c>
      <c r="C96" s="26" t="s">
        <v>202</v>
      </c>
      <c r="D96" s="53"/>
      <c r="E96" s="53"/>
      <c r="F96" s="53"/>
      <c r="G96" s="72"/>
      <c r="H96" s="72"/>
      <c r="I96" s="72"/>
      <c r="J96" s="5" t="s">
        <v>203</v>
      </c>
      <c r="K96" s="16" t="e">
        <f t="shared" ref="K96:M98" si="7">D96/D66</f>
        <v>#DIV/0!</v>
      </c>
      <c r="L96" s="16" t="e">
        <f t="shared" si="7"/>
        <v>#DIV/0!</v>
      </c>
      <c r="M96" s="16" t="e">
        <f t="shared" si="7"/>
        <v>#DIV/0!</v>
      </c>
      <c r="N96" s="27"/>
      <c r="O96" s="27"/>
    </row>
    <row r="97" spans="1:15" ht="20.100000000000001" customHeight="1">
      <c r="A97" s="93"/>
      <c r="B97" s="87"/>
      <c r="C97" s="26" t="s">
        <v>204</v>
      </c>
      <c r="D97" s="53"/>
      <c r="E97" s="53"/>
      <c r="F97" s="53"/>
      <c r="G97" s="72"/>
      <c r="H97" s="72"/>
      <c r="I97" s="72"/>
      <c r="J97" s="5" t="s">
        <v>205</v>
      </c>
      <c r="K97" s="16" t="e">
        <f t="shared" si="7"/>
        <v>#DIV/0!</v>
      </c>
      <c r="L97" s="16" t="e">
        <f t="shared" si="7"/>
        <v>#DIV/0!</v>
      </c>
      <c r="M97" s="16" t="e">
        <f t="shared" si="7"/>
        <v>#DIV/0!</v>
      </c>
      <c r="N97" s="27"/>
      <c r="O97" s="27"/>
    </row>
    <row r="98" spans="1:15" ht="20.100000000000001" customHeight="1">
      <c r="A98" s="93"/>
      <c r="B98" s="87"/>
      <c r="C98" s="26" t="s">
        <v>206</v>
      </c>
      <c r="D98" s="53"/>
      <c r="E98" s="53"/>
      <c r="F98" s="53"/>
      <c r="G98" s="72"/>
      <c r="H98" s="72"/>
      <c r="I98" s="72"/>
      <c r="J98" s="5" t="s">
        <v>207</v>
      </c>
      <c r="K98" s="16" t="e">
        <f t="shared" si="7"/>
        <v>#DIV/0!</v>
      </c>
      <c r="L98" s="16" t="e">
        <f t="shared" si="7"/>
        <v>#DIV/0!</v>
      </c>
      <c r="M98" s="16" t="e">
        <f t="shared" si="7"/>
        <v>#DIV/0!</v>
      </c>
      <c r="N98" s="27"/>
      <c r="O98" s="27"/>
    </row>
    <row r="99" spans="1:15" ht="20.100000000000001" customHeight="1">
      <c r="A99" s="93"/>
      <c r="B99" s="87" t="s">
        <v>208</v>
      </c>
      <c r="C99" s="26" t="s">
        <v>209</v>
      </c>
      <c r="D99" s="53"/>
      <c r="E99" s="53"/>
      <c r="F99" s="53"/>
      <c r="G99" s="72"/>
      <c r="H99" s="72"/>
      <c r="I99" s="72"/>
      <c r="J99" s="5" t="s">
        <v>210</v>
      </c>
      <c r="K99" s="16" t="e">
        <f t="shared" ref="K99:M101" si="8">D99/D66</f>
        <v>#DIV/0!</v>
      </c>
      <c r="L99" s="16" t="e">
        <f t="shared" si="8"/>
        <v>#DIV/0!</v>
      </c>
      <c r="M99" s="16" t="e">
        <f t="shared" si="8"/>
        <v>#DIV/0!</v>
      </c>
      <c r="N99" s="27"/>
      <c r="O99" s="27"/>
    </row>
    <row r="100" spans="1:15" ht="20.100000000000001" customHeight="1">
      <c r="A100" s="93"/>
      <c r="B100" s="87"/>
      <c r="C100" s="26" t="s">
        <v>211</v>
      </c>
      <c r="D100" s="53"/>
      <c r="E100" s="53"/>
      <c r="F100" s="53"/>
      <c r="G100" s="72"/>
      <c r="H100" s="72"/>
      <c r="I100" s="72"/>
      <c r="J100" s="5" t="s">
        <v>212</v>
      </c>
      <c r="K100" s="16" t="e">
        <f t="shared" si="8"/>
        <v>#DIV/0!</v>
      </c>
      <c r="L100" s="16" t="e">
        <f t="shared" si="8"/>
        <v>#DIV/0!</v>
      </c>
      <c r="M100" s="16" t="e">
        <f t="shared" si="8"/>
        <v>#DIV/0!</v>
      </c>
      <c r="N100" s="27"/>
      <c r="O100" s="27"/>
    </row>
    <row r="101" spans="1:15" ht="20.100000000000001" customHeight="1">
      <c r="A101" s="93"/>
      <c r="B101" s="87"/>
      <c r="C101" s="26" t="s">
        <v>213</v>
      </c>
      <c r="D101" s="53"/>
      <c r="E101" s="53"/>
      <c r="F101" s="53"/>
      <c r="G101" s="72"/>
      <c r="H101" s="72"/>
      <c r="I101" s="72"/>
      <c r="J101" s="5" t="s">
        <v>214</v>
      </c>
      <c r="K101" s="16" t="e">
        <f t="shared" si="8"/>
        <v>#DIV/0!</v>
      </c>
      <c r="L101" s="16" t="e">
        <f t="shared" si="8"/>
        <v>#DIV/0!</v>
      </c>
      <c r="M101" s="16" t="e">
        <f t="shared" si="8"/>
        <v>#DIV/0!</v>
      </c>
      <c r="N101" s="27"/>
      <c r="O101" s="27"/>
    </row>
    <row r="102" spans="1:15" ht="20.100000000000001" customHeight="1">
      <c r="A102" s="93"/>
      <c r="B102" s="87" t="s">
        <v>215</v>
      </c>
      <c r="C102" s="26" t="s">
        <v>216</v>
      </c>
      <c r="D102" s="53"/>
      <c r="E102" s="53"/>
      <c r="F102" s="53"/>
      <c r="G102" s="72"/>
      <c r="H102" s="72"/>
      <c r="I102" s="72"/>
      <c r="J102" s="5" t="s">
        <v>217</v>
      </c>
      <c r="K102" s="16" t="e">
        <f t="shared" ref="K102:M104" si="9">D102/D66</f>
        <v>#DIV/0!</v>
      </c>
      <c r="L102" s="16" t="e">
        <f t="shared" si="9"/>
        <v>#DIV/0!</v>
      </c>
      <c r="M102" s="16" t="e">
        <f t="shared" si="9"/>
        <v>#DIV/0!</v>
      </c>
      <c r="N102" s="27"/>
      <c r="O102" s="27"/>
    </row>
    <row r="103" spans="1:15" ht="19.5" customHeight="1">
      <c r="A103" s="93"/>
      <c r="B103" s="87"/>
      <c r="C103" s="26" t="s">
        <v>218</v>
      </c>
      <c r="D103" s="53"/>
      <c r="E103" s="53"/>
      <c r="F103" s="53"/>
      <c r="G103" s="72"/>
      <c r="H103" s="72"/>
      <c r="I103" s="72"/>
      <c r="J103" s="5" t="s">
        <v>219</v>
      </c>
      <c r="K103" s="16" t="e">
        <f t="shared" si="9"/>
        <v>#DIV/0!</v>
      </c>
      <c r="L103" s="16" t="e">
        <f t="shared" si="9"/>
        <v>#DIV/0!</v>
      </c>
      <c r="M103" s="16" t="e">
        <f t="shared" si="9"/>
        <v>#DIV/0!</v>
      </c>
      <c r="N103" s="27"/>
      <c r="O103" s="27"/>
    </row>
    <row r="104" spans="1:15" ht="20.100000000000001" customHeight="1">
      <c r="A104" s="93"/>
      <c r="B104" s="87"/>
      <c r="C104" s="26" t="s">
        <v>220</v>
      </c>
      <c r="D104" s="53"/>
      <c r="E104" s="53"/>
      <c r="F104" s="53"/>
      <c r="G104" s="72"/>
      <c r="H104" s="72"/>
      <c r="I104" s="72"/>
      <c r="J104" s="5" t="s">
        <v>221</v>
      </c>
      <c r="K104" s="16" t="e">
        <f t="shared" si="9"/>
        <v>#DIV/0!</v>
      </c>
      <c r="L104" s="16" t="e">
        <f t="shared" si="9"/>
        <v>#DIV/0!</v>
      </c>
      <c r="M104" s="16" t="e">
        <f t="shared" si="9"/>
        <v>#DIV/0!</v>
      </c>
      <c r="N104" s="27"/>
      <c r="O104" s="27"/>
    </row>
    <row r="105" spans="1:15" ht="20.100000000000001" customHeight="1">
      <c r="A105" s="93"/>
      <c r="B105" s="87" t="s">
        <v>222</v>
      </c>
      <c r="C105" s="26" t="s">
        <v>223</v>
      </c>
      <c r="D105" s="53"/>
      <c r="E105" s="53"/>
      <c r="F105" s="53"/>
      <c r="G105" s="72"/>
      <c r="H105" s="72"/>
      <c r="I105" s="72"/>
      <c r="J105" s="5" t="s">
        <v>224</v>
      </c>
      <c r="K105" s="16" t="e">
        <f t="shared" ref="K105:M107" si="10">D105/D66</f>
        <v>#DIV/0!</v>
      </c>
      <c r="L105" s="16" t="e">
        <f t="shared" si="10"/>
        <v>#DIV/0!</v>
      </c>
      <c r="M105" s="16" t="e">
        <f t="shared" si="10"/>
        <v>#DIV/0!</v>
      </c>
      <c r="N105" s="27"/>
      <c r="O105" s="27"/>
    </row>
    <row r="106" spans="1:15" ht="20.100000000000001" customHeight="1">
      <c r="A106" s="93"/>
      <c r="B106" s="87"/>
      <c r="C106" s="26" t="s">
        <v>225</v>
      </c>
      <c r="D106" s="53"/>
      <c r="E106" s="53"/>
      <c r="F106" s="53"/>
      <c r="G106" s="72"/>
      <c r="H106" s="72"/>
      <c r="I106" s="72"/>
      <c r="J106" s="5" t="s">
        <v>226</v>
      </c>
      <c r="K106" s="16" t="e">
        <f t="shared" si="10"/>
        <v>#DIV/0!</v>
      </c>
      <c r="L106" s="16" t="e">
        <f t="shared" si="10"/>
        <v>#DIV/0!</v>
      </c>
      <c r="M106" s="16" t="e">
        <f t="shared" si="10"/>
        <v>#DIV/0!</v>
      </c>
      <c r="N106" s="27"/>
      <c r="O106" s="27"/>
    </row>
    <row r="107" spans="1:15" ht="20.100000000000001" customHeight="1">
      <c r="A107" s="93"/>
      <c r="B107" s="87"/>
      <c r="C107" s="26" t="s">
        <v>227</v>
      </c>
      <c r="D107" s="53"/>
      <c r="E107" s="53"/>
      <c r="F107" s="53"/>
      <c r="G107" s="72"/>
      <c r="H107" s="72"/>
      <c r="I107" s="72"/>
      <c r="J107" s="5" t="s">
        <v>228</v>
      </c>
      <c r="K107" s="16" t="e">
        <f t="shared" si="10"/>
        <v>#DIV/0!</v>
      </c>
      <c r="L107" s="16" t="e">
        <f t="shared" si="10"/>
        <v>#DIV/0!</v>
      </c>
      <c r="M107" s="16" t="e">
        <f t="shared" si="10"/>
        <v>#DIV/0!</v>
      </c>
      <c r="N107" s="27"/>
      <c r="O107" s="27"/>
    </row>
    <row r="108" spans="1:15" ht="20.100000000000001" customHeight="1">
      <c r="A108" s="93"/>
      <c r="B108" s="87" t="s">
        <v>229</v>
      </c>
      <c r="C108" s="26" t="s">
        <v>230</v>
      </c>
      <c r="D108" s="53"/>
      <c r="E108" s="53"/>
      <c r="F108" s="53"/>
      <c r="G108" s="72"/>
      <c r="H108" s="72"/>
      <c r="I108" s="72"/>
      <c r="J108" s="5" t="s">
        <v>231</v>
      </c>
      <c r="K108" s="16" t="e">
        <f t="shared" ref="K108:M110" si="11">D108/D66</f>
        <v>#DIV/0!</v>
      </c>
      <c r="L108" s="16" t="e">
        <f t="shared" si="11"/>
        <v>#DIV/0!</v>
      </c>
      <c r="M108" s="16" t="e">
        <f t="shared" si="11"/>
        <v>#DIV/0!</v>
      </c>
      <c r="N108" s="27"/>
      <c r="O108" s="27"/>
    </row>
    <row r="109" spans="1:15" ht="20.100000000000001" customHeight="1">
      <c r="A109" s="93"/>
      <c r="B109" s="87"/>
      <c r="C109" s="26" t="s">
        <v>232</v>
      </c>
      <c r="D109" s="53"/>
      <c r="E109" s="53"/>
      <c r="F109" s="53"/>
      <c r="G109" s="72"/>
      <c r="H109" s="72"/>
      <c r="I109" s="72"/>
      <c r="J109" s="5" t="s">
        <v>233</v>
      </c>
      <c r="K109" s="16" t="e">
        <f t="shared" si="11"/>
        <v>#DIV/0!</v>
      </c>
      <c r="L109" s="16" t="e">
        <f t="shared" si="11"/>
        <v>#DIV/0!</v>
      </c>
      <c r="M109" s="16" t="e">
        <f t="shared" si="11"/>
        <v>#DIV/0!</v>
      </c>
      <c r="N109" s="27"/>
      <c r="O109" s="27"/>
    </row>
    <row r="110" spans="1:15" ht="20.100000000000001" customHeight="1">
      <c r="A110" s="93"/>
      <c r="B110" s="87"/>
      <c r="C110" s="26" t="s">
        <v>234</v>
      </c>
      <c r="D110" s="53"/>
      <c r="E110" s="53"/>
      <c r="F110" s="53"/>
      <c r="G110" s="73"/>
      <c r="H110" s="73"/>
      <c r="I110" s="73"/>
      <c r="J110" s="5" t="s">
        <v>235</v>
      </c>
      <c r="K110" s="16" t="e">
        <f t="shared" si="11"/>
        <v>#DIV/0!</v>
      </c>
      <c r="L110" s="16" t="e">
        <f t="shared" si="11"/>
        <v>#DIV/0!</v>
      </c>
      <c r="M110" s="16" t="e">
        <f t="shared" si="11"/>
        <v>#DIV/0!</v>
      </c>
      <c r="N110" s="27"/>
      <c r="O110" s="27"/>
    </row>
    <row r="111" spans="1:15" ht="20.100000000000001" customHeight="1">
      <c r="A111" s="93"/>
      <c r="B111" s="87" t="s">
        <v>236</v>
      </c>
      <c r="C111" s="26" t="s">
        <v>237</v>
      </c>
      <c r="D111" s="53"/>
      <c r="E111" s="53"/>
      <c r="F111" s="53"/>
      <c r="G111" s="71" t="s">
        <v>9</v>
      </c>
      <c r="H111" s="71" t="s">
        <v>9</v>
      </c>
      <c r="I111" s="71" t="s">
        <v>9</v>
      </c>
      <c r="J111" s="5" t="s">
        <v>238</v>
      </c>
      <c r="K111" s="16" t="e">
        <f>D66/(D66+D111)</f>
        <v>#DIV/0!</v>
      </c>
      <c r="L111" s="16" t="e">
        <f>E66/(E66+E111)</f>
        <v>#DIV/0!</v>
      </c>
      <c r="M111" s="16" t="e">
        <f>F66/(F66+F111)</f>
        <v>#DIV/0!</v>
      </c>
      <c r="N111" s="27"/>
      <c r="O111" s="27"/>
    </row>
    <row r="112" spans="1:15" ht="20.100000000000001" customHeight="1">
      <c r="A112" s="93"/>
      <c r="B112" s="87"/>
      <c r="C112" s="26" t="s">
        <v>239</v>
      </c>
      <c r="D112" s="53"/>
      <c r="E112" s="53"/>
      <c r="F112" s="53"/>
      <c r="G112" s="72"/>
      <c r="H112" s="72"/>
      <c r="I112" s="72"/>
      <c r="J112" s="5" t="s">
        <v>240</v>
      </c>
      <c r="K112" s="16" t="e">
        <f>D64/(D64+D112)</f>
        <v>#DIV/0!</v>
      </c>
      <c r="L112" s="16" t="e">
        <f>E64/(E64+E112)</f>
        <v>#DIV/0!</v>
      </c>
      <c r="M112" s="16" t="e">
        <f>F64/(F64+F112)</f>
        <v>#DIV/0!</v>
      </c>
      <c r="N112" s="27"/>
      <c r="O112" s="27"/>
    </row>
    <row r="113" spans="1:15" ht="20.100000000000001" customHeight="1">
      <c r="A113" s="93"/>
      <c r="B113" s="87"/>
      <c r="C113" s="26" t="s">
        <v>241</v>
      </c>
      <c r="D113" s="53"/>
      <c r="E113" s="53"/>
      <c r="F113" s="53"/>
      <c r="G113" s="73"/>
      <c r="H113" s="73"/>
      <c r="I113" s="73"/>
      <c r="J113" s="5" t="s">
        <v>242</v>
      </c>
      <c r="K113" s="16" t="e">
        <f>D68/(D68+D113)</f>
        <v>#DIV/0!</v>
      </c>
      <c r="L113" s="16" t="e">
        <f>E68/(E68+E113)</f>
        <v>#DIV/0!</v>
      </c>
      <c r="M113" s="16" t="e">
        <f>F68/(F68+F113)</f>
        <v>#DIV/0!</v>
      </c>
      <c r="N113" s="27"/>
      <c r="O113" s="27"/>
    </row>
    <row r="114" spans="1:15" ht="20.100000000000001" customHeight="1">
      <c r="A114" s="93"/>
      <c r="B114" s="48" t="s">
        <v>243</v>
      </c>
      <c r="C114" s="26" t="s">
        <v>244</v>
      </c>
      <c r="D114" s="53"/>
      <c r="E114" s="53"/>
      <c r="F114" s="53"/>
      <c r="G114" s="63" t="s">
        <v>9</v>
      </c>
      <c r="H114" s="63" t="s">
        <v>9</v>
      </c>
      <c r="I114" s="63" t="s">
        <v>9</v>
      </c>
      <c r="J114" s="5" t="s">
        <v>245</v>
      </c>
      <c r="K114" s="28" t="e">
        <f>D114/D72</f>
        <v>#DIV/0!</v>
      </c>
      <c r="L114" s="28" t="e">
        <f>E114/E72</f>
        <v>#DIV/0!</v>
      </c>
      <c r="M114" s="28" t="e">
        <f>F114/F72</f>
        <v>#DIV/0!</v>
      </c>
      <c r="N114" s="29"/>
      <c r="O114" s="29"/>
    </row>
    <row r="115" spans="1:15" ht="20.100000000000001" customHeight="1">
      <c r="A115" s="93"/>
      <c r="B115" s="88" t="s">
        <v>246</v>
      </c>
      <c r="C115" s="26" t="s">
        <v>247</v>
      </c>
      <c r="D115" s="53"/>
      <c r="E115" s="53"/>
      <c r="F115" s="53"/>
      <c r="G115" s="71" t="s">
        <v>9</v>
      </c>
      <c r="H115" s="71" t="s">
        <v>9</v>
      </c>
      <c r="I115" s="71" t="s">
        <v>9</v>
      </c>
      <c r="J115" s="5" t="s">
        <v>248</v>
      </c>
      <c r="K115" s="16" t="e">
        <f>D115/D116</f>
        <v>#DIV/0!</v>
      </c>
      <c r="L115" s="16" t="e">
        <f>E115/E116</f>
        <v>#DIV/0!</v>
      </c>
      <c r="M115" s="16" t="e">
        <f>F115/F116</f>
        <v>#DIV/0!</v>
      </c>
      <c r="N115" s="27"/>
      <c r="O115" s="27"/>
    </row>
    <row r="116" spans="1:15" ht="20.100000000000001" customHeight="1">
      <c r="A116" s="93"/>
      <c r="B116" s="89"/>
      <c r="C116" s="26" t="s">
        <v>249</v>
      </c>
      <c r="D116" s="53"/>
      <c r="E116" s="53"/>
      <c r="F116" s="53"/>
      <c r="G116" s="72"/>
      <c r="H116" s="72"/>
      <c r="I116" s="72"/>
      <c r="J116" s="5"/>
      <c r="K116" s="16"/>
      <c r="L116" s="16"/>
      <c r="M116" s="16"/>
      <c r="N116" s="27"/>
      <c r="O116" s="27"/>
    </row>
    <row r="117" spans="1:15" ht="20.100000000000001" customHeight="1">
      <c r="A117" s="93"/>
      <c r="B117" s="89"/>
      <c r="C117" s="26" t="s">
        <v>250</v>
      </c>
      <c r="D117" s="53"/>
      <c r="E117" s="53"/>
      <c r="F117" s="53"/>
      <c r="G117" s="72"/>
      <c r="H117" s="72"/>
      <c r="I117" s="72"/>
      <c r="J117" s="5" t="s">
        <v>251</v>
      </c>
      <c r="K117" s="16" t="e">
        <f>D117/D118</f>
        <v>#DIV/0!</v>
      </c>
      <c r="L117" s="16" t="e">
        <f>E117/E118</f>
        <v>#DIV/0!</v>
      </c>
      <c r="M117" s="16" t="e">
        <f>F117/F118</f>
        <v>#DIV/0!</v>
      </c>
      <c r="N117" s="27"/>
      <c r="O117" s="27"/>
    </row>
    <row r="118" spans="1:15" ht="20.100000000000001" customHeight="1">
      <c r="A118" s="93"/>
      <c r="B118" s="89"/>
      <c r="C118" s="26" t="s">
        <v>252</v>
      </c>
      <c r="D118" s="53"/>
      <c r="E118" s="53"/>
      <c r="F118" s="53"/>
      <c r="G118" s="72"/>
      <c r="H118" s="72"/>
      <c r="I118" s="72"/>
      <c r="J118" s="5"/>
      <c r="K118" s="16"/>
      <c r="L118" s="16"/>
      <c r="M118" s="16"/>
      <c r="N118" s="27"/>
      <c r="O118" s="27"/>
    </row>
    <row r="119" spans="1:15" ht="20.100000000000001" customHeight="1">
      <c r="A119" s="93"/>
      <c r="B119" s="89"/>
      <c r="C119" s="26" t="s">
        <v>253</v>
      </c>
      <c r="D119" s="53"/>
      <c r="E119" s="53"/>
      <c r="F119" s="53"/>
      <c r="G119" s="72"/>
      <c r="H119" s="72"/>
      <c r="I119" s="72"/>
      <c r="J119" s="5" t="s">
        <v>254</v>
      </c>
      <c r="K119" s="16" t="e">
        <f>D119/D120</f>
        <v>#DIV/0!</v>
      </c>
      <c r="L119" s="16" t="e">
        <f>E119/E120</f>
        <v>#DIV/0!</v>
      </c>
      <c r="M119" s="16" t="e">
        <f>F119/F120</f>
        <v>#DIV/0!</v>
      </c>
      <c r="N119" s="27"/>
      <c r="O119" s="27"/>
    </row>
    <row r="120" spans="1:15" ht="20.100000000000001" customHeight="1">
      <c r="A120" s="93"/>
      <c r="B120" s="90"/>
      <c r="C120" s="26" t="s">
        <v>255</v>
      </c>
      <c r="D120" s="53"/>
      <c r="E120" s="53"/>
      <c r="F120" s="53"/>
      <c r="G120" s="73"/>
      <c r="H120" s="73"/>
      <c r="I120" s="73"/>
      <c r="J120" s="5" t="s">
        <v>256</v>
      </c>
      <c r="K120" s="16"/>
      <c r="L120" s="16"/>
      <c r="M120" s="16"/>
      <c r="N120" s="27"/>
      <c r="O120" s="27"/>
    </row>
    <row r="121" spans="1:15" ht="20.100000000000001" customHeight="1">
      <c r="A121" s="78" t="s">
        <v>520</v>
      </c>
      <c r="B121" s="74" t="s">
        <v>257</v>
      </c>
      <c r="C121" s="26" t="s">
        <v>258</v>
      </c>
      <c r="D121" s="53"/>
      <c r="E121" s="53"/>
      <c r="F121" s="53"/>
      <c r="G121" s="71">
        <f>D121+D122+D123-D124-D126-D125</f>
        <v>0</v>
      </c>
      <c r="H121" s="71">
        <f>E121+E122+E123-E124-E126-E125</f>
        <v>0</v>
      </c>
      <c r="I121" s="71">
        <f>F121+F122+F123-F124-F126-F125</f>
        <v>0</v>
      </c>
      <c r="J121" s="30" t="s">
        <v>259</v>
      </c>
      <c r="K121" s="16" t="e">
        <f>D121/K5</f>
        <v>#DIV/0!</v>
      </c>
      <c r="L121" s="16" t="e">
        <f>E121/L5</f>
        <v>#DIV/0!</v>
      </c>
      <c r="M121" s="16" t="e">
        <f>F121/M5</f>
        <v>#DIV/0!</v>
      </c>
      <c r="N121" s="27"/>
      <c r="O121" s="27"/>
    </row>
    <row r="122" spans="1:15" ht="20.100000000000001" customHeight="1">
      <c r="A122" s="78"/>
      <c r="B122" s="74"/>
      <c r="C122" s="26" t="s">
        <v>260</v>
      </c>
      <c r="D122" s="53"/>
      <c r="E122" s="53"/>
      <c r="F122" s="53"/>
      <c r="G122" s="72"/>
      <c r="H122" s="72"/>
      <c r="I122" s="72"/>
      <c r="J122" s="30" t="s">
        <v>261</v>
      </c>
      <c r="K122" s="16" t="e">
        <f>D122/K5</f>
        <v>#DIV/0!</v>
      </c>
      <c r="L122" s="16" t="e">
        <f>E122/L5</f>
        <v>#DIV/0!</v>
      </c>
      <c r="M122" s="16" t="e">
        <f>F122/M5</f>
        <v>#DIV/0!</v>
      </c>
      <c r="N122" s="27"/>
      <c r="O122" s="27"/>
    </row>
    <row r="123" spans="1:15" ht="20.100000000000001" customHeight="1">
      <c r="A123" s="78"/>
      <c r="B123" s="74"/>
      <c r="C123" s="26" t="s">
        <v>262</v>
      </c>
      <c r="D123" s="53"/>
      <c r="E123" s="53"/>
      <c r="F123" s="53"/>
      <c r="G123" s="72"/>
      <c r="H123" s="72"/>
      <c r="I123" s="72"/>
      <c r="J123" s="30" t="s">
        <v>263</v>
      </c>
      <c r="K123" s="16" t="e">
        <f>D123/K5</f>
        <v>#DIV/0!</v>
      </c>
      <c r="L123" s="16" t="e">
        <f>E123/L5</f>
        <v>#DIV/0!</v>
      </c>
      <c r="M123" s="16" t="e">
        <f>F123/M5</f>
        <v>#DIV/0!</v>
      </c>
      <c r="N123" s="27"/>
      <c r="O123" s="27"/>
    </row>
    <row r="124" spans="1:15" ht="20.100000000000001" customHeight="1">
      <c r="A124" s="78"/>
      <c r="B124" s="74"/>
      <c r="C124" s="26" t="s">
        <v>264</v>
      </c>
      <c r="D124" s="53"/>
      <c r="E124" s="53"/>
      <c r="F124" s="53"/>
      <c r="G124" s="72"/>
      <c r="H124" s="72"/>
      <c r="I124" s="72"/>
      <c r="J124" s="30" t="s">
        <v>265</v>
      </c>
      <c r="K124" s="16" t="e">
        <f>D124/K5</f>
        <v>#DIV/0!</v>
      </c>
      <c r="L124" s="16" t="e">
        <f>E124/L5</f>
        <v>#DIV/0!</v>
      </c>
      <c r="M124" s="16" t="e">
        <f>F124/M5</f>
        <v>#DIV/0!</v>
      </c>
      <c r="N124" s="27"/>
      <c r="O124" s="27"/>
    </row>
    <row r="125" spans="1:15" ht="20.100000000000001" customHeight="1">
      <c r="A125" s="78"/>
      <c r="B125" s="74"/>
      <c r="C125" s="26" t="s">
        <v>266</v>
      </c>
      <c r="D125" s="53"/>
      <c r="E125" s="53"/>
      <c r="F125" s="53"/>
      <c r="G125" s="72"/>
      <c r="H125" s="72"/>
      <c r="I125" s="72"/>
      <c r="J125" s="30" t="s">
        <v>267</v>
      </c>
      <c r="K125" s="16" t="e">
        <f>(D125+D126)/K4</f>
        <v>#VALUE!</v>
      </c>
      <c r="L125" s="16" t="e">
        <f>(E125+E126)/L4</f>
        <v>#VALUE!</v>
      </c>
      <c r="M125" s="16" t="e">
        <f>(F125+F126)/M4</f>
        <v>#VALUE!</v>
      </c>
      <c r="N125" s="27"/>
      <c r="O125" s="27"/>
    </row>
    <row r="126" spans="1:15" ht="20.100000000000001" customHeight="1">
      <c r="A126" s="78"/>
      <c r="B126" s="74"/>
      <c r="C126" s="26" t="s">
        <v>268</v>
      </c>
      <c r="D126" s="53"/>
      <c r="E126" s="53"/>
      <c r="F126" s="53"/>
      <c r="G126" s="73"/>
      <c r="H126" s="73"/>
      <c r="I126" s="73"/>
      <c r="J126" s="31"/>
      <c r="K126" s="16"/>
      <c r="L126" s="16"/>
      <c r="M126" s="16"/>
      <c r="N126" s="27"/>
      <c r="O126" s="27"/>
    </row>
    <row r="127" spans="1:15" ht="20.100000000000001" customHeight="1">
      <c r="A127" s="78" t="s">
        <v>521</v>
      </c>
      <c r="B127" s="86" t="s">
        <v>269</v>
      </c>
      <c r="C127" s="20" t="s">
        <v>270</v>
      </c>
      <c r="D127" s="53"/>
      <c r="E127" s="53"/>
      <c r="F127" s="53"/>
      <c r="G127" s="71">
        <f>D127+D128-D129-D130-D131-D132-D133-D134</f>
        <v>0</v>
      </c>
      <c r="H127" s="71">
        <f>E127+E128-E129-E130-E131-E132-E133-E134</f>
        <v>0</v>
      </c>
      <c r="I127" s="71">
        <f>F127+F128-F129-F130-F131-F132-F133-F134</f>
        <v>0</v>
      </c>
      <c r="J127" s="5"/>
      <c r="K127" s="17"/>
      <c r="L127" s="17"/>
      <c r="M127" s="17"/>
      <c r="N127" s="8"/>
      <c r="O127" s="8"/>
    </row>
    <row r="128" spans="1:15" ht="20.100000000000001" customHeight="1">
      <c r="A128" s="78"/>
      <c r="B128" s="86"/>
      <c r="C128" s="20" t="s">
        <v>271</v>
      </c>
      <c r="D128" s="53"/>
      <c r="E128" s="53"/>
      <c r="F128" s="53"/>
      <c r="G128" s="72"/>
      <c r="H128" s="72"/>
      <c r="I128" s="72"/>
      <c r="J128" s="5"/>
      <c r="K128" s="17"/>
      <c r="L128" s="17"/>
      <c r="M128" s="17"/>
      <c r="N128" s="8"/>
      <c r="O128" s="8"/>
    </row>
    <row r="129" spans="1:15" ht="20.100000000000001" customHeight="1">
      <c r="A129" s="78"/>
      <c r="B129" s="86" t="s">
        <v>272</v>
      </c>
      <c r="C129" s="20" t="s">
        <v>273</v>
      </c>
      <c r="D129" s="53"/>
      <c r="E129" s="53"/>
      <c r="F129" s="53"/>
      <c r="G129" s="72"/>
      <c r="H129" s="72"/>
      <c r="I129" s="72"/>
      <c r="J129" s="20" t="s">
        <v>274</v>
      </c>
      <c r="K129" s="16" t="e">
        <f>D129/SUM(D129:D134)</f>
        <v>#DIV/0!</v>
      </c>
      <c r="L129" s="16" t="e">
        <f>E129/SUM(E129:E134)</f>
        <v>#DIV/0!</v>
      </c>
      <c r="M129" s="16" t="e">
        <f>F129/SUM(F129:F134)</f>
        <v>#DIV/0!</v>
      </c>
      <c r="N129" s="8"/>
      <c r="O129" s="8"/>
    </row>
    <row r="130" spans="1:15" ht="20.100000000000001" customHeight="1">
      <c r="A130" s="78"/>
      <c r="B130" s="86"/>
      <c r="C130" s="20" t="s">
        <v>275</v>
      </c>
      <c r="D130" s="53"/>
      <c r="E130" s="53"/>
      <c r="F130" s="53"/>
      <c r="G130" s="72"/>
      <c r="H130" s="72"/>
      <c r="I130" s="72"/>
      <c r="J130" s="20" t="s">
        <v>276</v>
      </c>
      <c r="K130" s="16" t="e">
        <f>D130/SUM(D129:D134)</f>
        <v>#DIV/0!</v>
      </c>
      <c r="L130" s="16" t="e">
        <f>E130/SUM(E129:E134)</f>
        <v>#DIV/0!</v>
      </c>
      <c r="M130" s="16" t="e">
        <f>F130/SUM(F129:F134)</f>
        <v>#DIV/0!</v>
      </c>
      <c r="N130" s="8"/>
      <c r="O130" s="8"/>
    </row>
    <row r="131" spans="1:15" ht="20.100000000000001" customHeight="1">
      <c r="A131" s="78"/>
      <c r="B131" s="86"/>
      <c r="C131" s="20" t="s">
        <v>277</v>
      </c>
      <c r="D131" s="53"/>
      <c r="E131" s="53"/>
      <c r="F131" s="53"/>
      <c r="G131" s="72"/>
      <c r="H131" s="72"/>
      <c r="I131" s="72"/>
      <c r="J131" s="20" t="s">
        <v>278</v>
      </c>
      <c r="K131" s="16" t="e">
        <f>D131/SUM(D129:D134)</f>
        <v>#DIV/0!</v>
      </c>
      <c r="L131" s="16" t="e">
        <f>E131/SUM(E129:E134)</f>
        <v>#DIV/0!</v>
      </c>
      <c r="M131" s="16" t="e">
        <f>F131/SUM(F129:F134)</f>
        <v>#DIV/0!</v>
      </c>
      <c r="N131" s="8"/>
      <c r="O131" s="8"/>
    </row>
    <row r="132" spans="1:15" ht="20.100000000000001" customHeight="1">
      <c r="A132" s="78"/>
      <c r="B132" s="86"/>
      <c r="C132" s="20" t="s">
        <v>279</v>
      </c>
      <c r="D132" s="53"/>
      <c r="E132" s="53"/>
      <c r="F132" s="53"/>
      <c r="G132" s="72"/>
      <c r="H132" s="72"/>
      <c r="I132" s="72"/>
      <c r="J132" s="20" t="s">
        <v>280</v>
      </c>
      <c r="K132" s="16" t="e">
        <f>D132/SUM(D129:D134)</f>
        <v>#DIV/0!</v>
      </c>
      <c r="L132" s="16" t="e">
        <f>E132/SUM(E129:E134)</f>
        <v>#DIV/0!</v>
      </c>
      <c r="M132" s="16" t="e">
        <f>F132/SUM(F129:F134)</f>
        <v>#DIV/0!</v>
      </c>
      <c r="N132" s="8"/>
      <c r="O132" s="8"/>
    </row>
    <row r="133" spans="1:15" ht="20.100000000000001" customHeight="1">
      <c r="A133" s="78"/>
      <c r="B133" s="86"/>
      <c r="C133" s="20" t="s">
        <v>281</v>
      </c>
      <c r="D133" s="53"/>
      <c r="E133" s="53"/>
      <c r="F133" s="53"/>
      <c r="G133" s="72"/>
      <c r="H133" s="72"/>
      <c r="I133" s="72"/>
      <c r="J133" s="20" t="s">
        <v>282</v>
      </c>
      <c r="K133" s="16" t="e">
        <f>D133/SUM(D129:D134)</f>
        <v>#DIV/0!</v>
      </c>
      <c r="L133" s="16" t="e">
        <f>E133/SUM(E129:E134)</f>
        <v>#DIV/0!</v>
      </c>
      <c r="M133" s="16" t="e">
        <f>F133/SUM(F129:F134)</f>
        <v>#DIV/0!</v>
      </c>
      <c r="N133" s="8"/>
      <c r="O133" s="8"/>
    </row>
    <row r="134" spans="1:15" ht="20.100000000000001" customHeight="1">
      <c r="A134" s="78"/>
      <c r="B134" s="86"/>
      <c r="C134" s="20" t="s">
        <v>283</v>
      </c>
      <c r="D134" s="53"/>
      <c r="E134" s="53"/>
      <c r="F134" s="53"/>
      <c r="G134" s="73"/>
      <c r="H134" s="73"/>
      <c r="I134" s="73"/>
      <c r="J134" s="20" t="s">
        <v>284</v>
      </c>
      <c r="K134" s="16" t="e">
        <f>D134/SUM(D129:D134)</f>
        <v>#DIV/0!</v>
      </c>
      <c r="L134" s="16" t="e">
        <f>E134/SUM(E129:E134)</f>
        <v>#DIV/0!</v>
      </c>
      <c r="M134" s="16" t="e">
        <f>F134/SUM(F129:F134)</f>
        <v>#DIV/0!</v>
      </c>
      <c r="N134" s="8"/>
      <c r="O134" s="8"/>
    </row>
    <row r="135" spans="1:15" ht="20.100000000000001" customHeight="1">
      <c r="A135" s="78"/>
      <c r="B135" s="86"/>
      <c r="C135" s="20" t="s">
        <v>285</v>
      </c>
      <c r="D135" s="53"/>
      <c r="E135" s="53"/>
      <c r="F135" s="53"/>
      <c r="G135" s="60" t="s">
        <v>9</v>
      </c>
      <c r="H135" s="60" t="s">
        <v>9</v>
      </c>
      <c r="I135" s="60" t="s">
        <v>9</v>
      </c>
      <c r="J135" s="5"/>
      <c r="K135" s="17"/>
      <c r="L135" s="17"/>
      <c r="M135" s="17"/>
      <c r="N135" s="8"/>
      <c r="O135" s="8"/>
    </row>
    <row r="136" spans="1:15" ht="20.100000000000001" customHeight="1">
      <c r="A136" s="78"/>
      <c r="B136" s="86" t="s">
        <v>286</v>
      </c>
      <c r="C136" s="20" t="s">
        <v>287</v>
      </c>
      <c r="D136" s="53"/>
      <c r="E136" s="53"/>
      <c r="F136" s="53"/>
      <c r="G136" s="71">
        <f>D136+D137+D138+D139+D140-D127-D128</f>
        <v>0</v>
      </c>
      <c r="H136" s="71">
        <f>E136+E137+E138+E139+E140-E127-E128</f>
        <v>0</v>
      </c>
      <c r="I136" s="71">
        <f>F136+F137+F138+F139+F140-F127-F128</f>
        <v>0</v>
      </c>
      <c r="J136" s="20" t="s">
        <v>288</v>
      </c>
      <c r="K136" s="16" t="e">
        <f>D136/SUM(D136:D140)</f>
        <v>#DIV/0!</v>
      </c>
      <c r="L136" s="16" t="e">
        <f>E136/SUM(E136:E140)</f>
        <v>#DIV/0!</v>
      </c>
      <c r="M136" s="16" t="e">
        <f>F136/SUM(F136:F140)</f>
        <v>#DIV/0!</v>
      </c>
      <c r="N136" s="8"/>
      <c r="O136" s="8"/>
    </row>
    <row r="137" spans="1:15" ht="20.100000000000001" customHeight="1">
      <c r="A137" s="78"/>
      <c r="B137" s="86"/>
      <c r="C137" s="20" t="s">
        <v>289</v>
      </c>
      <c r="D137" s="53"/>
      <c r="E137" s="53"/>
      <c r="F137" s="53"/>
      <c r="G137" s="72"/>
      <c r="H137" s="72"/>
      <c r="I137" s="72"/>
      <c r="J137" s="20" t="s">
        <v>290</v>
      </c>
      <c r="K137" s="16" t="e">
        <f>D137/SUM(D136:D140)</f>
        <v>#DIV/0!</v>
      </c>
      <c r="L137" s="16" t="e">
        <f>E137/SUM(E136:E140)</f>
        <v>#DIV/0!</v>
      </c>
      <c r="M137" s="16" t="e">
        <f>F137/SUM(F136:F140)</f>
        <v>#DIV/0!</v>
      </c>
      <c r="N137" s="8"/>
      <c r="O137" s="8"/>
    </row>
    <row r="138" spans="1:15" ht="20.100000000000001" customHeight="1">
      <c r="A138" s="78"/>
      <c r="B138" s="86"/>
      <c r="C138" s="20" t="s">
        <v>291</v>
      </c>
      <c r="D138" s="53"/>
      <c r="E138" s="53"/>
      <c r="F138" s="53"/>
      <c r="G138" s="72"/>
      <c r="H138" s="72"/>
      <c r="I138" s="72"/>
      <c r="J138" s="20" t="s">
        <v>292</v>
      </c>
      <c r="K138" s="16" t="e">
        <f>D138/SUM(D136:D140)</f>
        <v>#DIV/0!</v>
      </c>
      <c r="L138" s="16" t="e">
        <f>E138/SUM(E136:E140)</f>
        <v>#DIV/0!</v>
      </c>
      <c r="M138" s="16" t="e">
        <f>F138/SUM(F136:F140)</f>
        <v>#DIV/0!</v>
      </c>
      <c r="N138" s="8"/>
      <c r="O138" s="8"/>
    </row>
    <row r="139" spans="1:15" ht="20.100000000000001" customHeight="1">
      <c r="A139" s="78"/>
      <c r="B139" s="86"/>
      <c r="C139" s="20" t="s">
        <v>293</v>
      </c>
      <c r="D139" s="53"/>
      <c r="E139" s="53"/>
      <c r="F139" s="53"/>
      <c r="G139" s="72"/>
      <c r="H139" s="72"/>
      <c r="I139" s="72"/>
      <c r="J139" s="20" t="s">
        <v>294</v>
      </c>
      <c r="K139" s="16" t="e">
        <f>D139/SUM(D136:D140)</f>
        <v>#DIV/0!</v>
      </c>
      <c r="L139" s="16" t="e">
        <f>E139/SUM(E136:E140)</f>
        <v>#DIV/0!</v>
      </c>
      <c r="M139" s="16" t="e">
        <f>F139/SUM(F136:F140)</f>
        <v>#DIV/0!</v>
      </c>
      <c r="N139" s="8"/>
      <c r="O139" s="8"/>
    </row>
    <row r="140" spans="1:15" ht="20.100000000000001" customHeight="1">
      <c r="A140" s="78"/>
      <c r="B140" s="86"/>
      <c r="C140" s="20" t="s">
        <v>295</v>
      </c>
      <c r="D140" s="53"/>
      <c r="E140" s="53"/>
      <c r="F140" s="53"/>
      <c r="G140" s="73"/>
      <c r="H140" s="73"/>
      <c r="I140" s="73"/>
      <c r="J140" s="20" t="s">
        <v>296</v>
      </c>
      <c r="K140" s="16" t="e">
        <f>D140/SUM(D136:D140)</f>
        <v>#DIV/0!</v>
      </c>
      <c r="L140" s="16" t="e">
        <f>E140/SUM(E136:E140)</f>
        <v>#DIV/0!</v>
      </c>
      <c r="M140" s="16" t="e">
        <f>F140/SUM(F136:F140)</f>
        <v>#DIV/0!</v>
      </c>
      <c r="N140" s="8"/>
      <c r="O140" s="8"/>
    </row>
    <row r="141" spans="1:15" ht="20.100000000000001" customHeight="1">
      <c r="A141" s="78"/>
      <c r="B141" s="86" t="s">
        <v>297</v>
      </c>
      <c r="C141" s="20" t="s">
        <v>298</v>
      </c>
      <c r="D141" s="53"/>
      <c r="E141" s="53"/>
      <c r="F141" s="53"/>
      <c r="G141" s="71">
        <f>D141+D142+D143+D144+D145+D146-D127-D128</f>
        <v>0</v>
      </c>
      <c r="H141" s="71">
        <f>E141+E142+E143+E144+E145+E146-E127-E128</f>
        <v>0</v>
      </c>
      <c r="I141" s="71">
        <f>F141+F142+F143+F144+F145+F146-F127-F128</f>
        <v>0</v>
      </c>
      <c r="J141" s="20" t="s">
        <v>299</v>
      </c>
      <c r="K141" s="16" t="e">
        <f>D141/SUM(D141:D146)</f>
        <v>#DIV/0!</v>
      </c>
      <c r="L141" s="16" t="e">
        <f>E141/SUM(E141:E146)</f>
        <v>#DIV/0!</v>
      </c>
      <c r="M141" s="16" t="e">
        <f>F141/SUM(F141:F146)</f>
        <v>#DIV/0!</v>
      </c>
      <c r="N141" s="8"/>
      <c r="O141" s="8"/>
    </row>
    <row r="142" spans="1:15" ht="20.100000000000001" customHeight="1">
      <c r="A142" s="78"/>
      <c r="B142" s="86"/>
      <c r="C142" s="20" t="s">
        <v>300</v>
      </c>
      <c r="D142" s="53"/>
      <c r="E142" s="53"/>
      <c r="F142" s="53"/>
      <c r="G142" s="72"/>
      <c r="H142" s="72"/>
      <c r="I142" s="72"/>
      <c r="J142" s="20" t="s">
        <v>301</v>
      </c>
      <c r="K142" s="16" t="e">
        <f>D142/SUM(D141:D146)</f>
        <v>#DIV/0!</v>
      </c>
      <c r="L142" s="16" t="e">
        <f>E142/SUM(E141:E146)</f>
        <v>#DIV/0!</v>
      </c>
      <c r="M142" s="16" t="e">
        <f>F142/SUM(F141:F146)</f>
        <v>#DIV/0!</v>
      </c>
      <c r="N142" s="8"/>
      <c r="O142" s="8"/>
    </row>
    <row r="143" spans="1:15" ht="20.100000000000001" customHeight="1">
      <c r="A143" s="78"/>
      <c r="B143" s="86"/>
      <c r="C143" s="20" t="s">
        <v>302</v>
      </c>
      <c r="D143" s="53"/>
      <c r="E143" s="53"/>
      <c r="F143" s="53"/>
      <c r="G143" s="72"/>
      <c r="H143" s="72"/>
      <c r="I143" s="72"/>
      <c r="J143" s="20" t="s">
        <v>303</v>
      </c>
      <c r="K143" s="16" t="e">
        <f>D143/SUM(D141:D146)</f>
        <v>#DIV/0!</v>
      </c>
      <c r="L143" s="16" t="e">
        <f>E143/SUM(E141:E146)</f>
        <v>#DIV/0!</v>
      </c>
      <c r="M143" s="16" t="e">
        <f>F143/SUM(F141:F146)</f>
        <v>#DIV/0!</v>
      </c>
      <c r="N143" s="8"/>
      <c r="O143" s="8"/>
    </row>
    <row r="144" spans="1:15" ht="20.100000000000001" customHeight="1">
      <c r="A144" s="78"/>
      <c r="B144" s="86"/>
      <c r="C144" s="20" t="s">
        <v>304</v>
      </c>
      <c r="D144" s="53"/>
      <c r="E144" s="53"/>
      <c r="F144" s="53"/>
      <c r="G144" s="72"/>
      <c r="H144" s="72"/>
      <c r="I144" s="72"/>
      <c r="J144" s="20" t="s">
        <v>305</v>
      </c>
      <c r="K144" s="16" t="e">
        <f>D144/SUM(D141:D146)</f>
        <v>#DIV/0!</v>
      </c>
      <c r="L144" s="16" t="e">
        <f>E144/SUM(E141:E146)</f>
        <v>#DIV/0!</v>
      </c>
      <c r="M144" s="16" t="e">
        <f>F144/SUM(F141:F146)</f>
        <v>#DIV/0!</v>
      </c>
      <c r="N144" s="8"/>
      <c r="O144" s="8"/>
    </row>
    <row r="145" spans="1:15" ht="20.100000000000001" customHeight="1">
      <c r="A145" s="78"/>
      <c r="B145" s="86"/>
      <c r="C145" s="20" t="s">
        <v>306</v>
      </c>
      <c r="D145" s="53"/>
      <c r="E145" s="53"/>
      <c r="F145" s="53"/>
      <c r="G145" s="72"/>
      <c r="H145" s="72"/>
      <c r="I145" s="72"/>
      <c r="J145" s="20" t="s">
        <v>307</v>
      </c>
      <c r="K145" s="16" t="e">
        <f>D145/SUM(D141:D146)</f>
        <v>#DIV/0!</v>
      </c>
      <c r="L145" s="16" t="e">
        <f>E145/SUM(E141:E146)</f>
        <v>#DIV/0!</v>
      </c>
      <c r="M145" s="16" t="e">
        <f>F145/SUM(F141:F146)</f>
        <v>#DIV/0!</v>
      </c>
      <c r="N145" s="8"/>
      <c r="O145" s="32"/>
    </row>
    <row r="146" spans="1:15" ht="20.100000000000001" customHeight="1">
      <c r="A146" s="78"/>
      <c r="B146" s="86"/>
      <c r="C146" s="20" t="s">
        <v>308</v>
      </c>
      <c r="D146" s="53"/>
      <c r="E146" s="53"/>
      <c r="F146" s="53"/>
      <c r="G146" s="73"/>
      <c r="H146" s="73"/>
      <c r="I146" s="73"/>
      <c r="J146" s="20" t="s">
        <v>309</v>
      </c>
      <c r="K146" s="16" t="e">
        <f>D146/SUM(D141:D146)</f>
        <v>#DIV/0!</v>
      </c>
      <c r="L146" s="16" t="e">
        <f>E146/SUM(E141:E146)</f>
        <v>#DIV/0!</v>
      </c>
      <c r="M146" s="16" t="e">
        <f>F146/SUM(F141:F146)</f>
        <v>#DIV/0!</v>
      </c>
      <c r="N146" s="8"/>
      <c r="O146" s="32"/>
    </row>
    <row r="147" spans="1:15" ht="20.100000000000001" customHeight="1">
      <c r="A147" s="78"/>
      <c r="B147" s="86"/>
      <c r="C147" s="20" t="s">
        <v>74</v>
      </c>
      <c r="D147" s="53"/>
      <c r="E147" s="53"/>
      <c r="F147" s="53"/>
      <c r="G147" s="60" t="s">
        <v>9</v>
      </c>
      <c r="H147" s="60" t="s">
        <v>9</v>
      </c>
      <c r="I147" s="60" t="s">
        <v>9</v>
      </c>
      <c r="J147" s="5"/>
      <c r="K147" s="17"/>
      <c r="L147" s="17"/>
      <c r="M147" s="17"/>
      <c r="N147" s="8"/>
      <c r="O147" s="32"/>
    </row>
    <row r="148" spans="1:15" ht="20.100000000000001" customHeight="1">
      <c r="A148" s="78"/>
      <c r="B148" s="74" t="s">
        <v>310</v>
      </c>
      <c r="C148" s="20" t="s">
        <v>311</v>
      </c>
      <c r="D148" s="53"/>
      <c r="E148" s="53"/>
      <c r="F148" s="53"/>
      <c r="G148" s="71" t="s">
        <v>9</v>
      </c>
      <c r="H148" s="71" t="s">
        <v>9</v>
      </c>
      <c r="I148" s="71" t="s">
        <v>9</v>
      </c>
      <c r="J148" s="20" t="s">
        <v>312</v>
      </c>
      <c r="K148" s="16" t="e">
        <f>D148/(D153+D156)</f>
        <v>#DIV/0!</v>
      </c>
      <c r="L148" s="16" t="e">
        <f>E148/(E153+E156)</f>
        <v>#DIV/0!</v>
      </c>
      <c r="M148" s="16" t="e">
        <f>F148/(F153+F156)</f>
        <v>#DIV/0!</v>
      </c>
      <c r="N148" s="27"/>
      <c r="O148" s="33"/>
    </row>
    <row r="149" spans="1:15" ht="20.100000000000001" customHeight="1">
      <c r="A149" s="78"/>
      <c r="B149" s="74"/>
      <c r="C149" s="20" t="s">
        <v>313</v>
      </c>
      <c r="D149" s="53"/>
      <c r="E149" s="53"/>
      <c r="F149" s="53"/>
      <c r="G149" s="72"/>
      <c r="H149" s="72"/>
      <c r="I149" s="72"/>
      <c r="J149" s="20" t="s">
        <v>314</v>
      </c>
      <c r="K149" s="16" t="e">
        <f>D149/(D153+D156)</f>
        <v>#DIV/0!</v>
      </c>
      <c r="L149" s="16" t="e">
        <f>E149/(E153+E156)</f>
        <v>#DIV/0!</v>
      </c>
      <c r="M149" s="16" t="e">
        <f>F149/(F153+F156)</f>
        <v>#DIV/0!</v>
      </c>
      <c r="N149" s="27"/>
      <c r="O149" s="33"/>
    </row>
    <row r="150" spans="1:15" ht="20.100000000000001" customHeight="1">
      <c r="A150" s="78"/>
      <c r="B150" s="74"/>
      <c r="C150" s="20" t="s">
        <v>315</v>
      </c>
      <c r="D150" s="53"/>
      <c r="E150" s="53"/>
      <c r="F150" s="53"/>
      <c r="G150" s="73"/>
      <c r="H150" s="73"/>
      <c r="I150" s="73"/>
      <c r="J150" s="20" t="s">
        <v>316</v>
      </c>
      <c r="K150" s="16" t="e">
        <f>D150/(D153+D156)</f>
        <v>#DIV/0!</v>
      </c>
      <c r="L150" s="16" t="e">
        <f>E150/(E153+E156)</f>
        <v>#DIV/0!</v>
      </c>
      <c r="M150" s="16" t="e">
        <f>F150/(F153+F156)</f>
        <v>#DIV/0!</v>
      </c>
      <c r="N150" s="27"/>
      <c r="O150" s="33"/>
    </row>
    <row r="151" spans="1:15" ht="20.100000000000001" customHeight="1">
      <c r="A151" s="78"/>
      <c r="B151" s="74" t="s">
        <v>317</v>
      </c>
      <c r="C151" s="20" t="s">
        <v>318</v>
      </c>
      <c r="D151" s="53"/>
      <c r="E151" s="53"/>
      <c r="F151" s="53"/>
      <c r="G151" s="85">
        <f>D151-D152</f>
        <v>0</v>
      </c>
      <c r="H151" s="85">
        <f>E151-E152</f>
        <v>0</v>
      </c>
      <c r="I151" s="85">
        <f>F151-F152</f>
        <v>0</v>
      </c>
      <c r="J151" s="4" t="s">
        <v>319</v>
      </c>
      <c r="K151" s="34" t="e">
        <f>D151/D153</f>
        <v>#DIV/0!</v>
      </c>
      <c r="L151" s="34" t="e">
        <f>E151/E153</f>
        <v>#DIV/0!</v>
      </c>
      <c r="M151" s="34" t="e">
        <f>F151/F153</f>
        <v>#DIV/0!</v>
      </c>
      <c r="N151" s="27"/>
      <c r="O151" s="33"/>
    </row>
    <row r="152" spans="1:15" ht="20.100000000000001" customHeight="1">
      <c r="A152" s="78"/>
      <c r="B152" s="74"/>
      <c r="C152" s="35" t="s">
        <v>320</v>
      </c>
      <c r="D152" s="53"/>
      <c r="E152" s="53"/>
      <c r="F152" s="53"/>
      <c r="G152" s="85"/>
      <c r="H152" s="85"/>
      <c r="I152" s="85"/>
      <c r="J152" s="4" t="s">
        <v>321</v>
      </c>
      <c r="K152" s="34" t="e">
        <f>D152/D153</f>
        <v>#DIV/0!</v>
      </c>
      <c r="L152" s="34" t="e">
        <f>E152/E153</f>
        <v>#DIV/0!</v>
      </c>
      <c r="M152" s="34" t="e">
        <f>F152/F153</f>
        <v>#DIV/0!</v>
      </c>
      <c r="N152" s="27"/>
      <c r="O152" s="33"/>
    </row>
    <row r="153" spans="1:15" ht="20.100000000000001" customHeight="1">
      <c r="A153" s="78"/>
      <c r="B153" s="74"/>
      <c r="C153" s="20" t="s">
        <v>322</v>
      </c>
      <c r="D153" s="53"/>
      <c r="E153" s="53"/>
      <c r="F153" s="53"/>
      <c r="G153" s="60" t="s">
        <v>9</v>
      </c>
      <c r="H153" s="60" t="s">
        <v>9</v>
      </c>
      <c r="I153" s="60" t="s">
        <v>9</v>
      </c>
      <c r="J153" s="4"/>
      <c r="K153" s="34"/>
      <c r="L153" s="34"/>
      <c r="M153" s="34"/>
      <c r="N153" s="27"/>
      <c r="O153" s="33"/>
    </row>
    <row r="154" spans="1:15" ht="20.100000000000001" customHeight="1">
      <c r="A154" s="78"/>
      <c r="B154" s="74"/>
      <c r="C154" s="20" t="s">
        <v>323</v>
      </c>
      <c r="D154" s="53"/>
      <c r="E154" s="53"/>
      <c r="F154" s="53"/>
      <c r="G154" s="85">
        <f>D154-D155</f>
        <v>0</v>
      </c>
      <c r="H154" s="85">
        <f>E154-E155</f>
        <v>0</v>
      </c>
      <c r="I154" s="85">
        <f>F154-F155</f>
        <v>0</v>
      </c>
      <c r="J154" s="4" t="s">
        <v>324</v>
      </c>
      <c r="K154" s="34" t="e">
        <f>D154/D156</f>
        <v>#DIV/0!</v>
      </c>
      <c r="L154" s="34" t="e">
        <f>E154/E156</f>
        <v>#DIV/0!</v>
      </c>
      <c r="M154" s="34" t="e">
        <f>F154/F156</f>
        <v>#DIV/0!</v>
      </c>
      <c r="N154" s="27"/>
      <c r="O154" s="33"/>
    </row>
    <row r="155" spans="1:15" ht="20.100000000000001" customHeight="1">
      <c r="A155" s="78"/>
      <c r="B155" s="74"/>
      <c r="C155" s="35" t="s">
        <v>320</v>
      </c>
      <c r="D155" s="53"/>
      <c r="E155" s="53"/>
      <c r="F155" s="53"/>
      <c r="G155" s="85"/>
      <c r="H155" s="85"/>
      <c r="I155" s="85"/>
      <c r="J155" s="4" t="s">
        <v>325</v>
      </c>
      <c r="K155" s="34" t="e">
        <f>D155/D156</f>
        <v>#DIV/0!</v>
      </c>
      <c r="L155" s="34" t="e">
        <f>E155/E156</f>
        <v>#DIV/0!</v>
      </c>
      <c r="M155" s="34" t="e">
        <f>F155/F156</f>
        <v>#DIV/0!</v>
      </c>
      <c r="N155" s="27"/>
      <c r="O155" s="33"/>
    </row>
    <row r="156" spans="1:15" ht="20.100000000000001" customHeight="1">
      <c r="A156" s="78"/>
      <c r="B156" s="74"/>
      <c r="C156" s="20" t="s">
        <v>326</v>
      </c>
      <c r="D156" s="64"/>
      <c r="E156" s="64"/>
      <c r="F156" s="64"/>
      <c r="G156" s="85" t="s">
        <v>9</v>
      </c>
      <c r="H156" s="85" t="s">
        <v>9</v>
      </c>
      <c r="I156" s="85" t="s">
        <v>9</v>
      </c>
      <c r="J156" s="4" t="s">
        <v>327</v>
      </c>
      <c r="K156" s="16" t="e">
        <f>(D151+D154)/(D153+D156)</f>
        <v>#DIV/0!</v>
      </c>
      <c r="L156" s="16" t="e">
        <f>(E151+E154)/(E153+E156)</f>
        <v>#DIV/0!</v>
      </c>
      <c r="M156" s="16" t="e">
        <f>(F151+F154)/(F153+F156)</f>
        <v>#DIV/0!</v>
      </c>
      <c r="N156" s="27"/>
      <c r="O156" s="33"/>
    </row>
    <row r="157" spans="1:15" ht="20.100000000000001" customHeight="1">
      <c r="A157" s="78"/>
      <c r="B157" s="74"/>
      <c r="C157" s="20" t="s">
        <v>328</v>
      </c>
      <c r="D157" s="64"/>
      <c r="E157" s="64"/>
      <c r="F157" s="64"/>
      <c r="G157" s="85"/>
      <c r="H157" s="85"/>
      <c r="I157" s="85"/>
      <c r="J157" s="4" t="s">
        <v>329</v>
      </c>
      <c r="K157" s="16" t="e">
        <f>(D152+D155)/(D153+D156)</f>
        <v>#DIV/0!</v>
      </c>
      <c r="L157" s="16" t="e">
        <f>(E152+E155)/(E153+E156)</f>
        <v>#DIV/0!</v>
      </c>
      <c r="M157" s="16" t="e">
        <f>(F152+F155)/(F153+F156)</f>
        <v>#DIV/0!</v>
      </c>
      <c r="N157" s="27"/>
      <c r="O157" s="33"/>
    </row>
    <row r="158" spans="1:15" ht="20.100000000000001" customHeight="1">
      <c r="A158" s="82" t="s">
        <v>522</v>
      </c>
      <c r="B158" s="79" t="s">
        <v>330</v>
      </c>
      <c r="C158" s="35" t="s">
        <v>331</v>
      </c>
      <c r="D158" s="64"/>
      <c r="E158" s="64"/>
      <c r="F158" s="64"/>
      <c r="G158" s="71" t="s">
        <v>9</v>
      </c>
      <c r="H158" s="71" t="s">
        <v>9</v>
      </c>
      <c r="I158" s="71" t="s">
        <v>9</v>
      </c>
      <c r="J158" s="20"/>
      <c r="K158" s="16"/>
      <c r="L158" s="16"/>
      <c r="M158" s="16"/>
      <c r="N158" s="27"/>
      <c r="O158" s="33"/>
    </row>
    <row r="159" spans="1:15" ht="20.100000000000001" customHeight="1">
      <c r="A159" s="83"/>
      <c r="B159" s="80"/>
      <c r="C159" s="35" t="s">
        <v>332</v>
      </c>
      <c r="D159" s="53"/>
      <c r="E159" s="53"/>
      <c r="F159" s="53"/>
      <c r="G159" s="72"/>
      <c r="H159" s="72"/>
      <c r="I159" s="72"/>
      <c r="J159" s="20"/>
      <c r="K159" s="16"/>
      <c r="L159" s="16"/>
      <c r="M159" s="16"/>
      <c r="N159" s="27"/>
      <c r="O159" s="33"/>
    </row>
    <row r="160" spans="1:15" ht="20.100000000000001" customHeight="1">
      <c r="A160" s="83"/>
      <c r="B160" s="81"/>
      <c r="C160" s="35" t="s">
        <v>333</v>
      </c>
      <c r="D160" s="53"/>
      <c r="E160" s="53"/>
      <c r="F160" s="53"/>
      <c r="G160" s="73"/>
      <c r="H160" s="73"/>
      <c r="I160" s="73"/>
      <c r="J160" s="20"/>
      <c r="K160" s="16"/>
      <c r="L160" s="16"/>
      <c r="M160" s="16"/>
      <c r="N160" s="27"/>
      <c r="O160" s="33"/>
    </row>
    <row r="161" spans="1:15" ht="20.100000000000001" customHeight="1">
      <c r="A161" s="83"/>
      <c r="B161" s="74" t="s">
        <v>334</v>
      </c>
      <c r="C161" s="20" t="s">
        <v>335</v>
      </c>
      <c r="D161" s="53"/>
      <c r="E161" s="53"/>
      <c r="F161" s="53"/>
      <c r="G161" s="71" t="s">
        <v>9</v>
      </c>
      <c r="H161" s="71" t="s">
        <v>9</v>
      </c>
      <c r="I161" s="71" t="s">
        <v>9</v>
      </c>
      <c r="J161" s="20" t="s">
        <v>336</v>
      </c>
      <c r="K161" s="16" t="e">
        <f>D161/D165</f>
        <v>#DIV/0!</v>
      </c>
      <c r="L161" s="16" t="e">
        <f>E161/E165</f>
        <v>#DIV/0!</v>
      </c>
      <c r="M161" s="16" t="e">
        <f>F161/F165</f>
        <v>#DIV/0!</v>
      </c>
      <c r="N161" s="27"/>
      <c r="O161" s="33"/>
    </row>
    <row r="162" spans="1:15" ht="20.100000000000001" customHeight="1">
      <c r="A162" s="83"/>
      <c r="B162" s="74"/>
      <c r="C162" s="20" t="s">
        <v>337</v>
      </c>
      <c r="D162" s="53"/>
      <c r="E162" s="53"/>
      <c r="F162" s="53"/>
      <c r="G162" s="72"/>
      <c r="H162" s="72"/>
      <c r="I162" s="72"/>
      <c r="J162" s="20" t="s">
        <v>338</v>
      </c>
      <c r="K162" s="16" t="e">
        <f>D162/D165</f>
        <v>#DIV/0!</v>
      </c>
      <c r="L162" s="16" t="e">
        <f>E162/E165</f>
        <v>#DIV/0!</v>
      </c>
      <c r="M162" s="16" t="e">
        <f>F162/F165</f>
        <v>#DIV/0!</v>
      </c>
      <c r="N162" s="27"/>
      <c r="O162" s="33"/>
    </row>
    <row r="163" spans="1:15" ht="20.100000000000001" customHeight="1">
      <c r="A163" s="83"/>
      <c r="B163" s="74"/>
      <c r="C163" s="20" t="s">
        <v>339</v>
      </c>
      <c r="D163" s="53"/>
      <c r="E163" s="53"/>
      <c r="F163" s="53"/>
      <c r="G163" s="72"/>
      <c r="H163" s="72"/>
      <c r="I163" s="72"/>
      <c r="J163" s="20" t="s">
        <v>340</v>
      </c>
      <c r="K163" s="16" t="e">
        <f>D163/D165</f>
        <v>#DIV/0!</v>
      </c>
      <c r="L163" s="16" t="e">
        <f>E163/E165</f>
        <v>#DIV/0!</v>
      </c>
      <c r="M163" s="16" t="e">
        <f>F163/F165</f>
        <v>#DIV/0!</v>
      </c>
      <c r="N163" s="27"/>
      <c r="O163" s="33"/>
    </row>
    <row r="164" spans="1:15" ht="20.100000000000001" customHeight="1">
      <c r="A164" s="83"/>
      <c r="B164" s="74" t="s">
        <v>341</v>
      </c>
      <c r="C164" s="20" t="s">
        <v>342</v>
      </c>
      <c r="D164" s="53"/>
      <c r="E164" s="53"/>
      <c r="F164" s="53"/>
      <c r="G164" s="72"/>
      <c r="H164" s="72"/>
      <c r="I164" s="72"/>
      <c r="J164" s="20" t="s">
        <v>343</v>
      </c>
      <c r="K164" s="16" t="e">
        <f>D164/D165</f>
        <v>#DIV/0!</v>
      </c>
      <c r="L164" s="16" t="e">
        <f>E164/E165</f>
        <v>#DIV/0!</v>
      </c>
      <c r="M164" s="16" t="e">
        <f>F164/F165</f>
        <v>#DIV/0!</v>
      </c>
      <c r="N164" s="27"/>
      <c r="O164" s="33"/>
    </row>
    <row r="165" spans="1:15" ht="20.100000000000001" customHeight="1">
      <c r="A165" s="83"/>
      <c r="B165" s="74"/>
      <c r="C165" s="20" t="s">
        <v>344</v>
      </c>
      <c r="D165" s="53"/>
      <c r="E165" s="53"/>
      <c r="F165" s="53"/>
      <c r="G165" s="72"/>
      <c r="H165" s="72"/>
      <c r="I165" s="72"/>
      <c r="J165" s="5"/>
      <c r="K165" s="17"/>
      <c r="L165" s="17"/>
      <c r="M165" s="17"/>
      <c r="N165" s="8"/>
      <c r="O165" s="32"/>
    </row>
    <row r="166" spans="1:15" ht="20.100000000000001" customHeight="1">
      <c r="A166" s="84"/>
      <c r="B166" s="74"/>
      <c r="C166" s="20" t="s">
        <v>345</v>
      </c>
      <c r="D166" s="53"/>
      <c r="E166" s="53"/>
      <c r="F166" s="53"/>
      <c r="G166" s="73"/>
      <c r="H166" s="73"/>
      <c r="I166" s="73"/>
      <c r="J166" s="5"/>
      <c r="K166" s="17"/>
      <c r="L166" s="17"/>
      <c r="M166" s="17"/>
      <c r="N166" s="8"/>
      <c r="O166" s="32"/>
    </row>
    <row r="167" spans="1:15" ht="20.100000000000001" customHeight="1">
      <c r="A167" s="78" t="s">
        <v>523</v>
      </c>
      <c r="B167" s="74" t="s">
        <v>346</v>
      </c>
      <c r="C167" s="20" t="s">
        <v>347</v>
      </c>
      <c r="D167" s="53"/>
      <c r="E167" s="53"/>
      <c r="F167" s="53"/>
      <c r="G167" s="71" t="s">
        <v>9</v>
      </c>
      <c r="H167" s="71" t="s">
        <v>9</v>
      </c>
      <c r="I167" s="71" t="s">
        <v>9</v>
      </c>
      <c r="J167" s="26" t="s">
        <v>348</v>
      </c>
      <c r="K167" s="28" t="e">
        <f>D167/D168</f>
        <v>#DIV/0!</v>
      </c>
      <c r="L167" s="28" t="e">
        <f>E167/E168</f>
        <v>#DIV/0!</v>
      </c>
      <c r="M167" s="28" t="e">
        <f>F167/F168</f>
        <v>#DIV/0!</v>
      </c>
      <c r="N167" s="29"/>
      <c r="O167" s="36"/>
    </row>
    <row r="168" spans="1:15" ht="20.100000000000001" customHeight="1">
      <c r="A168" s="78"/>
      <c r="B168" s="74"/>
      <c r="C168" s="20" t="s">
        <v>349</v>
      </c>
      <c r="D168" s="53"/>
      <c r="E168" s="53"/>
      <c r="F168" s="53"/>
      <c r="G168" s="72"/>
      <c r="H168" s="72"/>
      <c r="I168" s="72"/>
      <c r="J168" s="4" t="s">
        <v>350</v>
      </c>
      <c r="K168" s="28" t="e">
        <f>D169/D170</f>
        <v>#DIV/0!</v>
      </c>
      <c r="L168" s="28" t="e">
        <f>E169/E170</f>
        <v>#DIV/0!</v>
      </c>
      <c r="M168" s="28" t="e">
        <f>F169/F170</f>
        <v>#DIV/0!</v>
      </c>
      <c r="N168" s="29"/>
      <c r="O168" s="36"/>
    </row>
    <row r="169" spans="1:15" ht="20.100000000000001" customHeight="1">
      <c r="A169" s="78"/>
      <c r="B169" s="74"/>
      <c r="C169" s="20" t="s">
        <v>351</v>
      </c>
      <c r="D169" s="53"/>
      <c r="E169" s="53"/>
      <c r="F169" s="53"/>
      <c r="G169" s="72"/>
      <c r="H169" s="72"/>
      <c r="I169" s="72"/>
      <c r="J169" s="4" t="s">
        <v>352</v>
      </c>
      <c r="K169" s="16" t="e">
        <f>D168/K5</f>
        <v>#DIV/0!</v>
      </c>
      <c r="L169" s="16" t="e">
        <f>E168/L5</f>
        <v>#DIV/0!</v>
      </c>
      <c r="M169" s="16" t="e">
        <f>F168/M5</f>
        <v>#DIV/0!</v>
      </c>
      <c r="N169" s="27"/>
      <c r="O169" s="33"/>
    </row>
    <row r="170" spans="1:15" ht="20.100000000000001" customHeight="1">
      <c r="A170" s="78"/>
      <c r="B170" s="74"/>
      <c r="C170" s="20" t="s">
        <v>353</v>
      </c>
      <c r="D170" s="53"/>
      <c r="E170" s="53"/>
      <c r="F170" s="53"/>
      <c r="G170" s="72"/>
      <c r="H170" s="72"/>
      <c r="I170" s="72"/>
      <c r="J170" s="4" t="s">
        <v>354</v>
      </c>
      <c r="K170" s="16" t="e">
        <f t="shared" ref="K170:M171" si="12">D170/K5</f>
        <v>#DIV/0!</v>
      </c>
      <c r="L170" s="16" t="e">
        <f t="shared" si="12"/>
        <v>#DIV/0!</v>
      </c>
      <c r="M170" s="16" t="e">
        <f t="shared" si="12"/>
        <v>#DIV/0!</v>
      </c>
      <c r="N170" s="27"/>
      <c r="O170" s="33"/>
    </row>
    <row r="171" spans="1:15" ht="20.100000000000001" customHeight="1">
      <c r="A171" s="78"/>
      <c r="B171" s="74"/>
      <c r="C171" s="20" t="s">
        <v>355</v>
      </c>
      <c r="D171" s="53"/>
      <c r="E171" s="53"/>
      <c r="F171" s="53"/>
      <c r="G171" s="72"/>
      <c r="H171" s="72"/>
      <c r="I171" s="72"/>
      <c r="J171" s="4" t="s">
        <v>356</v>
      </c>
      <c r="K171" s="16" t="e">
        <f t="shared" si="12"/>
        <v>#DIV/0!</v>
      </c>
      <c r="L171" s="16" t="e">
        <f t="shared" si="12"/>
        <v>#DIV/0!</v>
      </c>
      <c r="M171" s="16" t="e">
        <f t="shared" si="12"/>
        <v>#DIV/0!</v>
      </c>
      <c r="N171" s="27"/>
      <c r="O171" s="33"/>
    </row>
    <row r="172" spans="1:15" ht="20.100000000000001" customHeight="1">
      <c r="A172" s="78"/>
      <c r="B172" s="74"/>
      <c r="C172" s="20" t="s">
        <v>357</v>
      </c>
      <c r="D172" s="53"/>
      <c r="E172" s="53"/>
      <c r="F172" s="53"/>
      <c r="G172" s="73"/>
      <c r="H172" s="73"/>
      <c r="I172" s="73"/>
      <c r="J172" s="5"/>
      <c r="K172" s="16"/>
      <c r="L172" s="16"/>
      <c r="M172" s="16"/>
      <c r="N172" s="27"/>
      <c r="O172" s="33"/>
    </row>
    <row r="173" spans="1:15" ht="20.100000000000001" customHeight="1">
      <c r="A173" s="78"/>
      <c r="B173" s="74" t="s">
        <v>358</v>
      </c>
      <c r="C173" s="20" t="s">
        <v>359</v>
      </c>
      <c r="D173" s="53"/>
      <c r="E173" s="53"/>
      <c r="F173" s="53"/>
      <c r="G173" s="71">
        <f>D174-D173</f>
        <v>0</v>
      </c>
      <c r="H173" s="71">
        <f>E174-E173</f>
        <v>0</v>
      </c>
      <c r="I173" s="71">
        <f>F174-F173</f>
        <v>0</v>
      </c>
      <c r="J173" s="4" t="s">
        <v>360</v>
      </c>
      <c r="K173" s="16" t="e">
        <f>D173/D174</f>
        <v>#DIV/0!</v>
      </c>
      <c r="L173" s="16" t="e">
        <f>E173/E174</f>
        <v>#DIV/0!</v>
      </c>
      <c r="M173" s="16" t="e">
        <f>F173/F174</f>
        <v>#DIV/0!</v>
      </c>
      <c r="N173" s="27"/>
      <c r="O173" s="33"/>
    </row>
    <row r="174" spans="1:15" ht="20.100000000000001" customHeight="1">
      <c r="A174" s="78"/>
      <c r="B174" s="74"/>
      <c r="C174" s="20" t="s">
        <v>361</v>
      </c>
      <c r="D174" s="53"/>
      <c r="E174" s="53"/>
      <c r="F174" s="53"/>
      <c r="G174" s="73"/>
      <c r="H174" s="73"/>
      <c r="I174" s="73"/>
      <c r="J174" s="30"/>
      <c r="K174" s="16"/>
      <c r="L174" s="16"/>
      <c r="M174" s="16"/>
      <c r="N174" s="27"/>
      <c r="O174" s="33"/>
    </row>
    <row r="175" spans="1:15" ht="20.100000000000001" customHeight="1">
      <c r="A175" s="78"/>
      <c r="B175" s="74"/>
      <c r="C175" s="20" t="s">
        <v>362</v>
      </c>
      <c r="D175" s="53"/>
      <c r="E175" s="53"/>
      <c r="F175" s="53"/>
      <c r="G175" s="71">
        <f>D176-D175</f>
        <v>0</v>
      </c>
      <c r="H175" s="71">
        <f>E176-E175</f>
        <v>0</v>
      </c>
      <c r="I175" s="71">
        <f>F176-F175</f>
        <v>0</v>
      </c>
      <c r="J175" s="30" t="s">
        <v>363</v>
      </c>
      <c r="K175" s="16" t="e">
        <f>D175/D176</f>
        <v>#DIV/0!</v>
      </c>
      <c r="L175" s="16" t="e">
        <f>E175/E176</f>
        <v>#DIV/0!</v>
      </c>
      <c r="M175" s="16" t="e">
        <f>F175/F176</f>
        <v>#DIV/0!</v>
      </c>
      <c r="N175" s="27"/>
      <c r="O175" s="33"/>
    </row>
    <row r="176" spans="1:15" ht="20.100000000000001" customHeight="1">
      <c r="A176" s="78"/>
      <c r="B176" s="74"/>
      <c r="C176" s="20" t="s">
        <v>364</v>
      </c>
      <c r="D176" s="53"/>
      <c r="E176" s="53"/>
      <c r="F176" s="53"/>
      <c r="G176" s="73"/>
      <c r="H176" s="73"/>
      <c r="I176" s="73"/>
      <c r="J176" s="5"/>
      <c r="K176" s="16"/>
      <c r="L176" s="16"/>
      <c r="M176" s="16"/>
      <c r="N176" s="27"/>
      <c r="O176" s="33"/>
    </row>
    <row r="177" spans="1:15" ht="20.100000000000001" customHeight="1">
      <c r="A177" s="78"/>
      <c r="B177" s="74" t="s">
        <v>365</v>
      </c>
      <c r="C177" s="20" t="s">
        <v>366</v>
      </c>
      <c r="D177" s="53"/>
      <c r="E177" s="53"/>
      <c r="F177" s="53"/>
      <c r="G177" s="71">
        <f>D177-D178-D179-D180-D181-D182-D183</f>
        <v>0</v>
      </c>
      <c r="H177" s="71">
        <f>E177-E178-E179-E180-E181-E182-E183</f>
        <v>0</v>
      </c>
      <c r="I177" s="71">
        <f>F177-F178-F179-F180-F181-F182-F183</f>
        <v>0</v>
      </c>
      <c r="J177" s="4" t="s">
        <v>367</v>
      </c>
      <c r="K177" s="37" t="e">
        <f>ROUND((D177/K5*1000),2)</f>
        <v>#DIV/0!</v>
      </c>
      <c r="L177" s="37" t="e">
        <f>ROUND((E177/L5*1000),2)</f>
        <v>#DIV/0!</v>
      </c>
      <c r="M177" s="37" t="e">
        <f>ROUND((F177/M5*1000),2)</f>
        <v>#DIV/0!</v>
      </c>
      <c r="N177" s="38"/>
      <c r="O177" s="39"/>
    </row>
    <row r="178" spans="1:15" ht="20.100000000000001" customHeight="1">
      <c r="A178" s="78"/>
      <c r="B178" s="74"/>
      <c r="C178" s="20" t="s">
        <v>368</v>
      </c>
      <c r="D178" s="53"/>
      <c r="E178" s="53"/>
      <c r="F178" s="53"/>
      <c r="G178" s="72"/>
      <c r="H178" s="72"/>
      <c r="I178" s="72"/>
      <c r="J178" s="20" t="s">
        <v>369</v>
      </c>
      <c r="K178" s="16" t="e">
        <f>D178/SUM(D178:D183)</f>
        <v>#DIV/0!</v>
      </c>
      <c r="L178" s="16" t="e">
        <f>E178/SUM(E178:E183)</f>
        <v>#DIV/0!</v>
      </c>
      <c r="M178" s="16" t="e">
        <f>F178/SUM(F178:F183)</f>
        <v>#DIV/0!</v>
      </c>
      <c r="N178" s="8"/>
      <c r="O178" s="32"/>
    </row>
    <row r="179" spans="1:15" ht="20.100000000000001" customHeight="1">
      <c r="A179" s="78"/>
      <c r="B179" s="74"/>
      <c r="C179" s="20" t="s">
        <v>370</v>
      </c>
      <c r="D179" s="53"/>
      <c r="E179" s="53"/>
      <c r="F179" s="53"/>
      <c r="G179" s="72"/>
      <c r="H179" s="72"/>
      <c r="I179" s="72"/>
      <c r="J179" s="20" t="s">
        <v>371</v>
      </c>
      <c r="K179" s="16" t="e">
        <f>D179/SUM(D178:D183)</f>
        <v>#DIV/0!</v>
      </c>
      <c r="L179" s="16" t="e">
        <f>E179/SUM(E178:E183)</f>
        <v>#DIV/0!</v>
      </c>
      <c r="M179" s="16" t="e">
        <f>F179/SUM(F178:F183)</f>
        <v>#DIV/0!</v>
      </c>
      <c r="N179" s="8"/>
      <c r="O179" s="32"/>
    </row>
    <row r="180" spans="1:15" ht="20.100000000000001" customHeight="1">
      <c r="A180" s="78"/>
      <c r="B180" s="74"/>
      <c r="C180" s="20" t="s">
        <v>372</v>
      </c>
      <c r="D180" s="53"/>
      <c r="E180" s="53"/>
      <c r="F180" s="53"/>
      <c r="G180" s="72"/>
      <c r="H180" s="72"/>
      <c r="I180" s="72"/>
      <c r="J180" s="20" t="s">
        <v>373</v>
      </c>
      <c r="K180" s="16" t="e">
        <f>D180/SUM(D178:D183)</f>
        <v>#DIV/0!</v>
      </c>
      <c r="L180" s="16" t="e">
        <f>E180/SUM(E178:E183)</f>
        <v>#DIV/0!</v>
      </c>
      <c r="M180" s="16" t="e">
        <f>F180/SUM(F178:F183)</f>
        <v>#DIV/0!</v>
      </c>
      <c r="N180" s="8"/>
      <c r="O180" s="32"/>
    </row>
    <row r="181" spans="1:15" ht="20.100000000000001" customHeight="1">
      <c r="A181" s="78"/>
      <c r="B181" s="74"/>
      <c r="C181" s="20" t="s">
        <v>374</v>
      </c>
      <c r="D181" s="53"/>
      <c r="E181" s="53"/>
      <c r="F181" s="53"/>
      <c r="G181" s="72"/>
      <c r="H181" s="72"/>
      <c r="I181" s="72"/>
      <c r="J181" s="20" t="s">
        <v>375</v>
      </c>
      <c r="K181" s="16" t="e">
        <f>D181/SUM(D178:D183)</f>
        <v>#DIV/0!</v>
      </c>
      <c r="L181" s="16" t="e">
        <f>E181/SUM(E178:E183)</f>
        <v>#DIV/0!</v>
      </c>
      <c r="M181" s="16" t="e">
        <f>F181/SUM(F178:F183)</f>
        <v>#DIV/0!</v>
      </c>
      <c r="N181" s="8"/>
      <c r="O181" s="32"/>
    </row>
    <row r="182" spans="1:15" ht="20.100000000000001" customHeight="1">
      <c r="A182" s="78"/>
      <c r="B182" s="74"/>
      <c r="C182" s="20" t="s">
        <v>376</v>
      </c>
      <c r="D182" s="53"/>
      <c r="E182" s="53"/>
      <c r="F182" s="53"/>
      <c r="G182" s="72"/>
      <c r="H182" s="72"/>
      <c r="I182" s="72"/>
      <c r="J182" s="20" t="s">
        <v>377</v>
      </c>
      <c r="K182" s="16" t="e">
        <f>D182/SUM(D178:D183)</f>
        <v>#DIV/0!</v>
      </c>
      <c r="L182" s="16" t="e">
        <f>E182/SUM(E178:E183)</f>
        <v>#DIV/0!</v>
      </c>
      <c r="M182" s="16" t="e">
        <f>F182/SUM(F178:F183)</f>
        <v>#DIV/0!</v>
      </c>
      <c r="N182" s="8"/>
      <c r="O182" s="32"/>
    </row>
    <row r="183" spans="1:15" ht="20.100000000000001" customHeight="1">
      <c r="A183" s="78"/>
      <c r="B183" s="74"/>
      <c r="C183" s="20" t="s">
        <v>378</v>
      </c>
      <c r="D183" s="53"/>
      <c r="E183" s="53"/>
      <c r="F183" s="53"/>
      <c r="G183" s="73"/>
      <c r="H183" s="73"/>
      <c r="I183" s="73"/>
      <c r="J183" s="20" t="s">
        <v>379</v>
      </c>
      <c r="K183" s="16" t="e">
        <f>D183/SUM(D178:D183)</f>
        <v>#DIV/0!</v>
      </c>
      <c r="L183" s="16" t="e">
        <f>E183/SUM(E178:E183)</f>
        <v>#DIV/0!</v>
      </c>
      <c r="M183" s="16" t="e">
        <f>F183/SUM(F178:F183)</f>
        <v>#DIV/0!</v>
      </c>
      <c r="N183" s="8"/>
      <c r="O183" s="32"/>
    </row>
    <row r="184" spans="1:15" ht="20.100000000000001" customHeight="1">
      <c r="A184" s="78" t="s">
        <v>524</v>
      </c>
      <c r="B184" s="74" t="s">
        <v>380</v>
      </c>
      <c r="C184" s="20" t="s">
        <v>381</v>
      </c>
      <c r="D184" s="53"/>
      <c r="E184" s="53"/>
      <c r="F184" s="53"/>
      <c r="G184" s="71">
        <f>D184-D185-D186-D187-D188-D189-D190</f>
        <v>0</v>
      </c>
      <c r="H184" s="71">
        <f>E184-E185-E186-E187-E188-E189-E190</f>
        <v>0</v>
      </c>
      <c r="I184" s="71">
        <f>F184-F185-F186-F187-F188-F189-F190</f>
        <v>0</v>
      </c>
      <c r="J184" s="5"/>
      <c r="K184" s="17"/>
      <c r="L184" s="17"/>
      <c r="M184" s="17"/>
      <c r="N184" s="8"/>
      <c r="O184" s="32"/>
    </row>
    <row r="185" spans="1:15" ht="20.100000000000001" customHeight="1">
      <c r="A185" s="78"/>
      <c r="B185" s="74"/>
      <c r="C185" s="20" t="s">
        <v>382</v>
      </c>
      <c r="D185" s="53"/>
      <c r="E185" s="53"/>
      <c r="F185" s="53"/>
      <c r="G185" s="72"/>
      <c r="H185" s="72"/>
      <c r="I185" s="72"/>
      <c r="J185" s="20" t="s">
        <v>383</v>
      </c>
      <c r="K185" s="16" t="e">
        <f>D185/SUM(D185:D190)</f>
        <v>#DIV/0!</v>
      </c>
      <c r="L185" s="16" t="e">
        <f>E185/SUM(E185:E190)</f>
        <v>#DIV/0!</v>
      </c>
      <c r="M185" s="16" t="e">
        <f>F185/SUM(F185:F190)</f>
        <v>#DIV/0!</v>
      </c>
      <c r="N185" s="8"/>
      <c r="O185" s="32"/>
    </row>
    <row r="186" spans="1:15" ht="20.100000000000001" customHeight="1">
      <c r="A186" s="78"/>
      <c r="B186" s="74"/>
      <c r="C186" s="20" t="s">
        <v>384</v>
      </c>
      <c r="D186" s="53"/>
      <c r="E186" s="53"/>
      <c r="F186" s="53"/>
      <c r="G186" s="72"/>
      <c r="H186" s="72"/>
      <c r="I186" s="72"/>
      <c r="J186" s="20" t="s">
        <v>385</v>
      </c>
      <c r="K186" s="16" t="e">
        <f>D186/SUM(D185:D190)</f>
        <v>#DIV/0!</v>
      </c>
      <c r="L186" s="16" t="e">
        <f>E186/SUM(E185:E190)</f>
        <v>#DIV/0!</v>
      </c>
      <c r="M186" s="16" t="e">
        <f>F186/SUM(F185:F190)</f>
        <v>#DIV/0!</v>
      </c>
      <c r="N186" s="8"/>
      <c r="O186" s="32"/>
    </row>
    <row r="187" spans="1:15" ht="20.100000000000001" customHeight="1">
      <c r="A187" s="78"/>
      <c r="B187" s="74"/>
      <c r="C187" s="20" t="s">
        <v>386</v>
      </c>
      <c r="D187" s="53"/>
      <c r="E187" s="53"/>
      <c r="F187" s="53"/>
      <c r="G187" s="72"/>
      <c r="H187" s="72"/>
      <c r="I187" s="72"/>
      <c r="J187" s="20" t="s">
        <v>387</v>
      </c>
      <c r="K187" s="16" t="e">
        <f>D187/SUM(D185:D190)</f>
        <v>#DIV/0!</v>
      </c>
      <c r="L187" s="16" t="e">
        <f>E187/SUM(E185:E190)</f>
        <v>#DIV/0!</v>
      </c>
      <c r="M187" s="16" t="e">
        <f>F187/SUM(F185:F190)</f>
        <v>#DIV/0!</v>
      </c>
      <c r="N187" s="8"/>
      <c r="O187" s="32"/>
    </row>
    <row r="188" spans="1:15" ht="20.100000000000001" customHeight="1">
      <c r="A188" s="78"/>
      <c r="B188" s="74"/>
      <c r="C188" s="20" t="s">
        <v>388</v>
      </c>
      <c r="D188" s="53"/>
      <c r="E188" s="53"/>
      <c r="F188" s="53"/>
      <c r="G188" s="72"/>
      <c r="H188" s="72"/>
      <c r="I188" s="72"/>
      <c r="J188" s="20" t="s">
        <v>389</v>
      </c>
      <c r="K188" s="16" t="e">
        <f>D188/SUM(D185:D190)</f>
        <v>#DIV/0!</v>
      </c>
      <c r="L188" s="16" t="e">
        <f>E188/SUM(E185:E190)</f>
        <v>#DIV/0!</v>
      </c>
      <c r="M188" s="16" t="e">
        <f>F188/SUM(F185:F190)</f>
        <v>#DIV/0!</v>
      </c>
      <c r="N188" s="8"/>
      <c r="O188" s="32"/>
    </row>
    <row r="189" spans="1:15" ht="20.100000000000001" customHeight="1">
      <c r="A189" s="78"/>
      <c r="B189" s="74"/>
      <c r="C189" s="20" t="s">
        <v>390</v>
      </c>
      <c r="D189" s="53"/>
      <c r="E189" s="53"/>
      <c r="F189" s="53"/>
      <c r="G189" s="72"/>
      <c r="H189" s="72"/>
      <c r="I189" s="72"/>
      <c r="J189" s="20" t="s">
        <v>391</v>
      </c>
      <c r="K189" s="16" t="e">
        <f>D189/SUM(D185:D190)</f>
        <v>#DIV/0!</v>
      </c>
      <c r="L189" s="16" t="e">
        <f>E189/SUM(E185:E190)</f>
        <v>#DIV/0!</v>
      </c>
      <c r="M189" s="16" t="e">
        <f>F189/SUM(F185:F190)</f>
        <v>#DIV/0!</v>
      </c>
      <c r="N189" s="8"/>
      <c r="O189" s="32"/>
    </row>
    <row r="190" spans="1:15" ht="20.100000000000001" customHeight="1">
      <c r="A190" s="78"/>
      <c r="B190" s="74"/>
      <c r="C190" s="20" t="s">
        <v>392</v>
      </c>
      <c r="D190" s="53"/>
      <c r="E190" s="53"/>
      <c r="F190" s="53"/>
      <c r="G190" s="73"/>
      <c r="H190" s="73"/>
      <c r="I190" s="73"/>
      <c r="J190" s="20" t="s">
        <v>393</v>
      </c>
      <c r="K190" s="16" t="e">
        <f>D190/SUM(D185:D190)</f>
        <v>#DIV/0!</v>
      </c>
      <c r="L190" s="16" t="e">
        <f>E190/SUM(E185:E190)</f>
        <v>#DIV/0!</v>
      </c>
      <c r="M190" s="16" t="e">
        <f>F190/SUM(F185:F190)</f>
        <v>#DIV/0!</v>
      </c>
      <c r="N190" s="8"/>
      <c r="O190" s="32"/>
    </row>
    <row r="191" spans="1:15" ht="20.100000000000001" customHeight="1">
      <c r="A191" s="78"/>
      <c r="B191" s="74"/>
      <c r="C191" s="20" t="s">
        <v>394</v>
      </c>
      <c r="D191" s="53"/>
      <c r="E191" s="53"/>
      <c r="F191" s="53"/>
      <c r="G191" s="60" t="s">
        <v>9</v>
      </c>
      <c r="H191" s="60" t="s">
        <v>9</v>
      </c>
      <c r="I191" s="60" t="s">
        <v>9</v>
      </c>
      <c r="J191" s="5"/>
      <c r="K191" s="17"/>
      <c r="L191" s="17"/>
      <c r="M191" s="17"/>
      <c r="N191" s="8"/>
      <c r="O191" s="32"/>
    </row>
    <row r="192" spans="1:15" ht="20.100000000000001" customHeight="1">
      <c r="A192" s="78"/>
      <c r="B192" s="74" t="s">
        <v>395</v>
      </c>
      <c r="C192" s="20" t="s">
        <v>396</v>
      </c>
      <c r="D192" s="53"/>
      <c r="E192" s="53"/>
      <c r="F192" s="53"/>
      <c r="G192" s="71">
        <f>D192-D193</f>
        <v>0</v>
      </c>
      <c r="H192" s="71">
        <f>E192-E193</f>
        <v>0</v>
      </c>
      <c r="I192" s="71">
        <f>F192-F193</f>
        <v>0</v>
      </c>
      <c r="J192" s="40" t="s">
        <v>397</v>
      </c>
      <c r="K192" s="16" t="e">
        <f>D192/K5</f>
        <v>#DIV/0!</v>
      </c>
      <c r="L192" s="16" t="e">
        <f>E192/L5</f>
        <v>#DIV/0!</v>
      </c>
      <c r="M192" s="16" t="e">
        <f>F192/M5</f>
        <v>#DIV/0!</v>
      </c>
      <c r="N192" s="27"/>
      <c r="O192" s="33"/>
    </row>
    <row r="193" spans="1:15" ht="20.100000000000001" customHeight="1">
      <c r="A193" s="78"/>
      <c r="B193" s="74"/>
      <c r="C193" s="20" t="s">
        <v>398</v>
      </c>
      <c r="D193" s="53"/>
      <c r="E193" s="53"/>
      <c r="F193" s="53"/>
      <c r="G193" s="73"/>
      <c r="H193" s="73"/>
      <c r="I193" s="73"/>
      <c r="J193" s="40" t="s">
        <v>399</v>
      </c>
      <c r="K193" s="16" t="e">
        <f>D193/K5</f>
        <v>#DIV/0!</v>
      </c>
      <c r="L193" s="16" t="e">
        <f>E193/L5</f>
        <v>#DIV/0!</v>
      </c>
      <c r="M193" s="16" t="e">
        <f>F193/M5</f>
        <v>#DIV/0!</v>
      </c>
      <c r="N193" s="27"/>
      <c r="O193" s="33"/>
    </row>
    <row r="194" spans="1:15" ht="20.100000000000001" customHeight="1">
      <c r="A194" s="78"/>
      <c r="B194" s="74"/>
      <c r="C194" s="20" t="s">
        <v>400</v>
      </c>
      <c r="D194" s="53"/>
      <c r="E194" s="53"/>
      <c r="F194" s="53"/>
      <c r="G194" s="71">
        <f>D192-D194-D196-D198</f>
        <v>0</v>
      </c>
      <c r="H194" s="71">
        <f>E192-E194-E196-E198</f>
        <v>0</v>
      </c>
      <c r="I194" s="71">
        <f>F192-F194-F196-F198</f>
        <v>0</v>
      </c>
      <c r="J194" s="40" t="s">
        <v>401</v>
      </c>
      <c r="K194" s="16" t="e">
        <f>D194/D195</f>
        <v>#DIV/0!</v>
      </c>
      <c r="L194" s="16" t="e">
        <f>E194/E195</f>
        <v>#DIV/0!</v>
      </c>
      <c r="M194" s="16" t="e">
        <f>F194/F195</f>
        <v>#DIV/0!</v>
      </c>
      <c r="N194" s="27"/>
      <c r="O194" s="33"/>
    </row>
    <row r="195" spans="1:15" ht="20.100000000000001" customHeight="1">
      <c r="A195" s="78"/>
      <c r="B195" s="74"/>
      <c r="C195" s="20" t="s">
        <v>402</v>
      </c>
      <c r="D195" s="53"/>
      <c r="E195" s="53"/>
      <c r="F195" s="53"/>
      <c r="G195" s="72"/>
      <c r="H195" s="72"/>
      <c r="I195" s="72"/>
      <c r="J195" s="41"/>
      <c r="K195" s="16"/>
      <c r="L195" s="16"/>
      <c r="M195" s="16"/>
      <c r="N195" s="27"/>
      <c r="O195" s="33"/>
    </row>
    <row r="196" spans="1:15" ht="20.100000000000001" customHeight="1">
      <c r="A196" s="78"/>
      <c r="B196" s="74"/>
      <c r="C196" s="20" t="s">
        <v>403</v>
      </c>
      <c r="D196" s="53"/>
      <c r="E196" s="53"/>
      <c r="F196" s="53"/>
      <c r="G196" s="72"/>
      <c r="H196" s="72"/>
      <c r="I196" s="72"/>
      <c r="J196" s="40" t="s">
        <v>404</v>
      </c>
      <c r="K196" s="16" t="e">
        <f>D196/D197</f>
        <v>#DIV/0!</v>
      </c>
      <c r="L196" s="16" t="e">
        <f>E196/E197</f>
        <v>#DIV/0!</v>
      </c>
      <c r="M196" s="16" t="e">
        <f>F196/F197</f>
        <v>#DIV/0!</v>
      </c>
      <c r="N196" s="27"/>
      <c r="O196" s="33"/>
    </row>
    <row r="197" spans="1:15" ht="20.100000000000001" customHeight="1">
      <c r="A197" s="78"/>
      <c r="B197" s="74"/>
      <c r="C197" s="20" t="s">
        <v>405</v>
      </c>
      <c r="D197" s="53"/>
      <c r="E197" s="53"/>
      <c r="F197" s="53"/>
      <c r="G197" s="72"/>
      <c r="H197" s="72"/>
      <c r="I197" s="72"/>
      <c r="J197" s="41"/>
      <c r="K197" s="16"/>
      <c r="L197" s="16"/>
      <c r="M197" s="16"/>
      <c r="N197" s="27"/>
      <c r="O197" s="33"/>
    </row>
    <row r="198" spans="1:15" ht="20.100000000000001" customHeight="1">
      <c r="A198" s="78"/>
      <c r="B198" s="74"/>
      <c r="C198" s="20" t="s">
        <v>406</v>
      </c>
      <c r="D198" s="53"/>
      <c r="E198" s="53"/>
      <c r="F198" s="53"/>
      <c r="G198" s="72"/>
      <c r="H198" s="72"/>
      <c r="I198" s="72"/>
      <c r="J198" s="40" t="s">
        <v>407</v>
      </c>
      <c r="K198" s="16" t="e">
        <f>D198/D199</f>
        <v>#DIV/0!</v>
      </c>
      <c r="L198" s="16" t="e">
        <f>E198/E199</f>
        <v>#DIV/0!</v>
      </c>
      <c r="M198" s="16" t="e">
        <f>F198/F199</f>
        <v>#DIV/0!</v>
      </c>
      <c r="N198" s="27"/>
      <c r="O198" s="33"/>
    </row>
    <row r="199" spans="1:15" ht="20.100000000000001" customHeight="1">
      <c r="A199" s="78"/>
      <c r="B199" s="74"/>
      <c r="C199" s="20" t="s">
        <v>408</v>
      </c>
      <c r="D199" s="53"/>
      <c r="E199" s="53"/>
      <c r="F199" s="53"/>
      <c r="G199" s="73"/>
      <c r="H199" s="73"/>
      <c r="I199" s="73"/>
      <c r="J199" s="41"/>
      <c r="K199" s="16"/>
      <c r="L199" s="16"/>
      <c r="M199" s="16"/>
      <c r="N199" s="27"/>
      <c r="O199" s="33"/>
    </row>
    <row r="200" spans="1:15" ht="20.100000000000001" customHeight="1">
      <c r="A200" s="78"/>
      <c r="B200" s="74"/>
      <c r="C200" s="20" t="s">
        <v>409</v>
      </c>
      <c r="D200" s="53"/>
      <c r="E200" s="53"/>
      <c r="F200" s="53"/>
      <c r="G200" s="71">
        <f>D192-D200-D202-D204</f>
        <v>0</v>
      </c>
      <c r="H200" s="71">
        <f>E192-E200-E202-E204</f>
        <v>0</v>
      </c>
      <c r="I200" s="71">
        <f>F192-F200-F202-F204</f>
        <v>0</v>
      </c>
      <c r="J200" s="40" t="s">
        <v>410</v>
      </c>
      <c r="K200" s="16" t="e">
        <f>D200/D201</f>
        <v>#DIV/0!</v>
      </c>
      <c r="L200" s="16" t="e">
        <f>E200/E201</f>
        <v>#DIV/0!</v>
      </c>
      <c r="M200" s="16" t="e">
        <f>F200/F201</f>
        <v>#DIV/0!</v>
      </c>
      <c r="N200" s="27"/>
      <c r="O200" s="33"/>
    </row>
    <row r="201" spans="1:15" ht="20.100000000000001" customHeight="1">
      <c r="A201" s="78"/>
      <c r="B201" s="74"/>
      <c r="C201" s="20" t="s">
        <v>411</v>
      </c>
      <c r="D201" s="53"/>
      <c r="E201" s="53"/>
      <c r="F201" s="53"/>
      <c r="G201" s="72"/>
      <c r="H201" s="72"/>
      <c r="I201" s="72"/>
      <c r="J201" s="41"/>
      <c r="K201" s="16"/>
      <c r="L201" s="16"/>
      <c r="M201" s="16"/>
      <c r="N201" s="27"/>
      <c r="O201" s="33"/>
    </row>
    <row r="202" spans="1:15" ht="20.100000000000001" customHeight="1">
      <c r="A202" s="78"/>
      <c r="B202" s="74"/>
      <c r="C202" s="20" t="s">
        <v>412</v>
      </c>
      <c r="D202" s="53"/>
      <c r="E202" s="53"/>
      <c r="F202" s="53"/>
      <c r="G202" s="72"/>
      <c r="H202" s="72"/>
      <c r="I202" s="72"/>
      <c r="J202" s="40" t="s">
        <v>413</v>
      </c>
      <c r="K202" s="16" t="e">
        <f>D202/D203</f>
        <v>#DIV/0!</v>
      </c>
      <c r="L202" s="16" t="e">
        <f>E202/E203</f>
        <v>#DIV/0!</v>
      </c>
      <c r="M202" s="16" t="e">
        <f>F202/F203</f>
        <v>#DIV/0!</v>
      </c>
      <c r="N202" s="27"/>
      <c r="O202" s="33"/>
    </row>
    <row r="203" spans="1:15" ht="20.100000000000001" customHeight="1">
      <c r="A203" s="78"/>
      <c r="B203" s="74"/>
      <c r="C203" s="20" t="s">
        <v>414</v>
      </c>
      <c r="D203" s="53"/>
      <c r="E203" s="53"/>
      <c r="F203" s="53"/>
      <c r="G203" s="72"/>
      <c r="H203" s="72"/>
      <c r="I203" s="72"/>
      <c r="J203" s="42"/>
      <c r="K203" s="16"/>
      <c r="L203" s="16"/>
      <c r="M203" s="16"/>
      <c r="N203" s="27"/>
      <c r="O203" s="33"/>
    </row>
    <row r="204" spans="1:15" ht="20.100000000000001" customHeight="1">
      <c r="A204" s="78"/>
      <c r="B204" s="74"/>
      <c r="C204" s="20" t="s">
        <v>415</v>
      </c>
      <c r="D204" s="53"/>
      <c r="E204" s="53"/>
      <c r="F204" s="53"/>
      <c r="G204" s="72"/>
      <c r="H204" s="72"/>
      <c r="I204" s="72"/>
      <c r="J204" s="40" t="s">
        <v>416</v>
      </c>
      <c r="K204" s="16" t="e">
        <f>D204/D205</f>
        <v>#DIV/0!</v>
      </c>
      <c r="L204" s="16" t="e">
        <f>E204/E205</f>
        <v>#DIV/0!</v>
      </c>
      <c r="M204" s="16" t="e">
        <f>F204/F205</f>
        <v>#DIV/0!</v>
      </c>
      <c r="N204" s="27"/>
      <c r="O204" s="33"/>
    </row>
    <row r="205" spans="1:15" ht="20.100000000000001" customHeight="1">
      <c r="A205" s="78"/>
      <c r="B205" s="74"/>
      <c r="C205" s="20" t="s">
        <v>417</v>
      </c>
      <c r="D205" s="53"/>
      <c r="E205" s="53"/>
      <c r="F205" s="53"/>
      <c r="G205" s="73"/>
      <c r="H205" s="73"/>
      <c r="I205" s="73"/>
      <c r="J205" s="42"/>
      <c r="K205" s="16"/>
      <c r="L205" s="16"/>
      <c r="M205" s="16"/>
      <c r="N205" s="27"/>
      <c r="O205" s="33"/>
    </row>
    <row r="206" spans="1:15" ht="20.100000000000001" customHeight="1">
      <c r="A206" s="78"/>
      <c r="B206" s="74"/>
      <c r="C206" s="20" t="s">
        <v>418</v>
      </c>
      <c r="D206" s="53"/>
      <c r="E206" s="53"/>
      <c r="F206" s="53"/>
      <c r="G206" s="71" t="s">
        <v>9</v>
      </c>
      <c r="H206" s="71" t="s">
        <v>9</v>
      </c>
      <c r="I206" s="71" t="s">
        <v>9</v>
      </c>
      <c r="J206" s="40" t="s">
        <v>419</v>
      </c>
      <c r="K206" s="16" t="e">
        <f>D206/D207</f>
        <v>#DIV/0!</v>
      </c>
      <c r="L206" s="16" t="e">
        <f>E206/E207</f>
        <v>#DIV/0!</v>
      </c>
      <c r="M206" s="16" t="e">
        <f>F206/F207</f>
        <v>#DIV/0!</v>
      </c>
      <c r="N206" s="27"/>
      <c r="O206" s="33"/>
    </row>
    <row r="207" spans="1:15" ht="20.100000000000001" customHeight="1">
      <c r="A207" s="78"/>
      <c r="B207" s="74"/>
      <c r="C207" s="20" t="s">
        <v>420</v>
      </c>
      <c r="D207" s="53"/>
      <c r="E207" s="53"/>
      <c r="F207" s="53"/>
      <c r="G207" s="73"/>
      <c r="H207" s="73"/>
      <c r="I207" s="73"/>
      <c r="J207" s="42"/>
      <c r="K207" s="16"/>
      <c r="L207" s="16"/>
      <c r="M207" s="16"/>
      <c r="N207" s="27"/>
      <c r="O207" s="33"/>
    </row>
    <row r="208" spans="1:15" ht="20.100000000000001" customHeight="1">
      <c r="A208" s="78"/>
      <c r="B208" s="74"/>
      <c r="C208" s="20" t="s">
        <v>421</v>
      </c>
      <c r="D208" s="53"/>
      <c r="E208" s="53"/>
      <c r="F208" s="53"/>
      <c r="G208" s="71">
        <f>D192-D208-D210</f>
        <v>0</v>
      </c>
      <c r="H208" s="71">
        <f>E192-E208-E210</f>
        <v>0</v>
      </c>
      <c r="I208" s="71">
        <f>F192-F208-F210</f>
        <v>0</v>
      </c>
      <c r="J208" s="40" t="s">
        <v>422</v>
      </c>
      <c r="K208" s="16" t="e">
        <f>D208/D209</f>
        <v>#DIV/0!</v>
      </c>
      <c r="L208" s="16" t="e">
        <f>E208/E209</f>
        <v>#DIV/0!</v>
      </c>
      <c r="M208" s="16" t="e">
        <f>F208/F209</f>
        <v>#DIV/0!</v>
      </c>
      <c r="N208" s="27"/>
      <c r="O208" s="33"/>
    </row>
    <row r="209" spans="1:15" ht="20.100000000000001" customHeight="1">
      <c r="A209" s="78"/>
      <c r="B209" s="74"/>
      <c r="C209" s="20" t="s">
        <v>423</v>
      </c>
      <c r="D209" s="53"/>
      <c r="E209" s="53"/>
      <c r="F209" s="53"/>
      <c r="G209" s="72"/>
      <c r="H209" s="72"/>
      <c r="I209" s="72"/>
      <c r="J209" s="42"/>
      <c r="K209" s="16"/>
      <c r="L209" s="16"/>
      <c r="M209" s="16"/>
      <c r="N209" s="27"/>
      <c r="O209" s="33"/>
    </row>
    <row r="210" spans="1:15" ht="20.100000000000001" customHeight="1">
      <c r="A210" s="78"/>
      <c r="B210" s="74"/>
      <c r="C210" s="20" t="s">
        <v>424</v>
      </c>
      <c r="D210" s="53"/>
      <c r="E210" s="53"/>
      <c r="F210" s="53"/>
      <c r="G210" s="72"/>
      <c r="H210" s="72"/>
      <c r="I210" s="72"/>
      <c r="J210" s="40" t="s">
        <v>425</v>
      </c>
      <c r="K210" s="16" t="e">
        <f>D210/D211</f>
        <v>#DIV/0!</v>
      </c>
      <c r="L210" s="16" t="e">
        <f>E210/E211</f>
        <v>#DIV/0!</v>
      </c>
      <c r="M210" s="16" t="e">
        <f>F210/F211</f>
        <v>#DIV/0!</v>
      </c>
      <c r="N210" s="27"/>
      <c r="O210" s="33"/>
    </row>
    <row r="211" spans="1:15" ht="20.100000000000001" customHeight="1">
      <c r="A211" s="78"/>
      <c r="B211" s="74"/>
      <c r="C211" s="20" t="s">
        <v>426</v>
      </c>
      <c r="D211" s="53"/>
      <c r="E211" s="53"/>
      <c r="F211" s="53"/>
      <c r="G211" s="73"/>
      <c r="H211" s="73"/>
      <c r="I211" s="73"/>
      <c r="K211" s="17"/>
      <c r="L211" s="17"/>
      <c r="M211" s="17"/>
      <c r="N211" s="8"/>
      <c r="O211" s="32"/>
    </row>
    <row r="212" spans="1:15" ht="20.100000000000001" customHeight="1">
      <c r="A212" s="78"/>
      <c r="B212" s="79" t="s">
        <v>427</v>
      </c>
      <c r="C212" s="20" t="s">
        <v>428</v>
      </c>
      <c r="D212" s="53"/>
      <c r="E212" s="53"/>
      <c r="F212" s="53"/>
      <c r="G212" s="71">
        <f>D192-D212-D213-D214-D215-D216-D217</f>
        <v>0</v>
      </c>
      <c r="H212" s="71">
        <f>E192-E212-E213-E214-E215-E216-E217</f>
        <v>0</v>
      </c>
      <c r="I212" s="71">
        <f>F192-F212-F213-F214-F215-F216-F217</f>
        <v>0</v>
      </c>
      <c r="J212" s="20" t="s">
        <v>429</v>
      </c>
      <c r="K212" s="16" t="e">
        <f>D212/SUM(D212:D217)</f>
        <v>#DIV/0!</v>
      </c>
      <c r="L212" s="16" t="e">
        <f>E212/SUM(E212:E217)</f>
        <v>#DIV/0!</v>
      </c>
      <c r="M212" s="16" t="e">
        <f>F212/SUM(F212:F217)</f>
        <v>#DIV/0!</v>
      </c>
      <c r="N212" s="8"/>
      <c r="O212" s="32"/>
    </row>
    <row r="213" spans="1:15" ht="20.100000000000001" customHeight="1">
      <c r="A213" s="78"/>
      <c r="B213" s="80"/>
      <c r="C213" s="20" t="s">
        <v>430</v>
      </c>
      <c r="D213" s="53"/>
      <c r="E213" s="53"/>
      <c r="F213" s="53"/>
      <c r="G213" s="72"/>
      <c r="H213" s="72"/>
      <c r="I213" s="72"/>
      <c r="J213" s="20" t="s">
        <v>431</v>
      </c>
      <c r="K213" s="16" t="e">
        <f>D213/SUM(D212:D217)</f>
        <v>#DIV/0!</v>
      </c>
      <c r="L213" s="16" t="e">
        <f>E213/SUM(E212:E217)</f>
        <v>#DIV/0!</v>
      </c>
      <c r="M213" s="16" t="e">
        <f>F213/SUM(F212:F217)</f>
        <v>#DIV/0!</v>
      </c>
      <c r="N213" s="8"/>
      <c r="O213" s="32"/>
    </row>
    <row r="214" spans="1:15" ht="20.100000000000001" customHeight="1">
      <c r="A214" s="78"/>
      <c r="B214" s="80"/>
      <c r="C214" s="20" t="s">
        <v>432</v>
      </c>
      <c r="D214" s="53"/>
      <c r="E214" s="53"/>
      <c r="F214" s="53"/>
      <c r="G214" s="72"/>
      <c r="H214" s="72"/>
      <c r="I214" s="72"/>
      <c r="J214" s="20" t="s">
        <v>433</v>
      </c>
      <c r="K214" s="16" t="e">
        <f>D214/SUM(D212:D217)</f>
        <v>#DIV/0!</v>
      </c>
      <c r="L214" s="16" t="e">
        <f>E214/SUM(E212:E217)</f>
        <v>#DIV/0!</v>
      </c>
      <c r="M214" s="16" t="e">
        <f>F214/SUM(F212:F217)</f>
        <v>#DIV/0!</v>
      </c>
      <c r="N214" s="8"/>
      <c r="O214" s="32"/>
    </row>
    <row r="215" spans="1:15" ht="20.100000000000001" customHeight="1">
      <c r="A215" s="78"/>
      <c r="B215" s="80"/>
      <c r="C215" s="20" t="s">
        <v>434</v>
      </c>
      <c r="D215" s="53"/>
      <c r="E215" s="53"/>
      <c r="F215" s="53"/>
      <c r="G215" s="72"/>
      <c r="H215" s="72"/>
      <c r="I215" s="72"/>
      <c r="J215" s="20" t="s">
        <v>435</v>
      </c>
      <c r="K215" s="16" t="e">
        <f>D215/SUM(D212:D217)</f>
        <v>#DIV/0!</v>
      </c>
      <c r="L215" s="16" t="e">
        <f>E215/SUM(E212:E217)</f>
        <v>#DIV/0!</v>
      </c>
      <c r="M215" s="16" t="e">
        <f>F215/SUM(F212:F217)</f>
        <v>#DIV/0!</v>
      </c>
      <c r="N215" s="8"/>
      <c r="O215" s="32"/>
    </row>
    <row r="216" spans="1:15" ht="20.100000000000001" customHeight="1">
      <c r="A216" s="78"/>
      <c r="B216" s="80"/>
      <c r="C216" s="20" t="s">
        <v>436</v>
      </c>
      <c r="D216" s="53"/>
      <c r="E216" s="53"/>
      <c r="F216" s="53"/>
      <c r="G216" s="72"/>
      <c r="H216" s="72"/>
      <c r="I216" s="72"/>
      <c r="J216" s="20" t="s">
        <v>437</v>
      </c>
      <c r="K216" s="16" t="e">
        <f>D216/SUM(D212:D217)</f>
        <v>#DIV/0!</v>
      </c>
      <c r="L216" s="16" t="e">
        <f>E216/SUM(E212:E217)</f>
        <v>#DIV/0!</v>
      </c>
      <c r="M216" s="16" t="e">
        <f>F216/SUM(F212:F217)</f>
        <v>#DIV/0!</v>
      </c>
      <c r="N216" s="8"/>
      <c r="O216" s="32"/>
    </row>
    <row r="217" spans="1:15" ht="20.100000000000001" customHeight="1">
      <c r="A217" s="78"/>
      <c r="B217" s="81"/>
      <c r="C217" s="35" t="s">
        <v>438</v>
      </c>
      <c r="D217" s="64"/>
      <c r="E217" s="64"/>
      <c r="F217" s="64"/>
      <c r="G217" s="73"/>
      <c r="H217" s="73"/>
      <c r="I217" s="73"/>
      <c r="J217" s="20" t="s">
        <v>439</v>
      </c>
      <c r="K217" s="16" t="e">
        <f>D217/SUM(D212:D217)</f>
        <v>#DIV/0!</v>
      </c>
      <c r="L217" s="16" t="e">
        <f>E217/SUM(E212:E217)</f>
        <v>#DIV/0!</v>
      </c>
      <c r="M217" s="16" t="e">
        <f>F217/SUM(F212:F217)</f>
        <v>#DIV/0!</v>
      </c>
      <c r="N217" s="8"/>
      <c r="O217" s="32"/>
    </row>
    <row r="218" spans="1:15" ht="20.100000000000001" customHeight="1">
      <c r="A218" s="78"/>
      <c r="B218" s="75" t="s">
        <v>440</v>
      </c>
      <c r="C218" s="44" t="s">
        <v>441</v>
      </c>
      <c r="D218" s="53"/>
      <c r="E218" s="53"/>
      <c r="F218" s="53"/>
      <c r="G218" s="71">
        <f>D193-D218-D219-D220-D221-D222-D223-D224-D225-D226-D227-D228-D229-D230-D231-D232-D233</f>
        <v>0</v>
      </c>
      <c r="H218" s="71">
        <f>E193-E218-E219-E220-E221-E222-E223-E224-E225-E226-E227-E228-E229-E230-E231-E232-E233</f>
        <v>0</v>
      </c>
      <c r="I218" s="71">
        <f>F193-F218-F219-F220-F221-F222-F223-F224-F225-F226-F227-F228-F229-F230-F231-F232-F233</f>
        <v>0</v>
      </c>
      <c r="J218" s="44" t="s">
        <v>442</v>
      </c>
      <c r="K218" s="45" t="e">
        <f>D218/SUM(D218:D233)</f>
        <v>#DIV/0!</v>
      </c>
      <c r="L218" s="45" t="e">
        <f>E218/SUM(E218:E233)</f>
        <v>#DIV/0!</v>
      </c>
      <c r="M218" s="45" t="e">
        <f>F218/SUM(F218:F233)</f>
        <v>#DIV/0!</v>
      </c>
      <c r="N218" s="8"/>
      <c r="O218" s="32"/>
    </row>
    <row r="219" spans="1:15" ht="20.100000000000001" customHeight="1">
      <c r="A219" s="78"/>
      <c r="B219" s="76"/>
      <c r="C219" s="44" t="s">
        <v>443</v>
      </c>
      <c r="D219" s="53"/>
      <c r="E219" s="53"/>
      <c r="F219" s="53"/>
      <c r="G219" s="72"/>
      <c r="H219" s="72"/>
      <c r="I219" s="72"/>
      <c r="J219" s="44" t="s">
        <v>444</v>
      </c>
      <c r="K219" s="45" t="e">
        <f>D219/SUM(D218:D233)</f>
        <v>#DIV/0!</v>
      </c>
      <c r="L219" s="45" t="e">
        <f>E219/SUM(E218:E233)</f>
        <v>#DIV/0!</v>
      </c>
      <c r="M219" s="45" t="e">
        <f>F219/SUM(F218:F233)</f>
        <v>#DIV/0!</v>
      </c>
      <c r="N219" s="8"/>
      <c r="O219" s="32"/>
    </row>
    <row r="220" spans="1:15" ht="20.100000000000001" customHeight="1">
      <c r="A220" s="78"/>
      <c r="B220" s="76"/>
      <c r="C220" s="44" t="s">
        <v>445</v>
      </c>
      <c r="D220" s="53"/>
      <c r="E220" s="53"/>
      <c r="F220" s="53"/>
      <c r="G220" s="72"/>
      <c r="H220" s="72"/>
      <c r="I220" s="72"/>
      <c r="J220" s="44" t="s">
        <v>446</v>
      </c>
      <c r="K220" s="45" t="e">
        <f>D220/SUM(D218:D233)</f>
        <v>#DIV/0!</v>
      </c>
      <c r="L220" s="45" t="e">
        <f>E220/SUM(E218:E233)</f>
        <v>#DIV/0!</v>
      </c>
      <c r="M220" s="45" t="e">
        <f>F220/SUM(F218:F233)</f>
        <v>#DIV/0!</v>
      </c>
      <c r="N220" s="8"/>
      <c r="O220" s="32"/>
    </row>
    <row r="221" spans="1:15" ht="20.100000000000001" customHeight="1">
      <c r="A221" s="78"/>
      <c r="B221" s="76"/>
      <c r="C221" s="44" t="s">
        <v>447</v>
      </c>
      <c r="D221" s="53"/>
      <c r="E221" s="53"/>
      <c r="F221" s="53"/>
      <c r="G221" s="72"/>
      <c r="H221" s="72"/>
      <c r="I221" s="72"/>
      <c r="J221" s="44" t="s">
        <v>448</v>
      </c>
      <c r="K221" s="45" t="e">
        <f>D221/SUM(D218:D233)</f>
        <v>#DIV/0!</v>
      </c>
      <c r="L221" s="45" t="e">
        <f>E221/SUM(E218:E233)</f>
        <v>#DIV/0!</v>
      </c>
      <c r="M221" s="45" t="e">
        <f>F221/SUM(F218:F233)</f>
        <v>#DIV/0!</v>
      </c>
      <c r="N221" s="8"/>
      <c r="O221" s="32"/>
    </row>
    <row r="222" spans="1:15" ht="20.100000000000001" customHeight="1">
      <c r="A222" s="78"/>
      <c r="B222" s="76"/>
      <c r="C222" s="44" t="s">
        <v>449</v>
      </c>
      <c r="D222" s="53"/>
      <c r="E222" s="53"/>
      <c r="F222" s="53"/>
      <c r="G222" s="72"/>
      <c r="H222" s="72"/>
      <c r="I222" s="72"/>
      <c r="J222" s="44" t="s">
        <v>450</v>
      </c>
      <c r="K222" s="45" t="e">
        <f>D222/SUM(D218:D233)</f>
        <v>#DIV/0!</v>
      </c>
      <c r="L222" s="45" t="e">
        <f>E222/SUM(E218:E233)</f>
        <v>#DIV/0!</v>
      </c>
      <c r="M222" s="45" t="e">
        <f>F222/SUM(F218:F233)</f>
        <v>#DIV/0!</v>
      </c>
      <c r="N222" s="8"/>
      <c r="O222" s="32"/>
    </row>
    <row r="223" spans="1:15" ht="20.100000000000001" customHeight="1">
      <c r="A223" s="78"/>
      <c r="B223" s="76"/>
      <c r="C223" s="44" t="s">
        <v>451</v>
      </c>
      <c r="D223" s="53"/>
      <c r="E223" s="53"/>
      <c r="F223" s="53"/>
      <c r="G223" s="72"/>
      <c r="H223" s="72"/>
      <c r="I223" s="72"/>
      <c r="J223" s="44" t="s">
        <v>452</v>
      </c>
      <c r="K223" s="45" t="e">
        <f>D223/SUM(D218:D233)</f>
        <v>#DIV/0!</v>
      </c>
      <c r="L223" s="45" t="e">
        <f>E223/SUM(E218:E233)</f>
        <v>#DIV/0!</v>
      </c>
      <c r="M223" s="45" t="e">
        <f>F223/SUM(F218:F233)</f>
        <v>#DIV/0!</v>
      </c>
      <c r="N223" s="8"/>
      <c r="O223" s="32"/>
    </row>
    <row r="224" spans="1:15" ht="20.100000000000001" customHeight="1">
      <c r="A224" s="78"/>
      <c r="B224" s="76"/>
      <c r="C224" s="44" t="s">
        <v>453</v>
      </c>
      <c r="D224" s="53"/>
      <c r="E224" s="53"/>
      <c r="F224" s="53"/>
      <c r="G224" s="72"/>
      <c r="H224" s="72"/>
      <c r="I224" s="72"/>
      <c r="J224" s="44" t="s">
        <v>454</v>
      </c>
      <c r="K224" s="45" t="e">
        <f>D224/SUM(D218:D233)</f>
        <v>#DIV/0!</v>
      </c>
      <c r="L224" s="45" t="e">
        <f>E224/SUM(E218:E233)</f>
        <v>#DIV/0!</v>
      </c>
      <c r="M224" s="45" t="e">
        <f>F224/SUM(F218:F233)</f>
        <v>#DIV/0!</v>
      </c>
      <c r="N224" s="8"/>
      <c r="O224" s="32"/>
    </row>
    <row r="225" spans="1:15" ht="20.100000000000001" customHeight="1">
      <c r="A225" s="78"/>
      <c r="B225" s="76"/>
      <c r="C225" s="44" t="s">
        <v>455</v>
      </c>
      <c r="D225" s="53"/>
      <c r="E225" s="53"/>
      <c r="F225" s="53"/>
      <c r="G225" s="72"/>
      <c r="H225" s="72"/>
      <c r="I225" s="72"/>
      <c r="J225" s="44" t="s">
        <v>456</v>
      </c>
      <c r="K225" s="45" t="e">
        <f>D225/SUM(D218:D233)</f>
        <v>#DIV/0!</v>
      </c>
      <c r="L225" s="45" t="e">
        <f>E225/SUM(E218:E233)</f>
        <v>#DIV/0!</v>
      </c>
      <c r="M225" s="45" t="e">
        <f>F225/SUM(F218:F233)</f>
        <v>#DIV/0!</v>
      </c>
      <c r="N225" s="8"/>
      <c r="O225" s="32"/>
    </row>
    <row r="226" spans="1:15" ht="20.100000000000001" customHeight="1">
      <c r="A226" s="78"/>
      <c r="B226" s="76"/>
      <c r="C226" s="44" t="s">
        <v>457</v>
      </c>
      <c r="D226" s="53"/>
      <c r="E226" s="53"/>
      <c r="F226" s="53"/>
      <c r="G226" s="72"/>
      <c r="H226" s="72"/>
      <c r="I226" s="72"/>
      <c r="J226" s="44" t="s">
        <v>458</v>
      </c>
      <c r="K226" s="45" t="e">
        <f>D226/SUM(D218:D233)</f>
        <v>#DIV/0!</v>
      </c>
      <c r="L226" s="45" t="e">
        <f>E226/SUM(E218:E233)</f>
        <v>#DIV/0!</v>
      </c>
      <c r="M226" s="45" t="e">
        <f>F226/SUM(F218:F233)</f>
        <v>#DIV/0!</v>
      </c>
      <c r="N226" s="8"/>
      <c r="O226" s="32"/>
    </row>
    <row r="227" spans="1:15" ht="20.100000000000001" customHeight="1">
      <c r="A227" s="78"/>
      <c r="B227" s="76"/>
      <c r="C227" s="44" t="s">
        <v>459</v>
      </c>
      <c r="D227" s="53"/>
      <c r="E227" s="53"/>
      <c r="F227" s="53"/>
      <c r="G227" s="72"/>
      <c r="H227" s="72"/>
      <c r="I227" s="72"/>
      <c r="J227" s="44" t="s">
        <v>460</v>
      </c>
      <c r="K227" s="45" t="e">
        <f>D227/SUM(D218:D233)</f>
        <v>#DIV/0!</v>
      </c>
      <c r="L227" s="45" t="e">
        <f>E227/SUM(E218:E233)</f>
        <v>#DIV/0!</v>
      </c>
      <c r="M227" s="45" t="e">
        <f>F227/SUM(F218:F233)</f>
        <v>#DIV/0!</v>
      </c>
      <c r="N227" s="8"/>
      <c r="O227" s="32"/>
    </row>
    <row r="228" spans="1:15" ht="20.100000000000001" customHeight="1">
      <c r="A228" s="78"/>
      <c r="B228" s="76"/>
      <c r="C228" s="44" t="s">
        <v>461</v>
      </c>
      <c r="D228" s="53"/>
      <c r="E228" s="53"/>
      <c r="F228" s="53"/>
      <c r="G228" s="72"/>
      <c r="H228" s="72"/>
      <c r="I228" s="72"/>
      <c r="J228" s="44" t="s">
        <v>462</v>
      </c>
      <c r="K228" s="45" t="e">
        <f>D228/SUM(D218:D233)</f>
        <v>#DIV/0!</v>
      </c>
      <c r="L228" s="45" t="e">
        <f>E228/SUM(E218:E233)</f>
        <v>#DIV/0!</v>
      </c>
      <c r="M228" s="45" t="e">
        <f>F228/SUM(F218:F233)</f>
        <v>#DIV/0!</v>
      </c>
      <c r="N228" s="8"/>
      <c r="O228" s="32"/>
    </row>
    <row r="229" spans="1:15" ht="20.100000000000001" customHeight="1">
      <c r="A229" s="78"/>
      <c r="B229" s="76"/>
      <c r="C229" s="44" t="s">
        <v>463</v>
      </c>
      <c r="D229" s="53"/>
      <c r="E229" s="53"/>
      <c r="F229" s="53"/>
      <c r="G229" s="72"/>
      <c r="H229" s="72"/>
      <c r="I229" s="72"/>
      <c r="J229" s="44" t="s">
        <v>464</v>
      </c>
      <c r="K229" s="45" t="e">
        <f>D229/SUM(D218:D233)</f>
        <v>#DIV/0!</v>
      </c>
      <c r="L229" s="45" t="e">
        <f>E229/SUM(E218:E233)</f>
        <v>#DIV/0!</v>
      </c>
      <c r="M229" s="45" t="e">
        <f>F229/SUM(F218:F233)</f>
        <v>#DIV/0!</v>
      </c>
      <c r="N229" s="8"/>
      <c r="O229" s="32"/>
    </row>
    <row r="230" spans="1:15" ht="20.100000000000001" customHeight="1">
      <c r="A230" s="78"/>
      <c r="B230" s="76"/>
      <c r="C230" s="44" t="s">
        <v>465</v>
      </c>
      <c r="D230" s="53"/>
      <c r="E230" s="53"/>
      <c r="F230" s="53"/>
      <c r="G230" s="72"/>
      <c r="H230" s="72"/>
      <c r="I230" s="72"/>
      <c r="J230" s="44" t="s">
        <v>466</v>
      </c>
      <c r="K230" s="45" t="e">
        <f>D230/SUM(D218:D233)</f>
        <v>#DIV/0!</v>
      </c>
      <c r="L230" s="45" t="e">
        <f>E230/SUM(E218:E233)</f>
        <v>#DIV/0!</v>
      </c>
      <c r="M230" s="45" t="e">
        <f>F230/SUM(F218:F233)</f>
        <v>#DIV/0!</v>
      </c>
      <c r="N230" s="8"/>
      <c r="O230" s="32"/>
    </row>
    <row r="231" spans="1:15" ht="20.100000000000001" customHeight="1">
      <c r="A231" s="78"/>
      <c r="B231" s="76"/>
      <c r="C231" s="44" t="s">
        <v>467</v>
      </c>
      <c r="D231" s="53"/>
      <c r="E231" s="53"/>
      <c r="F231" s="53"/>
      <c r="G231" s="72"/>
      <c r="H231" s="72"/>
      <c r="I231" s="72"/>
      <c r="J231" s="44" t="s">
        <v>468</v>
      </c>
      <c r="K231" s="45" t="e">
        <f>D231/SUM(D218:D233)</f>
        <v>#DIV/0!</v>
      </c>
      <c r="L231" s="45" t="e">
        <f>E231/SUM(E218:E233)</f>
        <v>#DIV/0!</v>
      </c>
      <c r="M231" s="45" t="e">
        <f>F231/SUM(F218:F233)</f>
        <v>#DIV/0!</v>
      </c>
      <c r="N231" s="8"/>
      <c r="O231" s="32"/>
    </row>
    <row r="232" spans="1:15" ht="20.100000000000001" customHeight="1">
      <c r="A232" s="78"/>
      <c r="B232" s="76"/>
      <c r="C232" s="44" t="s">
        <v>469</v>
      </c>
      <c r="D232" s="53"/>
      <c r="E232" s="53"/>
      <c r="F232" s="53"/>
      <c r="G232" s="72"/>
      <c r="H232" s="72"/>
      <c r="I232" s="72"/>
      <c r="J232" s="44" t="s">
        <v>470</v>
      </c>
      <c r="K232" s="45" t="e">
        <f>D232/SUM(D218:D233)</f>
        <v>#DIV/0!</v>
      </c>
      <c r="L232" s="45" t="e">
        <f>E232/SUM(E218:E233)</f>
        <v>#DIV/0!</v>
      </c>
      <c r="M232" s="45" t="e">
        <f>F232/SUM(F218:F233)</f>
        <v>#DIV/0!</v>
      </c>
      <c r="N232" s="8"/>
      <c r="O232" s="32"/>
    </row>
    <row r="233" spans="1:15" ht="20.100000000000001" customHeight="1">
      <c r="A233" s="78"/>
      <c r="B233" s="77"/>
      <c r="C233" s="44" t="s">
        <v>471</v>
      </c>
      <c r="D233" s="53"/>
      <c r="E233" s="53"/>
      <c r="F233" s="53"/>
      <c r="G233" s="73"/>
      <c r="H233" s="73"/>
      <c r="I233" s="73"/>
      <c r="J233" s="44" t="s">
        <v>472</v>
      </c>
      <c r="K233" s="45" t="e">
        <f>D233/SUM(D218:D233)</f>
        <v>#DIV/0!</v>
      </c>
      <c r="L233" s="45" t="e">
        <f>E233/SUM(E218:E233)</f>
        <v>#DIV/0!</v>
      </c>
      <c r="M233" s="45" t="e">
        <f>F233/SUM(F218:F233)</f>
        <v>#DIV/0!</v>
      </c>
      <c r="N233" s="8"/>
      <c r="O233" s="32"/>
    </row>
    <row r="234" spans="1:15" ht="20.100000000000001" customHeight="1">
      <c r="A234" s="78"/>
      <c r="B234" s="74" t="s">
        <v>473</v>
      </c>
      <c r="C234" s="20" t="s">
        <v>474</v>
      </c>
      <c r="D234" s="53"/>
      <c r="E234" s="53"/>
      <c r="F234" s="53"/>
      <c r="G234" s="71">
        <f>D193-D234-D235-D236-D237-D238-D239-D240</f>
        <v>0</v>
      </c>
      <c r="H234" s="71">
        <f>E193-E234-E235-E236-E237-E238-E239-E240</f>
        <v>0</v>
      </c>
      <c r="I234" s="71">
        <f>F193-F234-F235-F236-F237-F238-F239-F240</f>
        <v>0</v>
      </c>
      <c r="J234" s="20" t="s">
        <v>475</v>
      </c>
      <c r="K234" s="13" t="e">
        <f>D234/SUM(D234:D240)</f>
        <v>#DIV/0!</v>
      </c>
      <c r="L234" s="13" t="e">
        <f>E234/SUM(E234:E240)</f>
        <v>#DIV/0!</v>
      </c>
      <c r="M234" s="13" t="e">
        <f>F234/SUM(F234:F240)</f>
        <v>#DIV/0!</v>
      </c>
      <c r="N234" s="8"/>
      <c r="O234" s="32"/>
    </row>
    <row r="235" spans="1:15" ht="20.100000000000001" customHeight="1">
      <c r="A235" s="78"/>
      <c r="B235" s="74"/>
      <c r="C235" s="20" t="s">
        <v>476</v>
      </c>
      <c r="D235" s="53"/>
      <c r="E235" s="53"/>
      <c r="F235" s="53"/>
      <c r="G235" s="72"/>
      <c r="H235" s="72"/>
      <c r="I235" s="72"/>
      <c r="J235" s="20" t="s">
        <v>477</v>
      </c>
      <c r="K235" s="13" t="e">
        <f>D235/SUM(D234:D240)</f>
        <v>#DIV/0!</v>
      </c>
      <c r="L235" s="13" t="e">
        <f>E235/SUM(E234:E240)</f>
        <v>#DIV/0!</v>
      </c>
      <c r="M235" s="13" t="e">
        <f>F235/SUM(F234:F240)</f>
        <v>#DIV/0!</v>
      </c>
      <c r="N235" s="8"/>
      <c r="O235" s="32"/>
    </row>
    <row r="236" spans="1:15" ht="20.100000000000001" customHeight="1">
      <c r="A236" s="78"/>
      <c r="B236" s="74"/>
      <c r="C236" s="20" t="s">
        <v>478</v>
      </c>
      <c r="D236" s="53"/>
      <c r="E236" s="53"/>
      <c r="F236" s="53"/>
      <c r="G236" s="72"/>
      <c r="H236" s="72"/>
      <c r="I236" s="72"/>
      <c r="J236" s="20" t="s">
        <v>479</v>
      </c>
      <c r="K236" s="13" t="e">
        <f>D236/SUM(D234:D240)</f>
        <v>#DIV/0!</v>
      </c>
      <c r="L236" s="13" t="e">
        <f>E236/SUM(E234:E240)</f>
        <v>#DIV/0!</v>
      </c>
      <c r="M236" s="13" t="e">
        <f>F236/SUM(F234:F240)</f>
        <v>#DIV/0!</v>
      </c>
      <c r="N236" s="8"/>
      <c r="O236" s="32"/>
    </row>
    <row r="237" spans="1:15" ht="20.100000000000001" customHeight="1">
      <c r="A237" s="78"/>
      <c r="B237" s="74"/>
      <c r="C237" s="20" t="s">
        <v>480</v>
      </c>
      <c r="D237" s="53"/>
      <c r="E237" s="53"/>
      <c r="F237" s="53"/>
      <c r="G237" s="72"/>
      <c r="H237" s="72"/>
      <c r="I237" s="72"/>
      <c r="J237" s="20" t="s">
        <v>480</v>
      </c>
      <c r="K237" s="13" t="e">
        <f>D237/SUM(D234:D240)</f>
        <v>#DIV/0!</v>
      </c>
      <c r="L237" s="13" t="e">
        <f>E237/SUM(E234:E240)</f>
        <v>#DIV/0!</v>
      </c>
      <c r="M237" s="13" t="e">
        <f>F237/SUM(F234:F240)</f>
        <v>#DIV/0!</v>
      </c>
      <c r="N237" s="8"/>
      <c r="O237" s="32"/>
    </row>
    <row r="238" spans="1:15" ht="20.100000000000001" customHeight="1">
      <c r="A238" s="78"/>
      <c r="B238" s="74"/>
      <c r="C238" s="20" t="s">
        <v>481</v>
      </c>
      <c r="D238" s="53"/>
      <c r="E238" s="53"/>
      <c r="F238" s="53"/>
      <c r="G238" s="72"/>
      <c r="H238" s="72"/>
      <c r="I238" s="72"/>
      <c r="J238" s="20" t="s">
        <v>481</v>
      </c>
      <c r="K238" s="13" t="e">
        <f>D238/SUM(D234:D240)</f>
        <v>#DIV/0!</v>
      </c>
      <c r="L238" s="13" t="e">
        <f>E238/SUM(E234:E240)</f>
        <v>#DIV/0!</v>
      </c>
      <c r="M238" s="13" t="e">
        <f>F238/SUM(F234:F240)</f>
        <v>#DIV/0!</v>
      </c>
      <c r="N238" s="8"/>
      <c r="O238" s="32"/>
    </row>
    <row r="239" spans="1:15" ht="20.100000000000001" customHeight="1">
      <c r="A239" s="78"/>
      <c r="B239" s="74"/>
      <c r="C239" s="20" t="s">
        <v>482</v>
      </c>
      <c r="D239" s="53"/>
      <c r="E239" s="53"/>
      <c r="F239" s="53"/>
      <c r="G239" s="72"/>
      <c r="H239" s="72"/>
      <c r="I239" s="72"/>
      <c r="J239" s="20" t="s">
        <v>482</v>
      </c>
      <c r="K239" s="13" t="e">
        <f>D239/SUM(D234:D240)</f>
        <v>#DIV/0!</v>
      </c>
      <c r="L239" s="13" t="e">
        <f>E239/SUM(E234:E240)</f>
        <v>#DIV/0!</v>
      </c>
      <c r="M239" s="13" t="e">
        <f>F239/SUM(F234:F240)</f>
        <v>#DIV/0!</v>
      </c>
      <c r="N239" s="8"/>
      <c r="O239" s="32"/>
    </row>
    <row r="240" spans="1:15" ht="20.100000000000001" customHeight="1">
      <c r="A240" s="78"/>
      <c r="B240" s="74"/>
      <c r="C240" s="20" t="s">
        <v>483</v>
      </c>
      <c r="D240" s="53"/>
      <c r="E240" s="53"/>
      <c r="F240" s="53"/>
      <c r="G240" s="73"/>
      <c r="H240" s="73"/>
      <c r="I240" s="73"/>
      <c r="J240" s="20" t="s">
        <v>483</v>
      </c>
      <c r="K240" s="13" t="e">
        <f>D240/SUM(D234:D240)</f>
        <v>#DIV/0!</v>
      </c>
      <c r="L240" s="13" t="e">
        <f>E240/SUM(E234:E240)</f>
        <v>#DIV/0!</v>
      </c>
      <c r="M240" s="13" t="e">
        <f>F240/SUM(F234:F240)</f>
        <v>#DIV/0!</v>
      </c>
      <c r="N240" s="8"/>
      <c r="O240" s="32"/>
    </row>
    <row r="241" spans="1:15" ht="20.100000000000001" customHeight="1">
      <c r="A241" s="78"/>
      <c r="B241" s="74"/>
      <c r="C241" s="20" t="s">
        <v>484</v>
      </c>
      <c r="D241" s="61"/>
      <c r="E241" s="61"/>
      <c r="F241" s="61"/>
      <c r="G241" s="60" t="s">
        <v>9</v>
      </c>
      <c r="H241" s="60" t="s">
        <v>9</v>
      </c>
      <c r="I241" s="60" t="s">
        <v>9</v>
      </c>
      <c r="J241" s="5"/>
      <c r="K241" s="17"/>
      <c r="L241" s="17"/>
      <c r="M241" s="17"/>
      <c r="N241" s="8"/>
      <c r="O241" s="32"/>
    </row>
    <row r="242" spans="1:15" ht="20.100000000000001" customHeight="1">
      <c r="A242" s="78"/>
      <c r="B242" s="74" t="s">
        <v>485</v>
      </c>
      <c r="C242" s="20" t="s">
        <v>486</v>
      </c>
      <c r="D242" s="53"/>
      <c r="E242" s="53"/>
      <c r="F242" s="53"/>
      <c r="G242" s="71">
        <f>D193-D242-D243-D244-D245--D246-D247</f>
        <v>0</v>
      </c>
      <c r="H242" s="71">
        <f>E193-E242-E243-E244-E245--E246-E247</f>
        <v>0</v>
      </c>
      <c r="I242" s="71">
        <f>F193-F242-F243-F244-F245--F246-F247</f>
        <v>0</v>
      </c>
      <c r="J242" s="20" t="s">
        <v>486</v>
      </c>
      <c r="K242" s="16" t="e">
        <f>D242/SUM(D242:D247)</f>
        <v>#DIV/0!</v>
      </c>
      <c r="L242" s="16" t="e">
        <f>E242/SUM(E242:E247)</f>
        <v>#DIV/0!</v>
      </c>
      <c r="M242" s="16" t="e">
        <f>F242/SUM(F242:F247)</f>
        <v>#DIV/0!</v>
      </c>
      <c r="N242" s="8"/>
      <c r="O242" s="32"/>
    </row>
    <row r="243" spans="1:15" ht="20.100000000000001" customHeight="1">
      <c r="A243" s="78"/>
      <c r="B243" s="74"/>
      <c r="C243" s="20" t="s">
        <v>487</v>
      </c>
      <c r="D243" s="53"/>
      <c r="E243" s="53"/>
      <c r="F243" s="53"/>
      <c r="G243" s="72"/>
      <c r="H243" s="72"/>
      <c r="I243" s="72"/>
      <c r="J243" s="20" t="s">
        <v>487</v>
      </c>
      <c r="K243" s="16" t="e">
        <f>D243/SUM(D242:D247)</f>
        <v>#DIV/0!</v>
      </c>
      <c r="L243" s="16" t="e">
        <f>E243/SUM(E242:E247)</f>
        <v>#DIV/0!</v>
      </c>
      <c r="M243" s="16" t="e">
        <f>F243/SUM(F242:F247)</f>
        <v>#DIV/0!</v>
      </c>
      <c r="N243" s="8"/>
      <c r="O243" s="32"/>
    </row>
    <row r="244" spans="1:15" ht="20.100000000000001" customHeight="1">
      <c r="A244" s="78"/>
      <c r="B244" s="74"/>
      <c r="C244" s="20" t="s">
        <v>488</v>
      </c>
      <c r="D244" s="53"/>
      <c r="E244" s="53"/>
      <c r="F244" s="53"/>
      <c r="G244" s="72"/>
      <c r="H244" s="72"/>
      <c r="I244" s="72"/>
      <c r="J244" s="20" t="s">
        <v>488</v>
      </c>
      <c r="K244" s="16" t="e">
        <f>D244/SUM(D242:D247)</f>
        <v>#DIV/0!</v>
      </c>
      <c r="L244" s="16" t="e">
        <f>E244/SUM(E242:E247)</f>
        <v>#DIV/0!</v>
      </c>
      <c r="M244" s="16" t="e">
        <f>F244/SUM(F242:F247)</f>
        <v>#DIV/0!</v>
      </c>
      <c r="N244" s="8"/>
      <c r="O244" s="32"/>
    </row>
    <row r="245" spans="1:15" ht="20.100000000000001" customHeight="1">
      <c r="A245" s="78"/>
      <c r="B245" s="74"/>
      <c r="C245" s="20" t="s">
        <v>489</v>
      </c>
      <c r="D245" s="53"/>
      <c r="E245" s="53"/>
      <c r="F245" s="53"/>
      <c r="G245" s="72"/>
      <c r="H245" s="72"/>
      <c r="I245" s="72"/>
      <c r="J245" s="20" t="s">
        <v>489</v>
      </c>
      <c r="K245" s="16" t="e">
        <f>D245/SUM(D242:D247)</f>
        <v>#DIV/0!</v>
      </c>
      <c r="L245" s="16" t="e">
        <f>E245/SUM(E242:E247)</f>
        <v>#DIV/0!</v>
      </c>
      <c r="M245" s="16" t="e">
        <f>F245/SUM(F242:F247)</f>
        <v>#DIV/0!</v>
      </c>
      <c r="N245" s="8"/>
      <c r="O245" s="32"/>
    </row>
    <row r="246" spans="1:15" ht="20.100000000000001" customHeight="1">
      <c r="A246" s="78"/>
      <c r="B246" s="74"/>
      <c r="C246" s="20" t="s">
        <v>490</v>
      </c>
      <c r="D246" s="53"/>
      <c r="E246" s="53"/>
      <c r="F246" s="53"/>
      <c r="G246" s="72"/>
      <c r="H246" s="72"/>
      <c r="I246" s="72"/>
      <c r="J246" s="20" t="s">
        <v>490</v>
      </c>
      <c r="K246" s="16" t="e">
        <f>D246/SUM(D242:D247)</f>
        <v>#DIV/0!</v>
      </c>
      <c r="L246" s="16" t="e">
        <f>E246/SUM(E242:E247)</f>
        <v>#DIV/0!</v>
      </c>
      <c r="M246" s="16" t="e">
        <f>F246/SUM(F242:F247)</f>
        <v>#DIV/0!</v>
      </c>
      <c r="N246" s="8"/>
      <c r="O246" s="32"/>
    </row>
    <row r="247" spans="1:15" ht="20.100000000000001" customHeight="1">
      <c r="A247" s="78"/>
      <c r="B247" s="74"/>
      <c r="C247" s="20" t="s">
        <v>491</v>
      </c>
      <c r="D247" s="53"/>
      <c r="E247" s="53"/>
      <c r="F247" s="53"/>
      <c r="G247" s="73"/>
      <c r="H247" s="73"/>
      <c r="I247" s="73"/>
      <c r="J247" s="20" t="s">
        <v>491</v>
      </c>
      <c r="K247" s="16" t="e">
        <f>D247/SUM(D242:D247)</f>
        <v>#DIV/0!</v>
      </c>
      <c r="L247" s="16" t="e">
        <f>E247/SUM(E242:E247)</f>
        <v>#DIV/0!</v>
      </c>
      <c r="M247" s="16" t="e">
        <f>F247/SUM(F242:F247)</f>
        <v>#DIV/0!</v>
      </c>
      <c r="N247" s="8"/>
      <c r="O247" s="32"/>
    </row>
    <row r="248" spans="1:15" ht="20.100000000000001" customHeight="1">
      <c r="A248" s="78"/>
      <c r="B248" s="74"/>
      <c r="C248" s="20" t="s">
        <v>492</v>
      </c>
      <c r="D248" s="65"/>
      <c r="E248" s="65"/>
      <c r="F248" s="53"/>
      <c r="G248" s="60" t="s">
        <v>9</v>
      </c>
      <c r="H248" s="60" t="s">
        <v>9</v>
      </c>
      <c r="I248" s="60" t="s">
        <v>9</v>
      </c>
      <c r="J248" s="5"/>
      <c r="K248" s="17"/>
      <c r="L248" s="17"/>
      <c r="M248" s="17"/>
      <c r="N248" s="8"/>
      <c r="O248" s="32"/>
    </row>
    <row r="249" spans="1:15" ht="20.100000000000001" customHeight="1">
      <c r="A249" s="78"/>
      <c r="B249" s="74" t="s">
        <v>493</v>
      </c>
      <c r="C249" s="20" t="s">
        <v>494</v>
      </c>
      <c r="D249" s="53"/>
      <c r="E249" s="53"/>
      <c r="F249" s="53"/>
      <c r="G249" s="71">
        <f>D193-D249-D250-D251-D252-D253</f>
        <v>0</v>
      </c>
      <c r="H249" s="71">
        <f>E193-E249-E250-E251-E252-E253</f>
        <v>0</v>
      </c>
      <c r="I249" s="71">
        <f>F193-F249-F250-F251-F252-F253</f>
        <v>0</v>
      </c>
      <c r="J249" s="20" t="s">
        <v>494</v>
      </c>
      <c r="K249" s="13" t="e">
        <f>D249/SUM(D249:D253)</f>
        <v>#DIV/0!</v>
      </c>
      <c r="L249" s="13" t="e">
        <f>E249/SUM(E249:E253)</f>
        <v>#DIV/0!</v>
      </c>
      <c r="M249" s="13" t="e">
        <f>F249/SUM(F249:F253)</f>
        <v>#DIV/0!</v>
      </c>
      <c r="N249" s="8"/>
      <c r="O249" s="32"/>
    </row>
    <row r="250" spans="1:15" ht="20.100000000000001" customHeight="1">
      <c r="A250" s="78"/>
      <c r="B250" s="74"/>
      <c r="C250" s="20" t="s">
        <v>495</v>
      </c>
      <c r="D250" s="53"/>
      <c r="E250" s="53"/>
      <c r="F250" s="53"/>
      <c r="G250" s="72"/>
      <c r="H250" s="72"/>
      <c r="I250" s="72"/>
      <c r="J250" s="20" t="s">
        <v>495</v>
      </c>
      <c r="K250" s="13" t="e">
        <f>D250/SUM(D249:D253)</f>
        <v>#DIV/0!</v>
      </c>
      <c r="L250" s="13" t="e">
        <f>E250/SUM(E249:E253)</f>
        <v>#DIV/0!</v>
      </c>
      <c r="M250" s="13" t="e">
        <f>F250/SUM(F249:F253)</f>
        <v>#DIV/0!</v>
      </c>
      <c r="N250" s="8"/>
      <c r="O250" s="32"/>
    </row>
    <row r="251" spans="1:15" ht="20.100000000000001" customHeight="1">
      <c r="A251" s="78"/>
      <c r="B251" s="74"/>
      <c r="C251" s="20" t="s">
        <v>496</v>
      </c>
      <c r="D251" s="53"/>
      <c r="E251" s="53"/>
      <c r="F251" s="53"/>
      <c r="G251" s="72"/>
      <c r="H251" s="72"/>
      <c r="I251" s="72"/>
      <c r="J251" s="20" t="s">
        <v>496</v>
      </c>
      <c r="K251" s="13" t="e">
        <f>D251/SUM(D249:D253)</f>
        <v>#DIV/0!</v>
      </c>
      <c r="L251" s="13" t="e">
        <f>E251/SUM(E249:E253)</f>
        <v>#DIV/0!</v>
      </c>
      <c r="M251" s="13" t="e">
        <f>F251/SUM(F249:F253)</f>
        <v>#DIV/0!</v>
      </c>
      <c r="N251" s="8"/>
      <c r="O251" s="32"/>
    </row>
    <row r="252" spans="1:15" ht="20.100000000000001" customHeight="1">
      <c r="A252" s="78"/>
      <c r="B252" s="74"/>
      <c r="C252" s="20" t="s">
        <v>497</v>
      </c>
      <c r="D252" s="53"/>
      <c r="E252" s="53"/>
      <c r="F252" s="53"/>
      <c r="G252" s="72"/>
      <c r="H252" s="72"/>
      <c r="I252" s="72"/>
      <c r="J252" s="20" t="s">
        <v>497</v>
      </c>
      <c r="K252" s="13" t="e">
        <f>D252/SUM(D249:D253)</f>
        <v>#DIV/0!</v>
      </c>
      <c r="L252" s="13" t="e">
        <f>E252/SUM(E249:E253)</f>
        <v>#DIV/0!</v>
      </c>
      <c r="M252" s="13" t="e">
        <f>F252/SUM(F249:F253)</f>
        <v>#DIV/0!</v>
      </c>
      <c r="N252" s="8"/>
      <c r="O252" s="32"/>
    </row>
    <row r="253" spans="1:15" ht="20.100000000000001" customHeight="1">
      <c r="A253" s="78"/>
      <c r="B253" s="74"/>
      <c r="C253" s="20" t="s">
        <v>498</v>
      </c>
      <c r="D253" s="53"/>
      <c r="E253" s="53"/>
      <c r="F253" s="53"/>
      <c r="G253" s="73"/>
      <c r="H253" s="73"/>
      <c r="I253" s="73"/>
      <c r="J253" s="20" t="s">
        <v>498</v>
      </c>
      <c r="K253" s="13" t="e">
        <f>D253/SUM(D249:D253)</f>
        <v>#DIV/0!</v>
      </c>
      <c r="L253" s="13" t="e">
        <f>E253/SUM(E249:E253)</f>
        <v>#DIV/0!</v>
      </c>
      <c r="M253" s="13" t="e">
        <f>F253/SUM(F249:F253)</f>
        <v>#DIV/0!</v>
      </c>
      <c r="N253" s="8"/>
      <c r="O253" s="32"/>
    </row>
    <row r="254" spans="1:15" ht="20.100000000000001" customHeight="1">
      <c r="A254" s="69" t="s">
        <v>525</v>
      </c>
      <c r="B254" s="70" t="s">
        <v>499</v>
      </c>
      <c r="C254" s="20" t="s">
        <v>500</v>
      </c>
      <c r="D254" s="64"/>
      <c r="E254" s="64"/>
      <c r="F254" s="64"/>
      <c r="G254" s="71" t="s">
        <v>9</v>
      </c>
      <c r="H254" s="71" t="s">
        <v>9</v>
      </c>
      <c r="I254" s="71" t="s">
        <v>9</v>
      </c>
      <c r="J254" s="20" t="s">
        <v>501</v>
      </c>
      <c r="K254" s="45" t="e">
        <f>D257/D256</f>
        <v>#DIV/0!</v>
      </c>
      <c r="L254" s="45" t="e">
        <f>E257/E256</f>
        <v>#DIV/0!</v>
      </c>
      <c r="M254" s="45" t="e">
        <f>F257/F256</f>
        <v>#DIV/0!</v>
      </c>
      <c r="N254" s="8" t="e">
        <f>G257/G256</f>
        <v>#DIV/0!</v>
      </c>
      <c r="O254" s="32" t="e">
        <f>H257/H256</f>
        <v>#DIV/0!</v>
      </c>
    </row>
    <row r="255" spans="1:15" ht="20.100000000000001" customHeight="1">
      <c r="A255" s="69"/>
      <c r="B255" s="70"/>
      <c r="C255" s="20" t="s">
        <v>502</v>
      </c>
      <c r="D255" s="64"/>
      <c r="E255" s="64"/>
      <c r="F255" s="64"/>
      <c r="G255" s="72"/>
      <c r="H255" s="72"/>
      <c r="I255" s="72"/>
      <c r="J255" s="20" t="s">
        <v>503</v>
      </c>
      <c r="K255" s="46" t="e">
        <f>D256/D254</f>
        <v>#DIV/0!</v>
      </c>
      <c r="L255" s="46" t="e">
        <f>E256/E254</f>
        <v>#DIV/0!</v>
      </c>
      <c r="M255" s="46" t="e">
        <f>F256/F254</f>
        <v>#DIV/0!</v>
      </c>
      <c r="N255" s="8" t="e">
        <f>G256/G254</f>
        <v>#VALUE!</v>
      </c>
      <c r="O255" s="32" t="e">
        <f>H256/H254</f>
        <v>#VALUE!</v>
      </c>
    </row>
    <row r="256" spans="1:15" ht="20.100000000000001" customHeight="1">
      <c r="A256" s="69"/>
      <c r="B256" s="70"/>
      <c r="C256" s="20" t="s">
        <v>504</v>
      </c>
      <c r="D256" s="64"/>
      <c r="E256" s="64"/>
      <c r="F256" s="64"/>
      <c r="G256" s="72"/>
      <c r="H256" s="72"/>
      <c r="I256" s="72"/>
      <c r="J256" s="20" t="s">
        <v>505</v>
      </c>
      <c r="K256" s="46" t="e">
        <f>D255/D254</f>
        <v>#DIV/0!</v>
      </c>
      <c r="L256" s="46" t="e">
        <f>E255/E254</f>
        <v>#DIV/0!</v>
      </c>
      <c r="M256" s="46" t="e">
        <f>F255/F254</f>
        <v>#DIV/0!</v>
      </c>
      <c r="N256" s="8" t="e">
        <f>G255/G254</f>
        <v>#VALUE!</v>
      </c>
      <c r="O256" s="32" t="e">
        <f>H255/H254</f>
        <v>#VALUE!</v>
      </c>
    </row>
    <row r="257" spans="1:15" ht="20.100000000000001" customHeight="1">
      <c r="A257" s="69"/>
      <c r="B257" s="70"/>
      <c r="C257" s="20" t="s">
        <v>506</v>
      </c>
      <c r="D257" s="64"/>
      <c r="E257" s="64"/>
      <c r="F257" s="64"/>
      <c r="G257" s="72"/>
      <c r="H257" s="72"/>
      <c r="I257" s="72"/>
      <c r="J257" s="20" t="s">
        <v>507</v>
      </c>
      <c r="K257" s="45" t="e">
        <f>D255/D257</f>
        <v>#DIV/0!</v>
      </c>
      <c r="L257" s="45" t="e">
        <f>E255/E257</f>
        <v>#DIV/0!</v>
      </c>
      <c r="M257" s="45" t="e">
        <f>F255/F257</f>
        <v>#DIV/0!</v>
      </c>
      <c r="N257" s="8" t="e">
        <f>G255/G257</f>
        <v>#DIV/0!</v>
      </c>
      <c r="O257" s="32" t="e">
        <f>H255/H257</f>
        <v>#DIV/0!</v>
      </c>
    </row>
    <row r="258" spans="1:15" ht="20.100000000000001" customHeight="1">
      <c r="A258" s="69"/>
      <c r="B258" s="70"/>
      <c r="C258" s="20"/>
      <c r="D258" s="64" t="s">
        <v>508</v>
      </c>
      <c r="E258" s="64"/>
      <c r="F258" s="64"/>
      <c r="G258" s="73"/>
      <c r="H258" s="73"/>
      <c r="I258" s="73"/>
      <c r="J258" s="20" t="s">
        <v>509</v>
      </c>
      <c r="K258" s="46" t="e">
        <f>D257/D254</f>
        <v>#DIV/0!</v>
      </c>
      <c r="L258" s="46" t="e">
        <f>E257/E254</f>
        <v>#DIV/0!</v>
      </c>
      <c r="M258" s="46" t="e">
        <f>F257/F254</f>
        <v>#DIV/0!</v>
      </c>
      <c r="N258" s="8" t="e">
        <f>G257/G254</f>
        <v>#VALUE!</v>
      </c>
      <c r="O258" s="32" t="e">
        <f>H257/H254</f>
        <v>#VALUE!</v>
      </c>
    </row>
    <row r="259" spans="1:15" ht="20.100000000000001" customHeight="1">
      <c r="D259" s="66" t="s">
        <v>510</v>
      </c>
    </row>
    <row r="260" spans="1:15" ht="20.100000000000001" customHeight="1">
      <c r="D260" s="66" t="s">
        <v>508</v>
      </c>
    </row>
    <row r="261" spans="1:15" ht="20.100000000000001" customHeight="1"/>
    <row r="262" spans="1:15" ht="20.100000000000001" customHeight="1"/>
    <row r="263" spans="1:15" ht="20.100000000000001" customHeight="1"/>
    <row r="264" spans="1:15" ht="20.100000000000001" customHeight="1"/>
    <row r="265" spans="1:15" ht="20.100000000000001" customHeight="1"/>
    <row r="266" spans="1:15" ht="20.100000000000001" customHeight="1"/>
    <row r="267" spans="1:15" ht="20.100000000000001" customHeight="1"/>
    <row r="268" spans="1:15" ht="20.100000000000001" customHeight="1"/>
    <row r="269" spans="1:15" ht="20.100000000000001" customHeight="1"/>
    <row r="270" spans="1:15" ht="20.100000000000001" customHeight="1"/>
    <row r="271" spans="1:15" ht="20.100000000000001" customHeight="1"/>
    <row r="272" spans="1:15" ht="20.100000000000001" customHeight="1"/>
    <row r="273" ht="20.100000000000001" customHeight="1"/>
    <row r="274" ht="20.100000000000001" customHeight="1"/>
    <row r="275" ht="20.100000000000001" customHeight="1"/>
    <row r="276" ht="20.100000000000001" customHeight="1"/>
    <row r="277" ht="20.100000000000001" customHeight="1"/>
    <row r="278" ht="20.100000000000001" customHeight="1"/>
    <row r="279" ht="20.100000000000001" customHeight="1"/>
    <row r="280" ht="20.100000000000001" customHeight="1"/>
    <row r="281" ht="20.100000000000001" customHeight="1"/>
    <row r="282" ht="20.100000000000001" customHeight="1"/>
    <row r="283" ht="20.100000000000001" customHeight="1"/>
    <row r="284" ht="20.100000000000001" customHeight="1"/>
    <row r="285" ht="20.100000000000001" customHeight="1"/>
    <row r="286" ht="20.100000000000001" customHeight="1"/>
    <row r="287" ht="20.100000000000001" customHeight="1"/>
    <row r="288" ht="20.100000000000001" customHeight="1"/>
    <row r="289" ht="20.100000000000001" customHeight="1"/>
    <row r="290" ht="20.100000000000001" customHeight="1"/>
    <row r="291" ht="20.100000000000001" customHeight="1"/>
    <row r="292" ht="20.100000000000001" customHeight="1"/>
    <row r="293" ht="20.100000000000001" customHeight="1"/>
    <row r="294" ht="20.100000000000001" customHeight="1"/>
    <row r="295" ht="20.100000000000001" customHeight="1"/>
  </sheetData>
  <mergeCells count="201">
    <mergeCell ref="A1:O1"/>
    <mergeCell ref="A2:B2"/>
    <mergeCell ref="A3:C3"/>
    <mergeCell ref="D3:F3"/>
    <mergeCell ref="G3:I3"/>
    <mergeCell ref="J3:O3"/>
    <mergeCell ref="A4:B4"/>
    <mergeCell ref="B37:B38"/>
    <mergeCell ref="G37:G38"/>
    <mergeCell ref="H37:H38"/>
    <mergeCell ref="I37:I38"/>
    <mergeCell ref="A5:A38"/>
    <mergeCell ref="B5:B6"/>
    <mergeCell ref="G5:G6"/>
    <mergeCell ref="H5:H6"/>
    <mergeCell ref="I5:I6"/>
    <mergeCell ref="B7:B10"/>
    <mergeCell ref="G7:G9"/>
    <mergeCell ref="H7:H9"/>
    <mergeCell ref="I7:I9"/>
    <mergeCell ref="B11:B13"/>
    <mergeCell ref="G11:G13"/>
    <mergeCell ref="H11:H13"/>
    <mergeCell ref="I11:I13"/>
    <mergeCell ref="B14:B15"/>
    <mergeCell ref="G14:G15"/>
    <mergeCell ref="H14:H15"/>
    <mergeCell ref="I14:I15"/>
    <mergeCell ref="B16:B23"/>
    <mergeCell ref="G16:G22"/>
    <mergeCell ref="H16:H22"/>
    <mergeCell ref="I16:I22"/>
    <mergeCell ref="B24:B28"/>
    <mergeCell ref="G24:G28"/>
    <mergeCell ref="H24:H28"/>
    <mergeCell ref="I24:I28"/>
    <mergeCell ref="B29:B36"/>
    <mergeCell ref="G29:G35"/>
    <mergeCell ref="H29:H35"/>
    <mergeCell ref="I29:I35"/>
    <mergeCell ref="B49:B53"/>
    <mergeCell ref="G49:G53"/>
    <mergeCell ref="H49:H53"/>
    <mergeCell ref="I49:I53"/>
    <mergeCell ref="A39:A60"/>
    <mergeCell ref="B40:B41"/>
    <mergeCell ref="G40:G41"/>
    <mergeCell ref="H40:H41"/>
    <mergeCell ref="I40:I41"/>
    <mergeCell ref="B42:B48"/>
    <mergeCell ref="G42:G47"/>
    <mergeCell ref="H42:H47"/>
    <mergeCell ref="I42:I47"/>
    <mergeCell ref="B54:B60"/>
    <mergeCell ref="G54:G59"/>
    <mergeCell ref="H54:H59"/>
    <mergeCell ref="I54:I59"/>
    <mergeCell ref="A61:A62"/>
    <mergeCell ref="B61:B62"/>
    <mergeCell ref="G61:G62"/>
    <mergeCell ref="H61:H62"/>
    <mergeCell ref="I61:I62"/>
    <mergeCell ref="A63:A120"/>
    <mergeCell ref="B63:B65"/>
    <mergeCell ref="G63:G68"/>
    <mergeCell ref="H63:H68"/>
    <mergeCell ref="I63:I68"/>
    <mergeCell ref="B66:B68"/>
    <mergeCell ref="B69:B71"/>
    <mergeCell ref="G69:G74"/>
    <mergeCell ref="H69:H74"/>
    <mergeCell ref="I69:I74"/>
    <mergeCell ref="B72:B74"/>
    <mergeCell ref="B75:B77"/>
    <mergeCell ref="G75:G110"/>
    <mergeCell ref="H75:H110"/>
    <mergeCell ref="I75:I110"/>
    <mergeCell ref="B78:B80"/>
    <mergeCell ref="B81:B83"/>
    <mergeCell ref="B84:B86"/>
    <mergeCell ref="B87:B89"/>
    <mergeCell ref="B90:B92"/>
    <mergeCell ref="B93:B95"/>
    <mergeCell ref="B96:B98"/>
    <mergeCell ref="B99:B101"/>
    <mergeCell ref="B115:B120"/>
    <mergeCell ref="G115:G120"/>
    <mergeCell ref="H115:H120"/>
    <mergeCell ref="I115:I120"/>
    <mergeCell ref="B102:B104"/>
    <mergeCell ref="B105:B107"/>
    <mergeCell ref="B108:B110"/>
    <mergeCell ref="B111:B113"/>
    <mergeCell ref="G111:G113"/>
    <mergeCell ref="H111:H113"/>
    <mergeCell ref="I111:I113"/>
    <mergeCell ref="A121:A126"/>
    <mergeCell ref="B121:B126"/>
    <mergeCell ref="G121:G126"/>
    <mergeCell ref="H121:H126"/>
    <mergeCell ref="I121:I126"/>
    <mergeCell ref="A127:A157"/>
    <mergeCell ref="B127:B128"/>
    <mergeCell ref="G127:G134"/>
    <mergeCell ref="H127:H134"/>
    <mergeCell ref="I127:I134"/>
    <mergeCell ref="B129:B135"/>
    <mergeCell ref="B136:B140"/>
    <mergeCell ref="G136:G140"/>
    <mergeCell ref="H136:H140"/>
    <mergeCell ref="I136:I140"/>
    <mergeCell ref="B141:B147"/>
    <mergeCell ref="G141:G146"/>
    <mergeCell ref="H141:H146"/>
    <mergeCell ref="I141:I146"/>
    <mergeCell ref="B148:B150"/>
    <mergeCell ref="G148:G150"/>
    <mergeCell ref="G156:G157"/>
    <mergeCell ref="H156:H157"/>
    <mergeCell ref="I156:I157"/>
    <mergeCell ref="H148:H150"/>
    <mergeCell ref="I148:I150"/>
    <mergeCell ref="B151:B157"/>
    <mergeCell ref="G151:G152"/>
    <mergeCell ref="H151:H152"/>
    <mergeCell ref="I151:I152"/>
    <mergeCell ref="G154:G155"/>
    <mergeCell ref="H154:H155"/>
    <mergeCell ref="I154:I155"/>
    <mergeCell ref="H167:H172"/>
    <mergeCell ref="I167:I172"/>
    <mergeCell ref="G173:G174"/>
    <mergeCell ref="A158:A166"/>
    <mergeCell ref="B158:B160"/>
    <mergeCell ref="G158:G160"/>
    <mergeCell ref="H158:H160"/>
    <mergeCell ref="I158:I160"/>
    <mergeCell ref="B161:B163"/>
    <mergeCell ref="G161:G166"/>
    <mergeCell ref="H161:H166"/>
    <mergeCell ref="I161:I166"/>
    <mergeCell ref="B164:B166"/>
    <mergeCell ref="B177:B183"/>
    <mergeCell ref="G177:G183"/>
    <mergeCell ref="H177:H183"/>
    <mergeCell ref="I177:I183"/>
    <mergeCell ref="A184:A253"/>
    <mergeCell ref="B184:B191"/>
    <mergeCell ref="G184:G190"/>
    <mergeCell ref="H184:H190"/>
    <mergeCell ref="I184:I190"/>
    <mergeCell ref="H206:H207"/>
    <mergeCell ref="A167:A183"/>
    <mergeCell ref="B167:B172"/>
    <mergeCell ref="B173:B176"/>
    <mergeCell ref="B212:B217"/>
    <mergeCell ref="G212:G217"/>
    <mergeCell ref="H212:H217"/>
    <mergeCell ref="I212:I217"/>
    <mergeCell ref="I242:I247"/>
    <mergeCell ref="H173:H174"/>
    <mergeCell ref="I173:I174"/>
    <mergeCell ref="G175:G176"/>
    <mergeCell ref="H175:H176"/>
    <mergeCell ref="I175:I176"/>
    <mergeCell ref="G167:G172"/>
    <mergeCell ref="B192:B211"/>
    <mergeCell ref="G192:G193"/>
    <mergeCell ref="H192:H193"/>
    <mergeCell ref="I192:I193"/>
    <mergeCell ref="G194:G199"/>
    <mergeCell ref="H194:H199"/>
    <mergeCell ref="I194:I199"/>
    <mergeCell ref="I206:I207"/>
    <mergeCell ref="G208:G211"/>
    <mergeCell ref="H208:H211"/>
    <mergeCell ref="I208:I211"/>
    <mergeCell ref="G200:G205"/>
    <mergeCell ref="H200:H205"/>
    <mergeCell ref="I200:I205"/>
    <mergeCell ref="G206:G207"/>
    <mergeCell ref="B234:B241"/>
    <mergeCell ref="G234:G240"/>
    <mergeCell ref="H234:H240"/>
    <mergeCell ref="I234:I240"/>
    <mergeCell ref="B242:B248"/>
    <mergeCell ref="G242:G247"/>
    <mergeCell ref="H242:H247"/>
    <mergeCell ref="B218:B233"/>
    <mergeCell ref="G218:G233"/>
    <mergeCell ref="H218:H233"/>
    <mergeCell ref="I218:I233"/>
    <mergeCell ref="A254:A258"/>
    <mergeCell ref="B254:B258"/>
    <mergeCell ref="G254:G258"/>
    <mergeCell ref="H254:H258"/>
    <mergeCell ref="I254:I258"/>
    <mergeCell ref="B249:B253"/>
    <mergeCell ref="G249:G253"/>
    <mergeCell ref="H249:H253"/>
    <mergeCell ref="I249:I253"/>
  </mergeCells>
  <phoneticPr fontId="3" type="noConversion"/>
  <conditionalFormatting sqref="G37:I38">
    <cfRule type="cellIs" dxfId="2" priority="5" stopIfTrue="1" operator="lessThan">
      <formula>0</formula>
    </cfRule>
  </conditionalFormatting>
  <conditionalFormatting sqref="G136:I146 G7:I9 G5:G6 G63:I110 G40:I47 G49:I59 G121:I134 G11:I22 G24:I35 G177:I190 G249:I253 G194:I205 G242:I247 G218:I240 G208:I212">
    <cfRule type="cellIs" dxfId="1" priority="4" stopIfTrue="1" operator="notEqual">
      <formula>0</formula>
    </cfRule>
  </conditionalFormatting>
  <conditionalFormatting sqref="G173:I176 G192:I193 G154:I155 G151:I152">
    <cfRule type="cellIs" dxfId="0" priority="3" stopIfTrue="1" operator="lessThan">
      <formula>0</formula>
    </cfRule>
  </conditionalFormatting>
  <pageMargins left="0.39370078740157483" right="0.31496062992125984" top="0.31496062992125984" bottom="0.39370078740157483" header="0.31496062992125984" footer="0.31496062992125984"/>
  <pageSetup paperSize="9" orientation="landscape" r:id="rId1"/>
  <headerFooter alignWithMargins="0">
    <oddFooter>第 &amp;P 页，共 &amp;N 页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11" sqref="F11"/>
    </sheetView>
  </sheetViews>
  <sheetFormatPr defaultRowHeight="13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数据填报与分析</vt:lpstr>
      <vt:lpstr>Sheet1</vt:lpstr>
      <vt:lpstr>数据填报与分析!Print_Area</vt:lpstr>
      <vt:lpstr>数据填报与分析!Print_Titles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王忠华</dc:creator>
  <cp:lastModifiedBy>User</cp:lastModifiedBy>
  <cp:lastPrinted>2014-07-09T06:47:05Z</cp:lastPrinted>
  <dcterms:created xsi:type="dcterms:W3CDTF">2013-04-08T03:17:51Z</dcterms:created>
  <dcterms:modified xsi:type="dcterms:W3CDTF">2014-07-25T16:41:40Z</dcterms:modified>
</cp:coreProperties>
</file>