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E:\(周四)专题资料\备选专题（周四备用，每日奖励）\10 HR高颜值 实用excel表格模板\"/>
    </mc:Choice>
  </mc:AlternateContent>
  <bookViews>
    <workbookView xWindow="0" yWindow="0" windowWidth="20385" windowHeight="7950"/>
  </bookViews>
  <sheets>
    <sheet name="员工2考勤" sheetId="2" r:id="rId1"/>
  </sheets>
  <calcPr calcId="162913"/>
</workbook>
</file>

<file path=xl/calcChain.xml><?xml version="1.0" encoding="utf-8"?>
<calcChain xmlns="http://schemas.openxmlformats.org/spreadsheetml/2006/main">
  <c r="M10" i="2" l="1"/>
  <c r="M17" i="2" s="1"/>
  <c r="I13" i="2"/>
  <c r="M11" i="2"/>
  <c r="M18" i="2" s="1"/>
  <c r="I11" i="2"/>
  <c r="I7" i="2"/>
  <c r="H6" i="2"/>
  <c r="I5" i="2"/>
  <c r="AJ4" i="2"/>
  <c r="AH4" i="2"/>
  <c r="AH5" i="2" s="1"/>
  <c r="AH6" i="2" s="1"/>
  <c r="AH7" i="2" s="1"/>
  <c r="AH8" i="2" s="1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H19" i="2" s="1"/>
  <c r="AH20" i="2" s="1"/>
  <c r="AH21" i="2" s="1"/>
  <c r="AH22" i="2" s="1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H33" i="2" s="1"/>
  <c r="AH34" i="2" s="1"/>
  <c r="I34" i="2" s="1"/>
  <c r="AG4" i="2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H34" i="2" s="1"/>
  <c r="I15" i="2" l="1"/>
  <c r="I19" i="2"/>
  <c r="I21" i="2"/>
  <c r="I25" i="2"/>
  <c r="I27" i="2"/>
  <c r="I29" i="2"/>
  <c r="I33" i="2"/>
  <c r="H13" i="2"/>
  <c r="H19" i="2"/>
  <c r="H25" i="2"/>
  <c r="H29" i="2"/>
  <c r="H8" i="2"/>
  <c r="H4" i="2"/>
  <c r="I6" i="2"/>
  <c r="I35" i="2" s="1"/>
  <c r="M16" i="2" s="1"/>
  <c r="I8" i="2"/>
  <c r="H12" i="2"/>
  <c r="H14" i="2"/>
  <c r="H18" i="2"/>
  <c r="H20" i="2"/>
  <c r="H22" i="2"/>
  <c r="H26" i="2"/>
  <c r="H28" i="2"/>
  <c r="H32" i="2"/>
  <c r="H15" i="2"/>
  <c r="H21" i="2"/>
  <c r="H27" i="2"/>
  <c r="H33" i="2"/>
  <c r="I4" i="2"/>
  <c r="H5" i="2"/>
  <c r="H7" i="2"/>
  <c r="M12" i="2" s="1"/>
  <c r="H11" i="2"/>
  <c r="I12" i="2"/>
  <c r="I14" i="2"/>
  <c r="I18" i="2"/>
  <c r="I20" i="2"/>
  <c r="I22" i="2"/>
  <c r="I26" i="2"/>
  <c r="I28" i="2"/>
  <c r="I32" i="2"/>
  <c r="H35" i="2" l="1"/>
  <c r="M15" i="2" s="1"/>
  <c r="M13" i="2"/>
  <c r="M19" i="2"/>
</calcChain>
</file>

<file path=xl/sharedStrings.xml><?xml version="1.0" encoding="utf-8"?>
<sst xmlns="http://schemas.openxmlformats.org/spreadsheetml/2006/main" count="50" uniqueCount="33">
  <si>
    <t>考勤自动计算</t>
  </si>
  <si>
    <t>初始信息设置</t>
  </si>
  <si>
    <t>上班时间</t>
  </si>
  <si>
    <t>下班时间</t>
  </si>
  <si>
    <t>上班未打卡(首)</t>
  </si>
  <si>
    <t>次(扣)</t>
  </si>
  <si>
    <t>天</t>
  </si>
  <si>
    <t>序号</t>
  </si>
  <si>
    <t>上班打卡</t>
  </si>
  <si>
    <t>下班打卡</t>
  </si>
  <si>
    <t>迟到时间</t>
  </si>
  <si>
    <t>早退时间</t>
  </si>
  <si>
    <t>下班未打卡(首)</t>
  </si>
  <si>
    <t>计算行数</t>
  </si>
  <si>
    <t>迟到</t>
  </si>
  <si>
    <t>分钟(扣)</t>
  </si>
  <si>
    <t>早退</t>
  </si>
  <si>
    <t>本月总天数：</t>
  </si>
  <si>
    <t>本月总需上班天数：</t>
  </si>
  <si>
    <t>统计信息</t>
  </si>
  <si>
    <t>上班未打卡次数：</t>
  </si>
  <si>
    <t>次</t>
  </si>
  <si>
    <t>下班未打卡次数：</t>
  </si>
  <si>
    <t>迟到次数：</t>
  </si>
  <si>
    <t>早退次数：</t>
  </si>
  <si>
    <t>迟到总扣：</t>
  </si>
  <si>
    <t>早退总扣：</t>
  </si>
  <si>
    <t>上班未打卡总扣：</t>
  </si>
  <si>
    <t>下班未打卡总扣：</t>
  </si>
  <si>
    <t>总扣天数：</t>
  </si>
  <si>
    <t>使用说明</t>
  </si>
  <si>
    <t>总分钟数</t>
  </si>
  <si>
    <t>全程只需要三步，即可快速做出考勤：无需单个数据地去查找是否有迟到、早退了，简单、方便、高效。          1、录入初始信息                              2、将考勤机数据导出。                         3、将导出数据中的“上班打卡时间”和“下班打卡时间”选中，复制粘贴到对应列中即可。               小贴士：                                    1、新建工作表时请用键盘上的"Ctrl+A"全选之后，复制到新工作表，否则易出错！复制时不用管表中的数据是否为空，因为整个过程只需要复制粘贴“上班打卡时间”和“下班打卡时间”。                                 2、黄色部分不要随意修改，否则数据会有误！       3、复制“打卡时间数据”到此表时，应该复制本月1日至本月最后一日的数据列，就算单元格为空，也必须复制，即复制本月第一天到最后一天整列数据。整列复制更快更方便，且不易出错！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</si>
</sst>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0_);[Red]\(0.00\)"/>
    <numFmt numFmtId="178" formatCode="h:mm:ss;@"/>
  </numFmts>
  <fonts count="13" x14ac:knownFonts="1">
    <font>
      <sz val="12"/>
      <name val="宋体"/>
      <charset val="134"/>
    </font>
    <font>
      <sz val="11"/>
      <name val="宋体"/>
      <charset val="134"/>
    </font>
    <font>
      <sz val="11"/>
      <color rgb="FF0070C0"/>
      <name val="宋体"/>
      <charset val="134"/>
    </font>
    <font>
      <b/>
      <sz val="11"/>
      <name val="宋体"/>
      <charset val="134"/>
    </font>
    <font>
      <b/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rgb="FF0070C0"/>
      <name val="宋体"/>
      <charset val="134"/>
    </font>
    <font>
      <b/>
      <sz val="11"/>
      <color theme="1"/>
      <name val="宋体"/>
      <charset val="134"/>
    </font>
    <font>
      <b/>
      <sz val="10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7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1" fontId="1" fillId="5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21" fontId="1" fillId="6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right"/>
    </xf>
    <xf numFmtId="177" fontId="6" fillId="5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176" fontId="6" fillId="5" borderId="1" xfId="0" applyNumberFormat="1" applyFont="1" applyFill="1" applyBorder="1" applyAlignment="1">
      <alignment horizontal="center"/>
    </xf>
    <xf numFmtId="177" fontId="6" fillId="9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 applyAlignment="1" applyProtection="1">
      <alignment vertical="center"/>
      <protection hidden="1"/>
    </xf>
    <xf numFmtId="0" fontId="8" fillId="2" borderId="0" xfId="0" applyFont="1" applyFill="1" applyBorder="1" applyAlignment="1" applyProtection="1">
      <alignment vertical="center"/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>
      <alignment horizontal="center"/>
    </xf>
    <xf numFmtId="21" fontId="3" fillId="0" borderId="0" xfId="0" applyNumberFormat="1" applyFont="1" applyFill="1" applyBorder="1" applyAlignment="1">
      <alignment horizontal="center"/>
    </xf>
    <xf numFmtId="21" fontId="1" fillId="2" borderId="0" xfId="0" applyNumberFormat="1" applyFont="1" applyFill="1" applyBorder="1" applyAlignment="1" applyProtection="1">
      <alignment horizontal="center"/>
      <protection hidden="1"/>
    </xf>
    <xf numFmtId="178" fontId="1" fillId="2" borderId="0" xfId="0" applyNumberFormat="1" applyFont="1" applyFill="1" applyBorder="1" applyAlignment="1" applyProtection="1">
      <alignment horizontal="center"/>
      <protection hidden="1"/>
    </xf>
    <xf numFmtId="21" fontId="1" fillId="0" borderId="0" xfId="0" applyNumberFormat="1" applyFont="1" applyFill="1" applyBorder="1" applyAlignment="1">
      <alignment horizontal="center"/>
    </xf>
    <xf numFmtId="21" fontId="3" fillId="2" borderId="0" xfId="0" applyNumberFormat="1" applyFont="1" applyFill="1" applyBorder="1" applyAlignment="1" applyProtection="1">
      <alignment horizontal="center"/>
      <protection hidden="1"/>
    </xf>
    <xf numFmtId="178" fontId="3" fillId="2" borderId="0" xfId="0" applyNumberFormat="1" applyFont="1" applyFill="1" applyBorder="1" applyAlignment="1" applyProtection="1">
      <alignment horizontal="center"/>
      <protection hidden="1"/>
    </xf>
    <xf numFmtId="0" fontId="3" fillId="0" borderId="1" xfId="0" applyFont="1" applyFill="1" applyBorder="1" applyAlignment="1">
      <alignment horizontal="center"/>
    </xf>
    <xf numFmtId="0" fontId="12" fillId="6" borderId="1" xfId="0" applyNumberFormat="1" applyFont="1" applyFill="1" applyBorder="1" applyAlignment="1">
      <alignment horizontal="left" vertical="top" wrapText="1"/>
    </xf>
    <xf numFmtId="0" fontId="10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right"/>
    </xf>
    <xf numFmtId="177" fontId="6" fillId="5" borderId="1" xfId="0" applyNumberFormat="1" applyFont="1" applyFill="1" applyBorder="1" applyAlignment="1" applyProtection="1">
      <alignment horizontal="center"/>
    </xf>
    <xf numFmtId="0" fontId="4" fillId="3" borderId="1" xfId="0" applyFont="1" applyFill="1" applyBorder="1" applyAlignment="1">
      <alignment horizontal="right"/>
    </xf>
    <xf numFmtId="177" fontId="4" fillId="3" borderId="1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76" fontId="6" fillId="5" borderId="1" xfId="0" applyNumberFormat="1" applyFont="1" applyFill="1" applyBorder="1" applyAlignment="1" applyProtection="1">
      <alignment horizontal="center"/>
    </xf>
    <xf numFmtId="0" fontId="9" fillId="0" borderId="1" xfId="0" applyFont="1" applyFill="1" applyBorder="1" applyAlignment="1">
      <alignment horizontal="right"/>
    </xf>
    <xf numFmtId="0" fontId="9" fillId="8" borderId="1" xfId="0" applyFont="1" applyFill="1" applyBorder="1" applyAlignment="1" applyProtection="1">
      <alignment horizontal="right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right"/>
    </xf>
    <xf numFmtId="0" fontId="9" fillId="7" borderId="3" xfId="0" applyFont="1" applyFill="1" applyBorder="1" applyAlignment="1">
      <alignment horizontal="right"/>
    </xf>
    <xf numFmtId="177" fontId="6" fillId="5" borderId="2" xfId="0" applyNumberFormat="1" applyFont="1" applyFill="1" applyBorder="1" applyAlignment="1">
      <alignment horizontal="center"/>
    </xf>
    <xf numFmtId="177" fontId="6" fillId="5" borderId="3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/>
  <colors>
    <mruColors>
      <color rgb="FFC4BD97"/>
      <color rgb="FFFF0000"/>
      <color rgb="FFC00000"/>
      <color rgb="FFDCE6F1"/>
      <color rgb="FFE4DFEC"/>
      <color rgb="FF0070C0"/>
      <color rgb="FFEEECE1"/>
      <color rgb="FFFFC000"/>
      <color rgb="FF92D05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pane xSplit="7" ySplit="1" topLeftCell="H2" activePane="bottomRight" state="frozen"/>
      <selection pane="topRight"/>
      <selection pane="bottomLeft"/>
      <selection pane="bottomRight" activeCell="F30" sqref="F30"/>
    </sheetView>
  </sheetViews>
  <sheetFormatPr defaultColWidth="9" defaultRowHeight="13.5" x14ac:dyDescent="0.15"/>
  <cols>
    <col min="1" max="1" width="4.75" style="1" customWidth="1"/>
    <col min="2" max="2" width="11" style="6" customWidth="1"/>
    <col min="3" max="3" width="10.375" style="6" customWidth="1"/>
    <col min="4" max="4" width="7" style="6" customWidth="1"/>
    <col min="5" max="6" width="9.625" style="6" customWidth="1"/>
    <col min="7" max="7" width="6.75" style="6" customWidth="1"/>
    <col min="8" max="8" width="9.875" style="6" customWidth="1"/>
    <col min="9" max="9" width="10" style="6" customWidth="1"/>
    <col min="10" max="10" width="0.5" style="6" customWidth="1"/>
    <col min="11" max="11" width="14.75" style="6" customWidth="1"/>
    <col min="12" max="12" width="7.125" style="7" customWidth="1"/>
    <col min="13" max="13" width="8.25" style="6" customWidth="1"/>
    <col min="14" max="14" width="6.75" style="6" customWidth="1"/>
    <col min="15" max="15" width="7.625" style="6" customWidth="1"/>
    <col min="16" max="20" width="14" style="6" customWidth="1"/>
    <col min="21" max="21" width="12.5" style="1" customWidth="1"/>
    <col min="22" max="22" width="13.5" style="1" customWidth="1"/>
    <col min="23" max="23" width="12.625" style="1" customWidth="1"/>
    <col min="24" max="24" width="11.875" style="1" customWidth="1"/>
    <col min="25" max="25" width="13.75" style="1" customWidth="1"/>
    <col min="26" max="26" width="10.625" style="1" customWidth="1"/>
    <col min="27" max="27" width="12.25" style="1" customWidth="1"/>
    <col min="28" max="28" width="10.375" style="1" customWidth="1"/>
    <col min="29" max="29" width="11.75" style="1" customWidth="1"/>
    <col min="30" max="30" width="11.375" style="1" customWidth="1"/>
    <col min="31" max="31" width="14.875" style="1" customWidth="1"/>
    <col min="32" max="32" width="3" style="4" hidden="1" customWidth="1"/>
    <col min="33" max="33" width="9.75" style="4" hidden="1" customWidth="1"/>
    <col min="34" max="34" width="9.875" style="4" hidden="1" customWidth="1"/>
    <col min="35" max="35" width="3.125" style="4" hidden="1" customWidth="1"/>
    <col min="36" max="36" width="9.875" style="4" hidden="1" customWidth="1"/>
    <col min="37" max="37" width="9.25" style="1"/>
    <col min="38" max="16384" width="9" style="1"/>
  </cols>
  <sheetData>
    <row r="1" spans="1:37" ht="21" customHeight="1" x14ac:dyDescent="0.15">
      <c r="A1" s="8"/>
      <c r="B1" s="60" t="s">
        <v>0</v>
      </c>
      <c r="C1" s="60"/>
      <c r="D1" s="60"/>
      <c r="E1" s="60"/>
      <c r="F1" s="60"/>
      <c r="G1" s="60"/>
      <c r="H1" s="60"/>
      <c r="I1" s="60"/>
      <c r="J1" s="20"/>
      <c r="K1" s="60" t="s">
        <v>1</v>
      </c>
      <c r="L1" s="60"/>
      <c r="M1" s="60"/>
      <c r="N1" s="60"/>
      <c r="O1" s="60"/>
      <c r="P1" s="20"/>
      <c r="Q1" s="20"/>
      <c r="R1" s="20"/>
      <c r="S1" s="20"/>
      <c r="T1" s="2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1"/>
      <c r="AG1" s="31"/>
      <c r="AK1" s="6"/>
    </row>
    <row r="2" spans="1:37" s="2" customFormat="1" ht="24" customHeight="1" x14ac:dyDescent="0.15">
      <c r="A2" s="9"/>
      <c r="B2" s="9" t="s">
        <v>2</v>
      </c>
      <c r="C2" s="10">
        <v>0.35416666666666702</v>
      </c>
      <c r="D2" s="11"/>
      <c r="E2" s="9" t="s">
        <v>3</v>
      </c>
      <c r="F2" s="10">
        <v>0.72916666666666696</v>
      </c>
      <c r="G2" s="9"/>
      <c r="H2" s="9"/>
      <c r="I2" s="9"/>
      <c r="J2" s="21"/>
      <c r="K2" s="22" t="s">
        <v>4</v>
      </c>
      <c r="L2" s="23">
        <v>3</v>
      </c>
      <c r="M2" s="24" t="s">
        <v>5</v>
      </c>
      <c r="N2" s="23">
        <v>1</v>
      </c>
      <c r="O2" s="24" t="s">
        <v>6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32"/>
      <c r="AG2" s="32"/>
      <c r="AH2" s="34"/>
      <c r="AI2" s="34"/>
      <c r="AJ2" s="4"/>
      <c r="AK2" s="35"/>
    </row>
    <row r="3" spans="1:37" s="3" customFormat="1" ht="15.95" customHeight="1" x14ac:dyDescent="0.15">
      <c r="A3" s="12" t="s">
        <v>7</v>
      </c>
      <c r="B3" s="12" t="s">
        <v>8</v>
      </c>
      <c r="C3" s="12" t="s">
        <v>9</v>
      </c>
      <c r="D3" s="12"/>
      <c r="E3" s="12"/>
      <c r="F3" s="12"/>
      <c r="G3" s="12"/>
      <c r="H3" s="12" t="s">
        <v>10</v>
      </c>
      <c r="I3" s="12" t="s">
        <v>11</v>
      </c>
      <c r="J3" s="26"/>
      <c r="K3" s="22" t="s">
        <v>12</v>
      </c>
      <c r="L3" s="23">
        <v>3</v>
      </c>
      <c r="M3" s="24" t="s">
        <v>5</v>
      </c>
      <c r="N3" s="23">
        <v>1</v>
      </c>
      <c r="O3" s="24" t="s">
        <v>6</v>
      </c>
      <c r="P3" s="26"/>
      <c r="Q3" s="26"/>
      <c r="R3" s="26"/>
      <c r="S3" s="26"/>
      <c r="T3" s="26"/>
      <c r="AF3" s="33"/>
      <c r="AG3" s="33" t="s">
        <v>2</v>
      </c>
      <c r="AH3" s="33" t="s">
        <v>3</v>
      </c>
      <c r="AI3" s="33"/>
      <c r="AJ3" s="33" t="s">
        <v>13</v>
      </c>
      <c r="AK3" s="36"/>
    </row>
    <row r="4" spans="1:37" x14ac:dyDescent="0.15">
      <c r="A4" s="13">
        <v>1</v>
      </c>
      <c r="B4" s="14">
        <v>0.36041666666666666</v>
      </c>
      <c r="C4" s="14">
        <v>0.75</v>
      </c>
      <c r="D4" s="15"/>
      <c r="E4" s="15"/>
      <c r="F4" s="16"/>
      <c r="G4" s="15"/>
      <c r="H4" s="17">
        <f t="shared" ref="H4:H34" si="0">IF(ISBLANK(B4),"未打卡",IF(HOUR(TEXT(B4,"h:mm:ss"))&gt;HOUR(TEXT(AG4,"h:mm:ss")),IF(SECOND(TEXT(B4,"h:mm:ss"))&gt;0,(HOUR(TEXT(B4,"h:mm:ss"))-HOUR(TEXT(AG4,"h:mm:ss")))*60+MINUTE(TEXT(B4,"h:mm:ss"))+1,(HOUR(TEXT(B4,"h:mm:ss"))-HOUR(TEXT(AG4,"h:mm:ss")))*60+MINUTE(TEXT(B4,"h:mm:ss"))),IF(HOUR(TEXT(B4,"h:mm:ss"))=HOUR(TEXT(AG4,"h:mm:ss")),IF(MINUTE(TEXT(B4,"h:mm:ss"))&gt;MINUTE(TEXT(AG4,"h:mm:ss")),IF(SECOND(TEXT(B4,"h:mm:ss"))&gt;0,MINUTE(TEXT(B4,"h:mm:ss"))-MINUTE(TEXT(AG4,"h:mm:ss"))+1,MINUTE(TEXT(B4,"h:mm:ss"))-MINUTE(TEXT(AG4,"h:mm:ss"))),IF(MINUTE(TEXT(B4,"h:mm:ss"))=MINUTE(TEXT(AG4,"h:mm:ss")),IF(SECOND(TEXT(B4,"h:mm:ss"))&gt;0,1,0),0)),0)))</f>
        <v>9</v>
      </c>
      <c r="I4" s="17">
        <f t="shared" ref="I4:I34" si="1">IF(ISBLANK(C4),"未打卡",IF(HOUR(TEXT(C4,"h:mm:ss"))&gt;HOUR(TEXT(AH4,"h:mm:ss")),0,IF(HOUR(TEXT(C4,"h:mm:ss"))=HOUR(TEXT(AH4,"h:mm:ss")),IF(MINUTE(TEXT(C4,"h:mm:ss"))&gt;MINUTE(TEXT(AH4,"h:mm:ss")),0,IF(MINUTE(TEXT(C4,"h:mm:ss"))=MINUTE(TEXT(AH4,"h:mm:ss")),IF(SECOND(TEXT(C4,"h:mm:ss"))&gt;SECOND(TEXT(AH4,"h:mm:ss")),0,0),MINUTE(TEXT(AH4,"h:mm:ss"))-MINUTE(TEXT(C4,"h:mm:ss")))),(HOUR(TEXT(AH4,"h:mm:ss"))-HOUR(TEXT(C4,"h:mm:ss")))*60)))</f>
        <v>0</v>
      </c>
      <c r="K4" s="22" t="s">
        <v>14</v>
      </c>
      <c r="L4" s="27">
        <v>30</v>
      </c>
      <c r="M4" s="24" t="s">
        <v>15</v>
      </c>
      <c r="N4" s="23">
        <v>0.5</v>
      </c>
      <c r="O4" s="24" t="s">
        <v>6</v>
      </c>
      <c r="AG4" s="37">
        <f>C2</f>
        <v>0.35416666666666702</v>
      </c>
      <c r="AH4" s="38">
        <f>F2</f>
        <v>0.72916666666666696</v>
      </c>
      <c r="AI4" s="37"/>
      <c r="AJ4" s="4">
        <f>M6+4</f>
        <v>35</v>
      </c>
      <c r="AK4" s="39"/>
    </row>
    <row r="5" spans="1:37" x14ac:dyDescent="0.15">
      <c r="A5" s="13">
        <v>2</v>
      </c>
      <c r="B5" s="14">
        <v>0.34166666666666662</v>
      </c>
      <c r="C5" s="14">
        <v>0.7402777777777777</v>
      </c>
      <c r="D5" s="15"/>
      <c r="E5" s="15"/>
      <c r="F5" s="16"/>
      <c r="G5" s="15"/>
      <c r="H5" s="17">
        <f t="shared" si="0"/>
        <v>0</v>
      </c>
      <c r="I5" s="17">
        <f t="shared" si="1"/>
        <v>0</v>
      </c>
      <c r="K5" s="22" t="s">
        <v>16</v>
      </c>
      <c r="L5" s="27">
        <v>30</v>
      </c>
      <c r="M5" s="24" t="s">
        <v>15</v>
      </c>
      <c r="N5" s="23">
        <v>1</v>
      </c>
      <c r="O5" s="24" t="s">
        <v>6</v>
      </c>
      <c r="AG5" s="37">
        <f t="shared" ref="AG5:AG34" si="2">AG4</f>
        <v>0.35416666666666702</v>
      </c>
      <c r="AH5" s="38">
        <f t="shared" ref="AH5:AH34" si="3">AH4</f>
        <v>0.72916666666666696</v>
      </c>
      <c r="AI5" s="38"/>
      <c r="AK5" s="39"/>
    </row>
    <row r="6" spans="1:37" x14ac:dyDescent="0.15">
      <c r="A6" s="13">
        <v>3</v>
      </c>
      <c r="B6" s="14"/>
      <c r="C6" s="14">
        <v>0.7402777777777777</v>
      </c>
      <c r="D6" s="15"/>
      <c r="E6" s="15"/>
      <c r="F6" s="16"/>
      <c r="G6" s="15"/>
      <c r="H6" s="17" t="str">
        <f t="shared" si="0"/>
        <v>未打卡</v>
      </c>
      <c r="I6" s="17">
        <f t="shared" si="1"/>
        <v>0</v>
      </c>
      <c r="K6" s="61" t="s">
        <v>17</v>
      </c>
      <c r="L6" s="62"/>
      <c r="M6" s="63">
        <v>31</v>
      </c>
      <c r="N6" s="64"/>
      <c r="O6" s="24" t="s">
        <v>6</v>
      </c>
      <c r="AG6" s="37">
        <f t="shared" si="2"/>
        <v>0.35416666666666702</v>
      </c>
      <c r="AH6" s="38">
        <f t="shared" si="3"/>
        <v>0.72916666666666696</v>
      </c>
      <c r="AI6" s="38"/>
      <c r="AK6" s="39"/>
    </row>
    <row r="7" spans="1:37" x14ac:dyDescent="0.15">
      <c r="A7" s="13">
        <v>4</v>
      </c>
      <c r="B7" s="14">
        <v>0.34166666666666662</v>
      </c>
      <c r="C7" s="14">
        <v>0.7402777777777777</v>
      </c>
      <c r="D7" s="15"/>
      <c r="E7" s="15"/>
      <c r="F7" s="16"/>
      <c r="G7" s="15"/>
      <c r="H7" s="17">
        <f t="shared" si="0"/>
        <v>0</v>
      </c>
      <c r="I7" s="17">
        <f t="shared" si="1"/>
        <v>0</v>
      </c>
      <c r="K7" s="61" t="s">
        <v>18</v>
      </c>
      <c r="L7" s="62"/>
      <c r="M7" s="63">
        <v>22</v>
      </c>
      <c r="N7" s="64"/>
      <c r="O7" s="24" t="s">
        <v>6</v>
      </c>
      <c r="AG7" s="37">
        <f t="shared" si="2"/>
        <v>0.35416666666666702</v>
      </c>
      <c r="AH7" s="38">
        <f t="shared" si="3"/>
        <v>0.72916666666666696</v>
      </c>
      <c r="AI7" s="38"/>
      <c r="AK7" s="39"/>
    </row>
    <row r="8" spans="1:37" x14ac:dyDescent="0.15">
      <c r="A8" s="13">
        <v>5</v>
      </c>
      <c r="B8" s="14">
        <v>0.34166666666666662</v>
      </c>
      <c r="C8" s="14">
        <v>0.70833333333333337</v>
      </c>
      <c r="D8" s="15"/>
      <c r="E8" s="15"/>
      <c r="F8" s="16"/>
      <c r="G8" s="15"/>
      <c r="H8" s="17">
        <f t="shared" si="0"/>
        <v>0</v>
      </c>
      <c r="I8" s="17">
        <f t="shared" si="1"/>
        <v>30</v>
      </c>
      <c r="K8" s="56"/>
      <c r="L8" s="57"/>
      <c r="M8" s="57"/>
      <c r="N8" s="57"/>
      <c r="O8" s="58"/>
      <c r="AG8" s="37">
        <f t="shared" si="2"/>
        <v>0.35416666666666702</v>
      </c>
      <c r="AH8" s="38">
        <f t="shared" si="3"/>
        <v>0.72916666666666696</v>
      </c>
      <c r="AI8" s="38"/>
      <c r="AK8" s="39"/>
    </row>
    <row r="9" spans="1:37" x14ac:dyDescent="0.15">
      <c r="A9" s="13">
        <v>6</v>
      </c>
      <c r="B9" s="14"/>
      <c r="C9" s="14"/>
      <c r="D9" s="15"/>
      <c r="E9" s="15"/>
      <c r="F9" s="16"/>
      <c r="G9" s="15"/>
      <c r="H9" s="17"/>
      <c r="I9" s="17"/>
      <c r="K9" s="59" t="s">
        <v>19</v>
      </c>
      <c r="L9" s="59"/>
      <c r="M9" s="59"/>
      <c r="N9" s="59"/>
      <c r="O9" s="59"/>
      <c r="AG9" s="37">
        <f t="shared" si="2"/>
        <v>0.35416666666666702</v>
      </c>
      <c r="AH9" s="38">
        <f t="shared" si="3"/>
        <v>0.72916666666666696</v>
      </c>
      <c r="AI9" s="38"/>
      <c r="AK9" s="39"/>
    </row>
    <row r="10" spans="1:37" x14ac:dyDescent="0.15">
      <c r="A10" s="13">
        <v>7</v>
      </c>
      <c r="B10" s="14"/>
      <c r="C10" s="14"/>
      <c r="D10" s="15"/>
      <c r="E10" s="15"/>
      <c r="F10" s="16"/>
      <c r="G10" s="15"/>
      <c r="H10" s="17"/>
      <c r="I10" s="17"/>
      <c r="K10" s="46" t="s">
        <v>20</v>
      </c>
      <c r="L10" s="46"/>
      <c r="M10" s="53">
        <f>31-COUNT(B4:B34)-(31-M6)-(M6-M7)</f>
        <v>0</v>
      </c>
      <c r="N10" s="53"/>
      <c r="O10" s="24" t="s">
        <v>21</v>
      </c>
      <c r="AG10" s="37">
        <f t="shared" si="2"/>
        <v>0.35416666666666702</v>
      </c>
      <c r="AH10" s="38">
        <f t="shared" si="3"/>
        <v>0.72916666666666696</v>
      </c>
      <c r="AI10" s="38"/>
      <c r="AK10" s="39"/>
    </row>
    <row r="11" spans="1:37" x14ac:dyDescent="0.15">
      <c r="A11" s="13">
        <v>8</v>
      </c>
      <c r="B11" s="14">
        <v>0.34166666666666662</v>
      </c>
      <c r="C11" s="14">
        <v>0.7402777777777777</v>
      </c>
      <c r="D11" s="15"/>
      <c r="E11" s="15"/>
      <c r="F11" s="16"/>
      <c r="G11" s="15"/>
      <c r="H11" s="17">
        <f t="shared" si="0"/>
        <v>0</v>
      </c>
      <c r="I11" s="17">
        <f t="shared" si="1"/>
        <v>0</v>
      </c>
      <c r="K11" s="46" t="s">
        <v>22</v>
      </c>
      <c r="L11" s="46"/>
      <c r="M11" s="53">
        <f>31-COUNT(C4:C34)-(31-M6)-(M6-M7)</f>
        <v>0</v>
      </c>
      <c r="N11" s="53"/>
      <c r="O11" s="24" t="s">
        <v>21</v>
      </c>
      <c r="AG11" s="37">
        <f t="shared" si="2"/>
        <v>0.35416666666666702</v>
      </c>
      <c r="AH11" s="38">
        <f t="shared" si="3"/>
        <v>0.72916666666666696</v>
      </c>
      <c r="AI11" s="38"/>
      <c r="AK11" s="39"/>
    </row>
    <row r="12" spans="1:37" x14ac:dyDescent="0.15">
      <c r="A12" s="13">
        <v>9</v>
      </c>
      <c r="B12" s="14">
        <v>0.3611111111111111</v>
      </c>
      <c r="C12" s="14">
        <v>0.7402777777777777</v>
      </c>
      <c r="D12" s="15"/>
      <c r="E12" s="15"/>
      <c r="F12" s="16"/>
      <c r="G12" s="15"/>
      <c r="H12" s="17">
        <f t="shared" si="0"/>
        <v>10</v>
      </c>
      <c r="I12" s="17">
        <f t="shared" si="1"/>
        <v>0</v>
      </c>
      <c r="K12" s="46" t="s">
        <v>23</v>
      </c>
      <c r="L12" s="46"/>
      <c r="M12" s="53">
        <f>COUNTIF(H4:H34,"&gt;0")</f>
        <v>5</v>
      </c>
      <c r="N12" s="53"/>
      <c r="O12" s="24" t="s">
        <v>21</v>
      </c>
      <c r="AG12" s="37">
        <f t="shared" si="2"/>
        <v>0.35416666666666702</v>
      </c>
      <c r="AH12" s="38">
        <f t="shared" si="3"/>
        <v>0.72916666666666696</v>
      </c>
      <c r="AI12" s="38"/>
      <c r="AK12" s="39"/>
    </row>
    <row r="13" spans="1:37" x14ac:dyDescent="0.15">
      <c r="A13" s="13">
        <v>10</v>
      </c>
      <c r="B13" s="14">
        <v>0.3611111111111111</v>
      </c>
      <c r="C13" s="14"/>
      <c r="D13" s="15"/>
      <c r="E13" s="15"/>
      <c r="F13" s="15"/>
      <c r="G13" s="15"/>
      <c r="H13" s="17">
        <f t="shared" si="0"/>
        <v>10</v>
      </c>
      <c r="I13" s="17" t="str">
        <f t="shared" si="1"/>
        <v>未打卡</v>
      </c>
      <c r="K13" s="46" t="s">
        <v>24</v>
      </c>
      <c r="L13" s="46"/>
      <c r="M13" s="53">
        <f>COUNTIF(I4:I34,"&gt;0")</f>
        <v>1</v>
      </c>
      <c r="N13" s="53"/>
      <c r="O13" s="24" t="s">
        <v>21</v>
      </c>
      <c r="AG13" s="37">
        <f t="shared" si="2"/>
        <v>0.35416666666666702</v>
      </c>
      <c r="AH13" s="38">
        <f t="shared" si="3"/>
        <v>0.72916666666666696</v>
      </c>
      <c r="AI13" s="38"/>
      <c r="AK13" s="39"/>
    </row>
    <row r="14" spans="1:37" x14ac:dyDescent="0.15">
      <c r="A14" s="13">
        <v>11</v>
      </c>
      <c r="B14" s="14">
        <v>0.3611111111111111</v>
      </c>
      <c r="C14" s="14">
        <v>0.7402777777777777</v>
      </c>
      <c r="D14" s="15"/>
      <c r="E14" s="15"/>
      <c r="F14" s="15"/>
      <c r="G14" s="15"/>
      <c r="H14" s="17">
        <f t="shared" si="0"/>
        <v>10</v>
      </c>
      <c r="I14" s="17">
        <f t="shared" si="1"/>
        <v>0</v>
      </c>
      <c r="K14" s="54"/>
      <c r="L14" s="54"/>
      <c r="M14" s="55"/>
      <c r="N14" s="55"/>
      <c r="O14" s="28"/>
      <c r="AG14" s="37">
        <f t="shared" si="2"/>
        <v>0.35416666666666702</v>
      </c>
      <c r="AH14" s="38">
        <f t="shared" si="3"/>
        <v>0.72916666666666696</v>
      </c>
      <c r="AI14" s="38"/>
      <c r="AK14" s="39"/>
    </row>
    <row r="15" spans="1:37" x14ac:dyDescent="0.15">
      <c r="A15" s="13">
        <v>12</v>
      </c>
      <c r="B15" s="14">
        <v>0.3611111111111111</v>
      </c>
      <c r="C15" s="14">
        <v>0.7402777777777777</v>
      </c>
      <c r="D15" s="15"/>
      <c r="E15" s="15"/>
      <c r="F15" s="15"/>
      <c r="G15" s="15"/>
      <c r="H15" s="17">
        <f t="shared" si="0"/>
        <v>10</v>
      </c>
      <c r="I15" s="17">
        <f t="shared" si="1"/>
        <v>0</v>
      </c>
      <c r="K15" s="46" t="s">
        <v>25</v>
      </c>
      <c r="L15" s="46"/>
      <c r="M15" s="47">
        <f>IF(H35&lt;L4,0,H35/L4*N4)</f>
        <v>0.81666666666666665</v>
      </c>
      <c r="N15" s="47"/>
      <c r="O15" s="24" t="s">
        <v>6</v>
      </c>
      <c r="AG15" s="37">
        <f t="shared" si="2"/>
        <v>0.35416666666666702</v>
      </c>
      <c r="AH15" s="38">
        <f t="shared" si="3"/>
        <v>0.72916666666666696</v>
      </c>
      <c r="AI15" s="38"/>
      <c r="AK15" s="39"/>
    </row>
    <row r="16" spans="1:37" x14ac:dyDescent="0.15">
      <c r="A16" s="13">
        <v>13</v>
      </c>
      <c r="B16" s="14"/>
      <c r="C16" s="14"/>
      <c r="D16" s="15"/>
      <c r="E16" s="15"/>
      <c r="F16" s="15"/>
      <c r="G16" s="15"/>
      <c r="H16" s="17"/>
      <c r="I16" s="17"/>
      <c r="K16" s="46" t="s">
        <v>26</v>
      </c>
      <c r="L16" s="46"/>
      <c r="M16" s="47">
        <f>IF(I35&lt;L5,0,I35/L5*N5)</f>
        <v>1</v>
      </c>
      <c r="N16" s="47"/>
      <c r="O16" s="24" t="s">
        <v>6</v>
      </c>
      <c r="AG16" s="37">
        <f t="shared" si="2"/>
        <v>0.35416666666666702</v>
      </c>
      <c r="AH16" s="38">
        <f t="shared" si="3"/>
        <v>0.72916666666666696</v>
      </c>
      <c r="AI16" s="38"/>
      <c r="AK16" s="39"/>
    </row>
    <row r="17" spans="1:37" x14ac:dyDescent="0.15">
      <c r="A17" s="13">
        <v>14</v>
      </c>
      <c r="B17" s="14"/>
      <c r="C17" s="14"/>
      <c r="D17" s="15"/>
      <c r="E17" s="15"/>
      <c r="F17" s="15"/>
      <c r="G17" s="15"/>
      <c r="H17" s="17"/>
      <c r="I17" s="17"/>
      <c r="K17" s="46" t="s">
        <v>27</v>
      </c>
      <c r="L17" s="46"/>
      <c r="M17" s="47">
        <f>IF(M10&lt;L2,0,(M10/L2)*N2)</f>
        <v>0</v>
      </c>
      <c r="N17" s="47"/>
      <c r="O17" s="24" t="s">
        <v>6</v>
      </c>
      <c r="AG17" s="37">
        <f t="shared" si="2"/>
        <v>0.35416666666666702</v>
      </c>
      <c r="AH17" s="38">
        <f t="shared" si="3"/>
        <v>0.72916666666666696</v>
      </c>
      <c r="AI17" s="38"/>
      <c r="AK17" s="39"/>
    </row>
    <row r="18" spans="1:37" x14ac:dyDescent="0.15">
      <c r="A18" s="13">
        <v>15</v>
      </c>
      <c r="B18" s="14">
        <v>0.34166666666666701</v>
      </c>
      <c r="C18" s="14">
        <v>0.7583333333333333</v>
      </c>
      <c r="D18" s="15"/>
      <c r="E18" s="15"/>
      <c r="F18" s="15"/>
      <c r="G18" s="15"/>
      <c r="H18" s="17">
        <f t="shared" si="0"/>
        <v>0</v>
      </c>
      <c r="I18" s="17">
        <f t="shared" si="1"/>
        <v>0</v>
      </c>
      <c r="K18" s="46" t="s">
        <v>28</v>
      </c>
      <c r="L18" s="46"/>
      <c r="M18" s="47">
        <f>IF(M11&lt;L3,0,(M11/L3)*N3)</f>
        <v>0</v>
      </c>
      <c r="N18" s="47"/>
      <c r="O18" s="24" t="s">
        <v>6</v>
      </c>
      <c r="AG18" s="37">
        <f t="shared" si="2"/>
        <v>0.35416666666666702</v>
      </c>
      <c r="AH18" s="38">
        <f t="shared" si="3"/>
        <v>0.72916666666666696</v>
      </c>
      <c r="AI18" s="38"/>
      <c r="AK18" s="39"/>
    </row>
    <row r="19" spans="1:37" s="4" customFormat="1" x14ac:dyDescent="0.15">
      <c r="A19" s="13">
        <v>16</v>
      </c>
      <c r="B19" s="14">
        <v>0.34166666666666701</v>
      </c>
      <c r="C19" s="14">
        <v>0.75833333333333297</v>
      </c>
      <c r="D19" s="15"/>
      <c r="E19" s="15"/>
      <c r="F19" s="15"/>
      <c r="G19" s="15"/>
      <c r="H19" s="17">
        <f t="shared" si="0"/>
        <v>0</v>
      </c>
      <c r="I19" s="17">
        <f t="shared" si="1"/>
        <v>0</v>
      </c>
      <c r="J19" s="6"/>
      <c r="K19" s="48" t="s">
        <v>29</v>
      </c>
      <c r="L19" s="48"/>
      <c r="M19" s="49">
        <f>SUM(M15:M18)</f>
        <v>1.8166666666666667</v>
      </c>
      <c r="N19" s="49"/>
      <c r="O19" s="12" t="s">
        <v>6</v>
      </c>
      <c r="P19" s="6"/>
      <c r="Q19" s="6"/>
      <c r="R19" s="6"/>
      <c r="S19" s="6"/>
      <c r="T19" s="6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G19" s="37">
        <f t="shared" si="2"/>
        <v>0.35416666666666702</v>
      </c>
      <c r="AH19" s="38">
        <f t="shared" si="3"/>
        <v>0.72916666666666696</v>
      </c>
      <c r="AI19" s="38"/>
      <c r="AK19" s="1"/>
    </row>
    <row r="20" spans="1:37" s="4" customFormat="1" x14ac:dyDescent="0.15">
      <c r="A20" s="13">
        <v>17</v>
      </c>
      <c r="B20" s="14">
        <v>0.34166666666666701</v>
      </c>
      <c r="C20" s="14">
        <v>0.75833333333333297</v>
      </c>
      <c r="D20" s="15"/>
      <c r="E20" s="15"/>
      <c r="F20" s="15"/>
      <c r="G20" s="15"/>
      <c r="H20" s="17">
        <f t="shared" si="0"/>
        <v>0</v>
      </c>
      <c r="I20" s="17">
        <f t="shared" si="1"/>
        <v>0</v>
      </c>
      <c r="J20" s="6"/>
      <c r="K20" s="50"/>
      <c r="L20" s="51"/>
      <c r="M20" s="51"/>
      <c r="N20" s="51"/>
      <c r="O20" s="52"/>
      <c r="P20" s="6"/>
      <c r="Q20" s="6"/>
      <c r="R20" s="6"/>
      <c r="S20" s="6"/>
      <c r="T20" s="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G20" s="37">
        <f t="shared" si="2"/>
        <v>0.35416666666666702</v>
      </c>
      <c r="AH20" s="38">
        <f t="shared" si="3"/>
        <v>0.72916666666666696</v>
      </c>
      <c r="AI20" s="38"/>
      <c r="AK20" s="1"/>
    </row>
    <row r="21" spans="1:37" s="4" customFormat="1" x14ac:dyDescent="0.15">
      <c r="A21" s="13">
        <v>18</v>
      </c>
      <c r="B21" s="14">
        <v>0.34166666666666701</v>
      </c>
      <c r="C21" s="14">
        <v>0.75833333333333297</v>
      </c>
      <c r="D21" s="15"/>
      <c r="E21" s="15"/>
      <c r="F21" s="15"/>
      <c r="G21" s="15"/>
      <c r="H21" s="17">
        <f t="shared" si="0"/>
        <v>0</v>
      </c>
      <c r="I21" s="17">
        <f t="shared" si="1"/>
        <v>0</v>
      </c>
      <c r="J21" s="6"/>
      <c r="K21" s="42" t="s">
        <v>30</v>
      </c>
      <c r="L21" s="42"/>
      <c r="M21" s="42"/>
      <c r="N21" s="42"/>
      <c r="O21" s="42"/>
      <c r="P21" s="6"/>
      <c r="Q21" s="6"/>
      <c r="R21" s="6"/>
      <c r="S21" s="6"/>
      <c r="T21" s="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G21" s="37">
        <f t="shared" si="2"/>
        <v>0.35416666666666702</v>
      </c>
      <c r="AH21" s="38">
        <f t="shared" si="3"/>
        <v>0.72916666666666696</v>
      </c>
      <c r="AI21" s="38"/>
      <c r="AK21" s="1"/>
    </row>
    <row r="22" spans="1:37" s="4" customFormat="1" x14ac:dyDescent="0.15">
      <c r="A22" s="13">
        <v>19</v>
      </c>
      <c r="B22" s="14">
        <v>0.34166666666666701</v>
      </c>
      <c r="C22" s="14">
        <v>0.75833333333333297</v>
      </c>
      <c r="D22" s="15"/>
      <c r="E22" s="15"/>
      <c r="F22" s="15"/>
      <c r="G22" s="15"/>
      <c r="H22" s="17">
        <f t="shared" si="0"/>
        <v>0</v>
      </c>
      <c r="I22" s="17">
        <f t="shared" si="1"/>
        <v>0</v>
      </c>
      <c r="J22" s="6"/>
      <c r="K22" s="43" t="s">
        <v>32</v>
      </c>
      <c r="L22" s="44"/>
      <c r="M22" s="44"/>
      <c r="N22" s="44"/>
      <c r="O22" s="44"/>
      <c r="P22" s="6"/>
      <c r="Q22" s="6"/>
      <c r="R22" s="6"/>
      <c r="S22" s="6"/>
      <c r="T22" s="6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G22" s="37">
        <f t="shared" si="2"/>
        <v>0.35416666666666702</v>
      </c>
      <c r="AH22" s="38">
        <f t="shared" si="3"/>
        <v>0.72916666666666696</v>
      </c>
      <c r="AI22" s="38"/>
      <c r="AK22" s="1"/>
    </row>
    <row r="23" spans="1:37" s="4" customFormat="1" x14ac:dyDescent="0.15">
      <c r="A23" s="13">
        <v>20</v>
      </c>
      <c r="B23" s="14"/>
      <c r="C23" s="14"/>
      <c r="D23" s="15"/>
      <c r="E23" s="15"/>
      <c r="F23" s="15"/>
      <c r="G23" s="15"/>
      <c r="H23" s="17"/>
      <c r="I23" s="17"/>
      <c r="J23" s="6"/>
      <c r="K23" s="44"/>
      <c r="L23" s="44"/>
      <c r="M23" s="44"/>
      <c r="N23" s="44"/>
      <c r="O23" s="44"/>
      <c r="P23" s="6"/>
      <c r="Q23" s="6"/>
      <c r="R23" s="6"/>
      <c r="S23" s="6"/>
      <c r="T23" s="6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G23" s="37">
        <f t="shared" si="2"/>
        <v>0.35416666666666702</v>
      </c>
      <c r="AH23" s="38">
        <f t="shared" si="3"/>
        <v>0.72916666666666696</v>
      </c>
      <c r="AI23" s="38"/>
      <c r="AK23" s="1"/>
    </row>
    <row r="24" spans="1:37" s="4" customFormat="1" x14ac:dyDescent="0.15">
      <c r="A24" s="13">
        <v>21</v>
      </c>
      <c r="B24" s="14"/>
      <c r="C24" s="14"/>
      <c r="D24" s="15"/>
      <c r="E24" s="15"/>
      <c r="F24" s="15"/>
      <c r="G24" s="15"/>
      <c r="H24" s="17"/>
      <c r="I24" s="17"/>
      <c r="J24" s="6"/>
      <c r="K24" s="44"/>
      <c r="L24" s="44"/>
      <c r="M24" s="44"/>
      <c r="N24" s="44"/>
      <c r="O24" s="44"/>
      <c r="P24" s="6"/>
      <c r="Q24" s="6"/>
      <c r="R24" s="6"/>
      <c r="S24" s="6"/>
      <c r="T24" s="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G24" s="37">
        <f t="shared" si="2"/>
        <v>0.35416666666666702</v>
      </c>
      <c r="AH24" s="38">
        <f t="shared" si="3"/>
        <v>0.72916666666666696</v>
      </c>
      <c r="AI24" s="38"/>
      <c r="AK24" s="1"/>
    </row>
    <row r="25" spans="1:37" s="4" customFormat="1" x14ac:dyDescent="0.15">
      <c r="A25" s="13">
        <v>22</v>
      </c>
      <c r="B25" s="14">
        <v>0.34166666666666701</v>
      </c>
      <c r="C25" s="14">
        <v>0.75833333333333297</v>
      </c>
      <c r="D25" s="15"/>
      <c r="E25" s="15"/>
      <c r="F25" s="15"/>
      <c r="G25" s="15"/>
      <c r="H25" s="17">
        <f t="shared" si="0"/>
        <v>0</v>
      </c>
      <c r="I25" s="17">
        <f t="shared" si="1"/>
        <v>0</v>
      </c>
      <c r="J25" s="6"/>
      <c r="K25" s="44"/>
      <c r="L25" s="44"/>
      <c r="M25" s="44"/>
      <c r="N25" s="44"/>
      <c r="O25" s="44"/>
      <c r="P25" s="6"/>
      <c r="Q25" s="6"/>
      <c r="R25" s="6"/>
      <c r="S25" s="6"/>
      <c r="T25" s="6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G25" s="37">
        <f t="shared" si="2"/>
        <v>0.35416666666666702</v>
      </c>
      <c r="AH25" s="38">
        <f t="shared" si="3"/>
        <v>0.72916666666666696</v>
      </c>
      <c r="AI25" s="38"/>
      <c r="AK25" s="1"/>
    </row>
    <row r="26" spans="1:37" s="4" customFormat="1" x14ac:dyDescent="0.15">
      <c r="A26" s="13">
        <v>23</v>
      </c>
      <c r="B26" s="14">
        <v>0.34166666666666701</v>
      </c>
      <c r="C26" s="14">
        <v>0.75833333333333297</v>
      </c>
      <c r="D26" s="15"/>
      <c r="E26" s="15"/>
      <c r="F26" s="15"/>
      <c r="G26" s="15"/>
      <c r="H26" s="17">
        <f t="shared" si="0"/>
        <v>0</v>
      </c>
      <c r="I26" s="17">
        <f t="shared" si="1"/>
        <v>0</v>
      </c>
      <c r="J26" s="6"/>
      <c r="K26" s="44"/>
      <c r="L26" s="44"/>
      <c r="M26" s="44"/>
      <c r="N26" s="44"/>
      <c r="O26" s="44"/>
      <c r="P26" s="6"/>
      <c r="Q26" s="6"/>
      <c r="R26" s="6"/>
      <c r="S26" s="6"/>
      <c r="T26" s="6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G26" s="37">
        <f t="shared" si="2"/>
        <v>0.35416666666666702</v>
      </c>
      <c r="AH26" s="38">
        <f t="shared" si="3"/>
        <v>0.72916666666666696</v>
      </c>
      <c r="AI26" s="38"/>
      <c r="AK26" s="1"/>
    </row>
    <row r="27" spans="1:37" s="4" customFormat="1" x14ac:dyDescent="0.15">
      <c r="A27" s="13">
        <v>24</v>
      </c>
      <c r="B27" s="14">
        <v>0.34166666666666701</v>
      </c>
      <c r="C27" s="14">
        <v>0.75833333333333297</v>
      </c>
      <c r="D27" s="15"/>
      <c r="E27" s="15"/>
      <c r="F27" s="15"/>
      <c r="G27" s="15"/>
      <c r="H27" s="17">
        <f t="shared" si="0"/>
        <v>0</v>
      </c>
      <c r="I27" s="17">
        <f t="shared" si="1"/>
        <v>0</v>
      </c>
      <c r="J27" s="6"/>
      <c r="K27" s="44"/>
      <c r="L27" s="44"/>
      <c r="M27" s="44"/>
      <c r="N27" s="44"/>
      <c r="O27" s="44"/>
      <c r="P27" s="6"/>
      <c r="Q27" s="6"/>
      <c r="R27" s="6"/>
      <c r="S27" s="6"/>
      <c r="T27" s="6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G27" s="37">
        <f t="shared" si="2"/>
        <v>0.35416666666666702</v>
      </c>
      <c r="AH27" s="38">
        <f t="shared" si="3"/>
        <v>0.72916666666666696</v>
      </c>
      <c r="AI27" s="38"/>
      <c r="AK27" s="1"/>
    </row>
    <row r="28" spans="1:37" s="4" customFormat="1" x14ac:dyDescent="0.15">
      <c r="A28" s="13">
        <v>25</v>
      </c>
      <c r="B28" s="14">
        <v>0.34166666666666701</v>
      </c>
      <c r="C28" s="14">
        <v>0.75833333333333297</v>
      </c>
      <c r="D28" s="15"/>
      <c r="E28" s="15"/>
      <c r="F28" s="15"/>
      <c r="G28" s="15"/>
      <c r="H28" s="17">
        <f t="shared" si="0"/>
        <v>0</v>
      </c>
      <c r="I28" s="17">
        <f t="shared" si="1"/>
        <v>0</v>
      </c>
      <c r="J28" s="6"/>
      <c r="K28" s="44"/>
      <c r="L28" s="44"/>
      <c r="M28" s="44"/>
      <c r="N28" s="44"/>
      <c r="O28" s="44"/>
      <c r="P28" s="6"/>
      <c r="Q28" s="6"/>
      <c r="R28" s="6"/>
      <c r="S28" s="6"/>
      <c r="T28" s="6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G28" s="37">
        <f t="shared" si="2"/>
        <v>0.35416666666666702</v>
      </c>
      <c r="AH28" s="38">
        <f t="shared" si="3"/>
        <v>0.72916666666666696</v>
      </c>
      <c r="AI28" s="38"/>
      <c r="AK28" s="1"/>
    </row>
    <row r="29" spans="1:37" s="4" customFormat="1" x14ac:dyDescent="0.15">
      <c r="A29" s="13">
        <v>26</v>
      </c>
      <c r="B29" s="14">
        <v>0.34166666666666701</v>
      </c>
      <c r="C29" s="14">
        <v>0.75833333333333297</v>
      </c>
      <c r="D29" s="15"/>
      <c r="E29" s="15"/>
      <c r="F29" s="15"/>
      <c r="G29" s="15"/>
      <c r="H29" s="17">
        <f t="shared" si="0"/>
        <v>0</v>
      </c>
      <c r="I29" s="17">
        <f t="shared" si="1"/>
        <v>0</v>
      </c>
      <c r="J29" s="6"/>
      <c r="K29" s="44"/>
      <c r="L29" s="44"/>
      <c r="M29" s="44"/>
      <c r="N29" s="44"/>
      <c r="O29" s="44"/>
      <c r="P29" s="6"/>
      <c r="Q29" s="6"/>
      <c r="R29" s="6"/>
      <c r="S29" s="6"/>
      <c r="T29" s="6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G29" s="37">
        <f t="shared" si="2"/>
        <v>0.35416666666666702</v>
      </c>
      <c r="AH29" s="38">
        <f t="shared" si="3"/>
        <v>0.72916666666666696</v>
      </c>
      <c r="AI29" s="38"/>
      <c r="AK29" s="1"/>
    </row>
    <row r="30" spans="1:37" s="4" customFormat="1" x14ac:dyDescent="0.15">
      <c r="A30" s="13">
        <v>27</v>
      </c>
      <c r="B30" s="14"/>
      <c r="C30" s="14"/>
      <c r="D30" s="15"/>
      <c r="E30" s="15"/>
      <c r="F30" s="15"/>
      <c r="G30" s="15"/>
      <c r="H30" s="17"/>
      <c r="I30" s="17"/>
      <c r="J30" s="6"/>
      <c r="K30" s="44"/>
      <c r="L30" s="44"/>
      <c r="M30" s="44"/>
      <c r="N30" s="44"/>
      <c r="O30" s="44"/>
      <c r="P30" s="6"/>
      <c r="Q30" s="6"/>
      <c r="R30" s="6"/>
      <c r="S30" s="6"/>
      <c r="T30" s="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G30" s="37">
        <f t="shared" si="2"/>
        <v>0.35416666666666702</v>
      </c>
      <c r="AH30" s="38">
        <f t="shared" si="3"/>
        <v>0.72916666666666696</v>
      </c>
      <c r="AI30" s="38"/>
      <c r="AK30" s="1"/>
    </row>
    <row r="31" spans="1:37" s="4" customFormat="1" x14ac:dyDescent="0.15">
      <c r="A31" s="13">
        <v>28</v>
      </c>
      <c r="B31" s="14"/>
      <c r="C31" s="14"/>
      <c r="D31" s="15"/>
      <c r="E31" s="15"/>
      <c r="F31" s="15"/>
      <c r="G31" s="15"/>
      <c r="H31" s="17"/>
      <c r="I31" s="17"/>
      <c r="J31" s="6"/>
      <c r="K31" s="44"/>
      <c r="L31" s="44"/>
      <c r="M31" s="44"/>
      <c r="N31" s="44"/>
      <c r="O31" s="44"/>
      <c r="P31" s="6"/>
      <c r="Q31" s="6"/>
      <c r="R31" s="6"/>
      <c r="S31" s="6"/>
      <c r="T31" s="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G31" s="37">
        <f t="shared" si="2"/>
        <v>0.35416666666666702</v>
      </c>
      <c r="AH31" s="38">
        <f t="shared" si="3"/>
        <v>0.72916666666666696</v>
      </c>
      <c r="AI31" s="38"/>
      <c r="AK31" s="1"/>
    </row>
    <row r="32" spans="1:37" s="4" customFormat="1" x14ac:dyDescent="0.15">
      <c r="A32" s="13">
        <v>29</v>
      </c>
      <c r="B32" s="14">
        <v>0.34166666666666701</v>
      </c>
      <c r="C32" s="14">
        <v>0.75833333333333297</v>
      </c>
      <c r="D32" s="15"/>
      <c r="E32" s="15"/>
      <c r="F32" s="15"/>
      <c r="G32" s="15"/>
      <c r="H32" s="17">
        <f t="shared" si="0"/>
        <v>0</v>
      </c>
      <c r="I32" s="17">
        <f t="shared" si="1"/>
        <v>0</v>
      </c>
      <c r="J32" s="6"/>
      <c r="K32" s="44"/>
      <c r="L32" s="44"/>
      <c r="M32" s="44"/>
      <c r="N32" s="44"/>
      <c r="O32" s="44"/>
      <c r="P32" s="6"/>
      <c r="Q32" s="6"/>
      <c r="R32" s="6"/>
      <c r="S32" s="6"/>
      <c r="T32" s="6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G32" s="37">
        <f t="shared" si="2"/>
        <v>0.35416666666666702</v>
      </c>
      <c r="AH32" s="38">
        <f t="shared" si="3"/>
        <v>0.72916666666666696</v>
      </c>
      <c r="AI32" s="38"/>
      <c r="AK32" s="1"/>
    </row>
    <row r="33" spans="1:37" s="4" customFormat="1" x14ac:dyDescent="0.15">
      <c r="A33" s="13">
        <v>30</v>
      </c>
      <c r="B33" s="14">
        <v>0.34166666666666701</v>
      </c>
      <c r="C33" s="14">
        <v>0.75833333333333297</v>
      </c>
      <c r="D33" s="15"/>
      <c r="E33" s="15"/>
      <c r="F33" s="15"/>
      <c r="G33" s="15"/>
      <c r="H33" s="17">
        <f t="shared" si="0"/>
        <v>0</v>
      </c>
      <c r="I33" s="17">
        <f t="shared" si="1"/>
        <v>0</v>
      </c>
      <c r="J33" s="6"/>
      <c r="K33" s="44"/>
      <c r="L33" s="44"/>
      <c r="M33" s="44"/>
      <c r="N33" s="44"/>
      <c r="O33" s="44"/>
      <c r="P33" s="6"/>
      <c r="Q33" s="6"/>
      <c r="R33" s="6"/>
      <c r="S33" s="6"/>
      <c r="T33" s="6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G33" s="37">
        <f t="shared" si="2"/>
        <v>0.35416666666666702</v>
      </c>
      <c r="AH33" s="38">
        <f t="shared" si="3"/>
        <v>0.72916666666666696</v>
      </c>
      <c r="AI33" s="38"/>
      <c r="AK33" s="1"/>
    </row>
    <row r="34" spans="1:37" s="4" customFormat="1" x14ac:dyDescent="0.15">
      <c r="A34" s="13">
        <v>31</v>
      </c>
      <c r="B34" s="14">
        <v>0.34166666666666701</v>
      </c>
      <c r="C34" s="14">
        <v>0.75833333333333297</v>
      </c>
      <c r="D34" s="15"/>
      <c r="E34" s="15"/>
      <c r="F34" s="15"/>
      <c r="G34" s="15"/>
      <c r="H34" s="17">
        <f t="shared" si="0"/>
        <v>0</v>
      </c>
      <c r="I34" s="17">
        <f t="shared" si="1"/>
        <v>0</v>
      </c>
      <c r="J34" s="6"/>
      <c r="K34" s="44"/>
      <c r="L34" s="44"/>
      <c r="M34" s="44"/>
      <c r="N34" s="44"/>
      <c r="O34" s="44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G34" s="37">
        <f t="shared" si="2"/>
        <v>0.35416666666666702</v>
      </c>
      <c r="AH34" s="38">
        <f t="shared" si="3"/>
        <v>0.72916666666666696</v>
      </c>
      <c r="AI34" s="38"/>
      <c r="AK34" s="1"/>
    </row>
    <row r="35" spans="1:37" s="5" customFormat="1" x14ac:dyDescent="0.15">
      <c r="A35" s="13">
        <v>32</v>
      </c>
      <c r="B35" s="18" t="s">
        <v>31</v>
      </c>
      <c r="C35" s="18"/>
      <c r="D35" s="18"/>
      <c r="E35" s="18"/>
      <c r="F35" s="18"/>
      <c r="G35" s="18"/>
      <c r="H35" s="19">
        <f>SUM(H4:H34)</f>
        <v>49</v>
      </c>
      <c r="I35" s="19">
        <f>SUM(I4:I34)</f>
        <v>30</v>
      </c>
      <c r="J35" s="29"/>
      <c r="K35" s="44"/>
      <c r="L35" s="44"/>
      <c r="M35" s="44"/>
      <c r="N35" s="44"/>
      <c r="O35" s="44"/>
      <c r="P35" s="29"/>
      <c r="Q35" s="29"/>
      <c r="R35" s="29"/>
      <c r="S35" s="29"/>
      <c r="T35" s="29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33"/>
      <c r="AG35" s="40"/>
      <c r="AH35" s="41"/>
      <c r="AI35" s="33"/>
      <c r="AJ35" s="4"/>
    </row>
    <row r="36" spans="1:37" s="4" customFormat="1" x14ac:dyDescent="0.15">
      <c r="A36" s="45"/>
      <c r="B36" s="45"/>
      <c r="C36" s="45"/>
      <c r="D36" s="45"/>
      <c r="E36" s="45"/>
      <c r="F36" s="45"/>
      <c r="G36" s="45"/>
      <c r="H36" s="45"/>
      <c r="I36" s="45"/>
      <c r="J36" s="6"/>
      <c r="K36" s="44"/>
      <c r="L36" s="44"/>
      <c r="M36" s="44"/>
      <c r="N36" s="44"/>
      <c r="O36" s="44"/>
      <c r="P36" s="6"/>
      <c r="Q36" s="6"/>
      <c r="R36" s="6"/>
      <c r="S36" s="6"/>
      <c r="T36" s="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G36" s="37"/>
      <c r="AH36" s="38"/>
      <c r="AK36" s="1"/>
    </row>
    <row r="37" spans="1:37" s="4" customFormat="1" x14ac:dyDescent="0.15">
      <c r="A37" s="45"/>
      <c r="B37" s="45"/>
      <c r="C37" s="45"/>
      <c r="D37" s="45"/>
      <c r="E37" s="45"/>
      <c r="F37" s="45"/>
      <c r="G37" s="45"/>
      <c r="H37" s="45"/>
      <c r="I37" s="45"/>
      <c r="J37" s="6"/>
      <c r="K37" s="44"/>
      <c r="L37" s="44"/>
      <c r="M37" s="44"/>
      <c r="N37" s="44"/>
      <c r="O37" s="44"/>
      <c r="P37" s="6"/>
      <c r="Q37" s="6"/>
      <c r="R37" s="6"/>
      <c r="S37" s="6"/>
      <c r="T37" s="6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H37" s="38"/>
      <c r="AK37" s="1"/>
    </row>
    <row r="38" spans="1:37" s="4" customFormat="1" x14ac:dyDescent="0.15">
      <c r="A38" s="45"/>
      <c r="B38" s="45"/>
      <c r="C38" s="45"/>
      <c r="D38" s="45"/>
      <c r="E38" s="45"/>
      <c r="F38" s="45"/>
      <c r="G38" s="45"/>
      <c r="H38" s="45"/>
      <c r="I38" s="45"/>
      <c r="J38" s="6"/>
      <c r="K38" s="44"/>
      <c r="L38" s="44"/>
      <c r="M38" s="44"/>
      <c r="N38" s="44"/>
      <c r="O38" s="44"/>
      <c r="P38" s="6"/>
      <c r="Q38" s="6"/>
      <c r="R38" s="6"/>
      <c r="S38" s="6"/>
      <c r="T38" s="6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H38" s="38"/>
      <c r="AK38" s="1"/>
    </row>
    <row r="39" spans="1:37" s="4" customFormat="1" x14ac:dyDescent="0.15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  <c r="M39" s="6"/>
      <c r="N39" s="6"/>
      <c r="O39" s="6"/>
      <c r="P39" s="6"/>
      <c r="Q39" s="6"/>
      <c r="R39" s="6"/>
      <c r="S39" s="6"/>
      <c r="T39" s="6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H39" s="38"/>
      <c r="AK39" s="1"/>
    </row>
    <row r="40" spans="1:37" s="4" customFormat="1" x14ac:dyDescent="0.15">
      <c r="A40" s="1"/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  <c r="M40" s="6"/>
      <c r="N40" s="6"/>
      <c r="O40" s="6"/>
      <c r="P40" s="6"/>
      <c r="Q40" s="6"/>
      <c r="R40" s="6"/>
      <c r="S40" s="6"/>
      <c r="T40" s="6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H40" s="38"/>
      <c r="AK40" s="1"/>
    </row>
    <row r="41" spans="1:37" s="4" customFormat="1" x14ac:dyDescent="0.15">
      <c r="A41" s="1"/>
      <c r="B41" s="6"/>
      <c r="C41" s="6"/>
      <c r="D41" s="6"/>
      <c r="E41" s="6"/>
      <c r="F41" s="6"/>
      <c r="G41" s="6"/>
      <c r="H41" s="6"/>
      <c r="I41" s="6"/>
      <c r="J41" s="6"/>
      <c r="K41" s="6"/>
      <c r="L41" s="7"/>
      <c r="M41" s="6"/>
      <c r="N41" s="6"/>
      <c r="O41" s="6"/>
      <c r="P41" s="6"/>
      <c r="Q41" s="6"/>
      <c r="R41" s="6"/>
      <c r="S41" s="6"/>
      <c r="T41" s="6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H41" s="38"/>
      <c r="AK41" s="1"/>
    </row>
    <row r="42" spans="1:37" s="4" customFormat="1" x14ac:dyDescent="0.15">
      <c r="A42" s="1"/>
      <c r="B42" s="6"/>
      <c r="C42" s="6"/>
      <c r="D42" s="6"/>
      <c r="E42" s="6"/>
      <c r="F42" s="6"/>
      <c r="G42" s="6"/>
      <c r="H42" s="6"/>
      <c r="I42" s="6"/>
      <c r="J42" s="6"/>
      <c r="K42" s="6"/>
      <c r="L42" s="7"/>
      <c r="M42" s="6"/>
      <c r="N42" s="6"/>
      <c r="O42" s="6"/>
      <c r="P42" s="6"/>
      <c r="Q42" s="6"/>
      <c r="R42" s="6"/>
      <c r="S42" s="6"/>
      <c r="T42" s="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H42" s="38"/>
      <c r="AK42" s="1"/>
    </row>
    <row r="43" spans="1:37" s="4" customFormat="1" x14ac:dyDescent="0.15">
      <c r="A43" s="1"/>
      <c r="B43" s="6"/>
      <c r="C43" s="6"/>
      <c r="D43" s="6"/>
      <c r="E43" s="6"/>
      <c r="F43" s="6"/>
      <c r="G43" s="6"/>
      <c r="H43" s="6"/>
      <c r="I43" s="6"/>
      <c r="J43" s="6"/>
      <c r="K43" s="6"/>
      <c r="L43" s="7"/>
      <c r="M43" s="6"/>
      <c r="N43" s="6"/>
      <c r="O43" s="6"/>
      <c r="P43" s="6"/>
      <c r="Q43" s="6"/>
      <c r="R43" s="6"/>
      <c r="S43" s="6"/>
      <c r="T43" s="6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H43" s="38"/>
      <c r="AK43" s="1"/>
    </row>
    <row r="44" spans="1:37" s="4" customFormat="1" x14ac:dyDescent="0.15">
      <c r="A44" s="1"/>
      <c r="B44" s="6"/>
      <c r="C44" s="6"/>
      <c r="D44" s="6"/>
      <c r="E44" s="6"/>
      <c r="F44" s="6"/>
      <c r="G44" s="6"/>
      <c r="H44" s="6"/>
      <c r="I44" s="6"/>
      <c r="J44" s="6"/>
      <c r="K44" s="6"/>
      <c r="L44" s="7"/>
      <c r="M44" s="6"/>
      <c r="N44" s="6"/>
      <c r="O44" s="6"/>
      <c r="P44" s="6"/>
      <c r="Q44" s="6"/>
      <c r="R44" s="6"/>
      <c r="S44" s="6"/>
      <c r="T44" s="6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H44" s="38"/>
      <c r="AK44" s="1"/>
    </row>
    <row r="45" spans="1:37" s="4" customFormat="1" x14ac:dyDescent="0.15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  <c r="M45" s="6"/>
      <c r="N45" s="6"/>
      <c r="O45" s="6"/>
      <c r="P45" s="6"/>
      <c r="Q45" s="6"/>
      <c r="R45" s="6"/>
      <c r="S45" s="6"/>
      <c r="T45" s="6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H45" s="38"/>
      <c r="AK45" s="1"/>
    </row>
  </sheetData>
  <mergeCells count="32">
    <mergeCell ref="B1:I1"/>
    <mergeCell ref="K1:O1"/>
    <mergeCell ref="K6:L6"/>
    <mergeCell ref="M6:N6"/>
    <mergeCell ref="K7:L7"/>
    <mergeCell ref="M7:N7"/>
    <mergeCell ref="K8:O8"/>
    <mergeCell ref="K9:O9"/>
    <mergeCell ref="K10:L10"/>
    <mergeCell ref="M10:N10"/>
    <mergeCell ref="K11:L11"/>
    <mergeCell ref="M11:N11"/>
    <mergeCell ref="K12:L12"/>
    <mergeCell ref="M12:N12"/>
    <mergeCell ref="K13:L13"/>
    <mergeCell ref="M13:N13"/>
    <mergeCell ref="K14:L14"/>
    <mergeCell ref="M14:N14"/>
    <mergeCell ref="K15:L15"/>
    <mergeCell ref="M15:N15"/>
    <mergeCell ref="K16:L16"/>
    <mergeCell ref="M16:N16"/>
    <mergeCell ref="K17:L17"/>
    <mergeCell ref="M17:N17"/>
    <mergeCell ref="K21:O21"/>
    <mergeCell ref="K22:O38"/>
    <mergeCell ref="A36:I38"/>
    <mergeCell ref="K18:L18"/>
    <mergeCell ref="M18:N18"/>
    <mergeCell ref="K19:L19"/>
    <mergeCell ref="M19:N19"/>
    <mergeCell ref="K20:O20"/>
  </mergeCells>
  <phoneticPr fontId="1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员工2考勤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Client</cp:lastModifiedBy>
  <cp:revision>1</cp:revision>
  <dcterms:created xsi:type="dcterms:W3CDTF">1996-12-17T01:32:00Z</dcterms:created>
  <dcterms:modified xsi:type="dcterms:W3CDTF">2017-08-04T02:22:54Z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