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对个人收入影响" sheetId="3" r:id="rId1"/>
    <sheet name="对企业成本影响" sheetId="4" r:id="rId2"/>
  </sheets>
  <calcPr calcId="145621"/>
</workbook>
</file>

<file path=xl/calcChain.xml><?xml version="1.0" encoding="utf-8"?>
<calcChain xmlns="http://schemas.openxmlformats.org/spreadsheetml/2006/main">
  <c r="R4" i="4" l="1"/>
  <c r="R3" i="4"/>
  <c r="Q4" i="4"/>
  <c r="Q3" i="4"/>
  <c r="L4" i="4"/>
  <c r="L3" i="4"/>
  <c r="M4" i="4"/>
  <c r="O4" i="4"/>
  <c r="O3" i="4"/>
  <c r="H4" i="4"/>
  <c r="H3" i="4"/>
  <c r="F3" i="3" l="1"/>
  <c r="G3" i="3" s="1"/>
  <c r="N4" i="3" l="1"/>
  <c r="O4" i="3" s="1"/>
  <c r="F4" i="3"/>
  <c r="G4" i="3" s="1"/>
  <c r="N3" i="3"/>
  <c r="O3" i="3" s="1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按照二档计算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按照二档计算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按照工伤4档，即0.63%计算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按照二档计算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按照工伤4档，即0.63%计算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按照二档计算</t>
        </r>
      </text>
    </comment>
  </commentList>
</comments>
</file>

<file path=xl/sharedStrings.xml><?xml version="1.0" encoding="utf-8"?>
<sst xmlns="http://schemas.openxmlformats.org/spreadsheetml/2006/main" count="39" uniqueCount="19">
  <si>
    <t>养老</t>
    <phoneticPr fontId="1" type="noConversion"/>
  </si>
  <si>
    <t>医疗</t>
    <phoneticPr fontId="1" type="noConversion"/>
  </si>
  <si>
    <t>公积金</t>
    <phoneticPr fontId="1" type="noConversion"/>
  </si>
  <si>
    <t>失业</t>
    <phoneticPr fontId="1" type="noConversion"/>
  </si>
  <si>
    <t>应缴个税</t>
    <phoneticPr fontId="1" type="noConversion"/>
  </si>
  <si>
    <t>实发工资</t>
    <phoneticPr fontId="1" type="noConversion"/>
  </si>
  <si>
    <t>月工资标准</t>
    <phoneticPr fontId="1" type="noConversion"/>
  </si>
  <si>
    <t>调整前（3500起征点，按照深圳最低工资标准缴纳五险一金）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</si>
  <si>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scheme val="minor"/>
      </rPr>
      <t>：
1. 案例中以非深户，医保二档为例；
2. 实际应用中，请根据各地市五险一金缴费比例填写；
3.专项附加扣除（子女教育支出、继续教育支出、大病医疗支出、住房贷款利息和住房租金、赡养老人支出）暂未定案，故此表中没有列入。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</si>
  <si>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scheme val="minor"/>
      </rPr>
      <t>：
1. 案例中以非深户，医保二档为例；
2. 实际应用中，请根据各地市五险一金缴费比例填写。</t>
    </r>
    <phoneticPr fontId="1" type="noConversion"/>
  </si>
  <si>
    <t>调整后（5000起征点，按照社保新政，即实际工资缴纳五险）</t>
    <phoneticPr fontId="1" type="noConversion"/>
  </si>
  <si>
    <t>生育</t>
    <phoneticPr fontId="1" type="noConversion"/>
  </si>
  <si>
    <t>工伤</t>
    <phoneticPr fontId="1" type="noConversion"/>
  </si>
  <si>
    <t>生育</t>
    <phoneticPr fontId="1" type="noConversion"/>
  </si>
  <si>
    <t>企业五险一金成本合计</t>
    <phoneticPr fontId="1" type="noConversion"/>
  </si>
  <si>
    <t>调整前（按照深圳最低工资标准缴纳五险一金）</t>
    <phoneticPr fontId="1" type="noConversion"/>
  </si>
  <si>
    <t>调整后（按照社保新政，即实际工资缴纳五险）</t>
    <phoneticPr fontId="1" type="noConversion"/>
  </si>
  <si>
    <t>成本增加值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</si>
  <si>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scheme val="minor"/>
      </rPr>
      <t>：
1. 案例中以非深户，医保二档为例；
2. 实际应用中，请根据各地市五险一金缴费比例填写；
3. 专项附加扣除（子女教育支出、继续教育支出、大病医疗支出、住房贷款利息和住房租金、赡养老人支出）暂未定案，故此表中没有列入。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</si>
</sst>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O16"/>
  <sheetViews>
    <sheetView tabSelected="1" workbookViewId="0">
      <selection activeCell="H15" sqref="H15"/>
    </sheetView>
  </sheetViews>
  <sheetFormatPr defaultRowHeight="13.5"/>
  <cols>
    <col min="1" max="1" width="10.875" style="3" customWidth="1"/>
    <col min="2" max="2" width="8.5" style="3" customWidth="1"/>
    <col min="3" max="3" width="6.5" style="3" customWidth="1"/>
    <col min="4" max="4" width="6.75" style="3" customWidth="1"/>
    <col min="5" max="5" width="9.875" style="3" customWidth="1"/>
    <col min="6" max="7" width="9" style="3"/>
    <col min="8" max="8" width="6" style="3" customWidth="1"/>
    <col min="9" max="9" width="10.875" style="3" customWidth="1"/>
    <col min="10" max="10" width="7.875" style="3" customWidth="1"/>
    <col min="11" max="11" width="8" style="3" customWidth="1"/>
    <col min="12" max="12" width="7.25" style="3" customWidth="1"/>
    <col min="13" max="13" width="9" style="3"/>
    <col min="14" max="14" width="11.25" style="3" customWidth="1"/>
    <col min="15" max="15" width="11.75" style="3" customWidth="1"/>
    <col min="16" max="16384" width="9" style="3"/>
  </cols>
  <sheetData>
    <row r="1" spans="1:15" s="4" customFormat="1" ht="37.5" customHeight="1">
      <c r="A1" s="10" t="s">
        <v>7</v>
      </c>
      <c r="B1" s="10"/>
      <c r="C1" s="10"/>
      <c r="D1" s="10"/>
      <c r="E1" s="10"/>
      <c r="F1" s="10"/>
      <c r="G1" s="10"/>
      <c r="I1" s="10" t="s">
        <v>10</v>
      </c>
      <c r="J1" s="10"/>
      <c r="K1" s="10"/>
      <c r="L1" s="10"/>
      <c r="M1" s="10"/>
      <c r="N1" s="10"/>
      <c r="O1" s="10"/>
    </row>
    <row r="2" spans="1:15" s="4" customFormat="1" ht="32.25" customHeight="1">
      <c r="A2" s="5" t="s">
        <v>6</v>
      </c>
      <c r="B2" s="5" t="s">
        <v>0</v>
      </c>
      <c r="C2" s="5" t="s">
        <v>1</v>
      </c>
      <c r="D2" s="5" t="s">
        <v>3</v>
      </c>
      <c r="E2" s="5" t="s">
        <v>2</v>
      </c>
      <c r="F2" s="5" t="s">
        <v>4</v>
      </c>
      <c r="G2" s="5" t="s">
        <v>5</v>
      </c>
      <c r="I2" s="5" t="s">
        <v>6</v>
      </c>
      <c r="J2" s="5" t="s">
        <v>0</v>
      </c>
      <c r="K2" s="5" t="s">
        <v>1</v>
      </c>
      <c r="L2" s="5" t="s">
        <v>3</v>
      </c>
      <c r="M2" s="5" t="s">
        <v>2</v>
      </c>
      <c r="N2" s="5" t="s">
        <v>4</v>
      </c>
      <c r="O2" s="5" t="s">
        <v>5</v>
      </c>
    </row>
    <row r="3" spans="1:15" ht="24.75" customHeight="1">
      <c r="A3" s="2">
        <v>8000</v>
      </c>
      <c r="B3" s="2">
        <v>176</v>
      </c>
      <c r="C3" s="2">
        <v>16.7</v>
      </c>
      <c r="D3" s="2">
        <v>11</v>
      </c>
      <c r="E3" s="2">
        <v>110</v>
      </c>
      <c r="F3" s="1">
        <f>ROUND(MAX((A3-B3-C3-D3-E3-3500)*{0.03,0.1,0.2,0.25,0.3,0.35,0.45}-{0,105,555,1005,2755,5505,13505},0),2)</f>
        <v>313.63</v>
      </c>
      <c r="G3" s="2">
        <f>A3-B3-C3-D3-E3-F3</f>
        <v>7372.67</v>
      </c>
      <c r="I3" s="2">
        <v>8000</v>
      </c>
      <c r="J3" s="2">
        <v>640</v>
      </c>
      <c r="K3" s="2">
        <v>16</v>
      </c>
      <c r="L3" s="2">
        <v>11</v>
      </c>
      <c r="M3" s="2">
        <v>110</v>
      </c>
      <c r="N3" s="1">
        <f>ROUND(MAX((I3-J3-K3-L3-M3-5000)*{0.03,0.1,0.2,0.25,0.3,0.35,0.45}-{0,210,1410,2660,4410,7160,15160},0),2)</f>
        <v>66.69</v>
      </c>
      <c r="O3" s="2">
        <f>I3-J3-K3-L3-M3-N3</f>
        <v>7156.31</v>
      </c>
    </row>
    <row r="4" spans="1:15" ht="24.75" customHeight="1">
      <c r="A4" s="2">
        <v>10000</v>
      </c>
      <c r="B4" s="2">
        <v>176</v>
      </c>
      <c r="C4" s="2">
        <v>16.7</v>
      </c>
      <c r="D4" s="2">
        <v>11</v>
      </c>
      <c r="E4" s="2">
        <v>110</v>
      </c>
      <c r="F4" s="1">
        <f>ROUND(MAX((A4-B4-C4-D4-E4-3500)*{0.03,0.1,0.2,0.25,0.3,0.35,0.45}-{0,105,555,1005,2755,5505,13505},0),2)</f>
        <v>682.26</v>
      </c>
      <c r="G4" s="2">
        <f>A4-B4-C4-D4-E4-F4</f>
        <v>9004.0399999999991</v>
      </c>
      <c r="I4" s="2">
        <v>10000</v>
      </c>
      <c r="J4" s="2">
        <v>800</v>
      </c>
      <c r="K4" s="2">
        <v>20</v>
      </c>
      <c r="L4" s="2">
        <v>11</v>
      </c>
      <c r="M4" s="2">
        <v>110</v>
      </c>
      <c r="N4" s="1">
        <f>ROUND(MAX((I4-J4-K4-L4-M4-5000)*{0.03,0.1,0.2,0.25,0.3,0.35,0.45}-{0,210,1410,2660,4410,7160,15160},0),2)</f>
        <v>195.9</v>
      </c>
      <c r="O4" s="2">
        <f>I4-J4-K4-L4-M4-N4</f>
        <v>8863.1</v>
      </c>
    </row>
    <row r="5" spans="1:15" ht="24.75" customHeight="1">
      <c r="A5" s="2"/>
      <c r="B5" s="2"/>
      <c r="C5" s="2"/>
      <c r="D5" s="2"/>
      <c r="E5" s="2"/>
      <c r="F5" s="2"/>
      <c r="G5" s="2"/>
      <c r="I5" s="2"/>
      <c r="J5" s="2"/>
      <c r="K5" s="2"/>
      <c r="L5" s="2"/>
      <c r="M5" s="2"/>
      <c r="N5" s="1"/>
      <c r="O5" s="2"/>
    </row>
    <row r="6" spans="1:15" ht="24.75" customHeight="1">
      <c r="A6" s="2"/>
      <c r="B6" s="2"/>
      <c r="C6" s="2"/>
      <c r="D6" s="2"/>
      <c r="E6" s="2"/>
      <c r="F6" s="2"/>
      <c r="G6" s="2"/>
      <c r="I6" s="2"/>
      <c r="J6" s="2"/>
      <c r="K6" s="2"/>
      <c r="L6" s="2"/>
      <c r="M6" s="2"/>
      <c r="N6" s="1"/>
      <c r="O6" s="2"/>
    </row>
    <row r="7" spans="1:15" ht="24.75" customHeight="1">
      <c r="A7" s="2"/>
      <c r="B7" s="2"/>
      <c r="C7" s="2"/>
      <c r="D7" s="2"/>
      <c r="E7" s="2"/>
      <c r="F7" s="2"/>
      <c r="G7" s="2"/>
      <c r="I7" s="2"/>
      <c r="J7" s="2"/>
      <c r="K7" s="2"/>
      <c r="L7" s="2"/>
      <c r="M7" s="2"/>
      <c r="N7" s="1"/>
      <c r="O7" s="2"/>
    </row>
    <row r="8" spans="1:15" ht="24.75" customHeight="1">
      <c r="A8" s="2"/>
      <c r="B8" s="2"/>
      <c r="C8" s="2"/>
      <c r="D8" s="2"/>
      <c r="E8" s="2"/>
      <c r="F8" s="2"/>
      <c r="G8" s="2"/>
      <c r="I8" s="2"/>
      <c r="J8" s="2"/>
      <c r="K8" s="2"/>
      <c r="L8" s="2"/>
      <c r="M8" s="2"/>
      <c r="N8" s="2"/>
      <c r="O8" s="2"/>
    </row>
    <row r="9" spans="1:15" ht="24.75" customHeight="1">
      <c r="A9" s="2"/>
      <c r="B9" s="2"/>
      <c r="C9" s="2"/>
      <c r="D9" s="2"/>
      <c r="E9" s="2"/>
      <c r="F9" s="2"/>
      <c r="G9" s="2"/>
      <c r="I9" s="2"/>
      <c r="J9" s="2"/>
      <c r="K9" s="2"/>
      <c r="L9" s="2"/>
      <c r="M9" s="2"/>
      <c r="N9" s="2"/>
      <c r="O9" s="2"/>
    </row>
    <row r="10" spans="1:15" ht="24.75" customHeight="1">
      <c r="A10" s="2"/>
      <c r="B10" s="2"/>
      <c r="C10" s="2"/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</row>
    <row r="11" spans="1:15" ht="24.75" customHeight="1">
      <c r="A11" s="2"/>
      <c r="B11" s="2"/>
      <c r="C11" s="2"/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</row>
    <row r="12" spans="1:15" ht="24.75" customHeight="1">
      <c r="A12" s="2"/>
      <c r="B12" s="2"/>
      <c r="C12" s="2"/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</row>
    <row r="13" spans="1:15" ht="24.75" customHeight="1">
      <c r="A13" s="2"/>
      <c r="B13" s="2"/>
      <c r="C13" s="2"/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</row>
    <row r="14" spans="1:15" ht="80.25" customHeight="1">
      <c r="A14" s="11" t="s">
        <v>9</v>
      </c>
      <c r="B14" s="12"/>
      <c r="C14" s="12"/>
      <c r="D14" s="12"/>
      <c r="E14" s="12"/>
      <c r="F14" s="12"/>
      <c r="G14" s="12"/>
      <c r="I14" s="13" t="s">
        <v>18</v>
      </c>
      <c r="J14" s="14"/>
      <c r="K14" s="14"/>
      <c r="L14" s="14"/>
      <c r="M14" s="14"/>
      <c r="N14" s="14"/>
      <c r="O14" s="14"/>
    </row>
    <row r="15" spans="1:15" ht="75.75" customHeight="1">
      <c r="I15" s="8"/>
      <c r="J15" s="8"/>
      <c r="K15" s="8"/>
      <c r="L15" s="8"/>
      <c r="M15" s="8"/>
      <c r="N15" s="8"/>
      <c r="O15" s="8"/>
    </row>
    <row r="16" spans="1:15" ht="36" customHeight="1">
      <c r="I16" s="9"/>
      <c r="J16" s="9"/>
      <c r="K16" s="9"/>
      <c r="L16" s="9"/>
      <c r="M16" s="9"/>
      <c r="N16" s="9"/>
      <c r="O16" s="9"/>
    </row>
  </sheetData>
  <mergeCells count="6">
    <mergeCell ref="I15:O15"/>
    <mergeCell ref="I16:O16"/>
    <mergeCell ref="A1:G1"/>
    <mergeCell ref="I1:O1"/>
    <mergeCell ref="A14:G14"/>
    <mergeCell ref="I14:O14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R16"/>
  <sheetViews>
    <sheetView workbookViewId="0">
      <selection activeCell="E12" sqref="E12"/>
    </sheetView>
  </sheetViews>
  <sheetFormatPr defaultRowHeight="13.5"/>
  <cols>
    <col min="1" max="1" width="10.875" style="3" customWidth="1"/>
    <col min="2" max="2" width="6.875" style="3" customWidth="1"/>
    <col min="3" max="3" width="8.5" style="3" customWidth="1"/>
    <col min="4" max="4" width="6.5" style="3" customWidth="1"/>
    <col min="5" max="6" width="6.75" style="3" customWidth="1"/>
    <col min="7" max="7" width="9.875" style="3" customWidth="1"/>
    <col min="8" max="8" width="12.625" style="3" customWidth="1"/>
    <col min="9" max="9" width="6" style="3" customWidth="1"/>
    <col min="10" max="10" width="10.875" style="3" customWidth="1"/>
    <col min="11" max="11" width="7.625" style="3" customWidth="1"/>
    <col min="12" max="12" width="7.875" style="3" customWidth="1"/>
    <col min="13" max="13" width="8" style="3" customWidth="1"/>
    <col min="14" max="15" width="7.25" style="3" customWidth="1"/>
    <col min="16" max="16" width="9" style="3"/>
    <col min="17" max="17" width="11.25" style="3" customWidth="1"/>
    <col min="18" max="18" width="11.75" style="3" customWidth="1"/>
    <col min="19" max="16384" width="9" style="3"/>
  </cols>
  <sheetData>
    <row r="1" spans="1:18" s="4" customFormat="1" ht="37.5" customHeight="1">
      <c r="A1" s="10" t="s">
        <v>15</v>
      </c>
      <c r="B1" s="10"/>
      <c r="C1" s="10"/>
      <c r="D1" s="10"/>
      <c r="E1" s="10"/>
      <c r="F1" s="10"/>
      <c r="G1" s="10"/>
      <c r="H1" s="10"/>
      <c r="J1" s="10" t="s">
        <v>16</v>
      </c>
      <c r="K1" s="10"/>
      <c r="L1" s="10"/>
      <c r="M1" s="10"/>
      <c r="N1" s="10"/>
      <c r="O1" s="10"/>
      <c r="P1" s="10"/>
      <c r="Q1" s="10"/>
      <c r="R1" s="10"/>
    </row>
    <row r="2" spans="1:18" s="4" customFormat="1" ht="32.25" customHeight="1">
      <c r="A2" s="5" t="s">
        <v>6</v>
      </c>
      <c r="B2" s="5" t="s">
        <v>12</v>
      </c>
      <c r="C2" s="5" t="s">
        <v>0</v>
      </c>
      <c r="D2" s="5" t="s">
        <v>1</v>
      </c>
      <c r="E2" s="5" t="s">
        <v>3</v>
      </c>
      <c r="F2" s="5" t="s">
        <v>11</v>
      </c>
      <c r="G2" s="5" t="s">
        <v>2</v>
      </c>
      <c r="H2" s="5" t="s">
        <v>14</v>
      </c>
      <c r="J2" s="5" t="s">
        <v>6</v>
      </c>
      <c r="K2" s="5" t="s">
        <v>12</v>
      </c>
      <c r="L2" s="5" t="s">
        <v>0</v>
      </c>
      <c r="M2" s="5" t="s">
        <v>1</v>
      </c>
      <c r="N2" s="5" t="s">
        <v>3</v>
      </c>
      <c r="O2" s="5" t="s">
        <v>13</v>
      </c>
      <c r="P2" s="5" t="s">
        <v>2</v>
      </c>
      <c r="Q2" s="5" t="s">
        <v>14</v>
      </c>
      <c r="R2" s="6" t="s">
        <v>17</v>
      </c>
    </row>
    <row r="3" spans="1:18" ht="24.75" customHeight="1">
      <c r="A3" s="2">
        <v>8000</v>
      </c>
      <c r="B3" s="2">
        <v>13.86</v>
      </c>
      <c r="C3" s="2">
        <v>286</v>
      </c>
      <c r="D3" s="2">
        <v>50.08</v>
      </c>
      <c r="E3" s="2">
        <v>22</v>
      </c>
      <c r="F3" s="2">
        <v>9.9</v>
      </c>
      <c r="G3" s="2">
        <v>110</v>
      </c>
      <c r="H3" s="1">
        <f>B3+C3+D3+E3+F3+G3</f>
        <v>491.84</v>
      </c>
      <c r="J3" s="2">
        <v>8000</v>
      </c>
      <c r="K3" s="2">
        <v>50.4</v>
      </c>
      <c r="L3" s="2">
        <f>J3*13%</f>
        <v>1040</v>
      </c>
      <c r="M3" s="2">
        <v>50.08</v>
      </c>
      <c r="N3" s="2">
        <v>22</v>
      </c>
      <c r="O3" s="2">
        <f>J3*0.45%</f>
        <v>36.000000000000007</v>
      </c>
      <c r="P3" s="2">
        <v>110</v>
      </c>
      <c r="Q3" s="1">
        <f>K3+L3+M3+N3+O3+P3</f>
        <v>1308.48</v>
      </c>
      <c r="R3" s="7">
        <f>Q3-H3</f>
        <v>816.6400000000001</v>
      </c>
    </row>
    <row r="4" spans="1:18" ht="24.75" customHeight="1">
      <c r="A4" s="2">
        <v>10000</v>
      </c>
      <c r="B4" s="2">
        <v>13.86</v>
      </c>
      <c r="C4" s="2">
        <v>286</v>
      </c>
      <c r="D4" s="2">
        <v>50.08</v>
      </c>
      <c r="E4" s="2">
        <v>22</v>
      </c>
      <c r="F4" s="2">
        <v>9.9</v>
      </c>
      <c r="G4" s="2">
        <v>110</v>
      </c>
      <c r="H4" s="1">
        <f>B4+C4+D4+E4+F4+G4</f>
        <v>491.84</v>
      </c>
      <c r="J4" s="2">
        <v>10000</v>
      </c>
      <c r="K4" s="2">
        <v>63</v>
      </c>
      <c r="L4" s="2">
        <f>J4*13%</f>
        <v>1300</v>
      </c>
      <c r="M4" s="2">
        <f>J4*0.6%</f>
        <v>60</v>
      </c>
      <c r="N4" s="2">
        <v>22</v>
      </c>
      <c r="O4" s="2">
        <f>J4*0.45%</f>
        <v>45.000000000000007</v>
      </c>
      <c r="P4" s="2">
        <v>110</v>
      </c>
      <c r="Q4" s="1">
        <f>K4+L4+M4+N4+O4+P4</f>
        <v>1600</v>
      </c>
      <c r="R4" s="7">
        <f>Q4-H4</f>
        <v>1108.1600000000001</v>
      </c>
    </row>
    <row r="5" spans="1:18" ht="24.75" customHeight="1">
      <c r="A5" s="2"/>
      <c r="B5" s="2"/>
      <c r="C5" s="2"/>
      <c r="D5" s="2"/>
      <c r="E5" s="2"/>
      <c r="F5" s="2"/>
      <c r="G5" s="2"/>
      <c r="H5" s="2"/>
      <c r="J5" s="2"/>
      <c r="K5" s="2"/>
      <c r="L5" s="2"/>
      <c r="M5" s="2"/>
      <c r="N5" s="2"/>
      <c r="O5" s="2"/>
      <c r="P5" s="2"/>
      <c r="Q5" s="1"/>
      <c r="R5" s="7"/>
    </row>
    <row r="6" spans="1:18" ht="24.75" customHeight="1">
      <c r="A6" s="2"/>
      <c r="B6" s="2"/>
      <c r="C6" s="2"/>
      <c r="D6" s="2"/>
      <c r="E6" s="2"/>
      <c r="F6" s="2"/>
      <c r="G6" s="2"/>
      <c r="H6" s="2"/>
      <c r="J6" s="2"/>
      <c r="K6" s="2"/>
      <c r="L6" s="2"/>
      <c r="M6" s="2"/>
      <c r="N6" s="2"/>
      <c r="O6" s="2"/>
      <c r="P6" s="2"/>
      <c r="Q6" s="1"/>
      <c r="R6" s="7"/>
    </row>
    <row r="7" spans="1:18" ht="24.75" customHeight="1">
      <c r="A7" s="2"/>
      <c r="B7" s="2"/>
      <c r="C7" s="2"/>
      <c r="D7" s="2"/>
      <c r="E7" s="2"/>
      <c r="F7" s="2"/>
      <c r="G7" s="2"/>
      <c r="H7" s="2"/>
      <c r="J7" s="2"/>
      <c r="K7" s="2"/>
      <c r="L7" s="2"/>
      <c r="M7" s="2"/>
      <c r="N7" s="2"/>
      <c r="O7" s="2"/>
      <c r="P7" s="2"/>
      <c r="Q7" s="1"/>
      <c r="R7" s="7"/>
    </row>
    <row r="8" spans="1:18" ht="24.75" customHeight="1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O8" s="2"/>
      <c r="P8" s="2"/>
      <c r="Q8" s="2"/>
      <c r="R8" s="7"/>
    </row>
    <row r="9" spans="1:18" ht="24.75" customHeight="1">
      <c r="A9" s="2"/>
      <c r="B9" s="2"/>
      <c r="C9" s="2"/>
      <c r="D9" s="2"/>
      <c r="E9" s="2"/>
      <c r="F9" s="2"/>
      <c r="G9" s="2"/>
      <c r="H9" s="2"/>
      <c r="J9" s="2"/>
      <c r="K9" s="2"/>
      <c r="L9" s="2"/>
      <c r="M9" s="2"/>
      <c r="N9" s="2"/>
      <c r="O9" s="2"/>
      <c r="P9" s="2"/>
      <c r="Q9" s="2"/>
      <c r="R9" s="7"/>
    </row>
    <row r="10" spans="1:18" ht="24.75" customHeight="1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  <c r="Q10" s="2"/>
      <c r="R10" s="7"/>
    </row>
    <row r="11" spans="1:18" ht="24.75" customHeight="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  <c r="Q11" s="2"/>
      <c r="R11" s="7"/>
    </row>
    <row r="12" spans="1:18" ht="24.75" customHeight="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O12" s="2"/>
      <c r="P12" s="2"/>
      <c r="Q12" s="2"/>
      <c r="R12" s="7"/>
    </row>
    <row r="13" spans="1:18" ht="24.75" customHeight="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O13" s="2"/>
      <c r="P13" s="2"/>
      <c r="Q13" s="2"/>
      <c r="R13" s="7"/>
    </row>
    <row r="14" spans="1:18" ht="80.25" customHeight="1">
      <c r="A14" s="11" t="s">
        <v>9</v>
      </c>
      <c r="B14" s="11"/>
      <c r="C14" s="12"/>
      <c r="D14" s="12"/>
      <c r="E14" s="12"/>
      <c r="F14" s="12"/>
      <c r="G14" s="12"/>
      <c r="H14" s="12"/>
      <c r="J14" s="13" t="s">
        <v>8</v>
      </c>
      <c r="K14" s="13"/>
      <c r="L14" s="14"/>
      <c r="M14" s="14"/>
      <c r="N14" s="14"/>
      <c r="O14" s="14"/>
      <c r="P14" s="14"/>
      <c r="Q14" s="14"/>
      <c r="R14" s="14"/>
    </row>
    <row r="15" spans="1:18" ht="75.75" customHeight="1">
      <c r="J15" s="8"/>
      <c r="K15" s="8"/>
      <c r="L15" s="8"/>
      <c r="M15" s="8"/>
      <c r="N15" s="8"/>
      <c r="O15" s="8"/>
      <c r="P15" s="8"/>
      <c r="Q15" s="8"/>
      <c r="R15" s="8"/>
    </row>
    <row r="16" spans="1:18" ht="36" customHeight="1">
      <c r="J16" s="9"/>
      <c r="K16" s="9"/>
      <c r="L16" s="9"/>
      <c r="M16" s="9"/>
      <c r="N16" s="9"/>
      <c r="O16" s="9"/>
      <c r="P16" s="9"/>
      <c r="Q16" s="9"/>
      <c r="R16" s="9"/>
    </row>
  </sheetData>
  <mergeCells count="6">
    <mergeCell ref="J16:R16"/>
    <mergeCell ref="A1:H1"/>
    <mergeCell ref="J1:R1"/>
    <mergeCell ref="A14:H14"/>
    <mergeCell ref="J14:R14"/>
    <mergeCell ref="J15:R15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对个人收入影响</vt:lpstr>
      <vt:lpstr>对企业成本影响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2018-09-05T09:50:42Z</dcterms:modified>
</cp:coreProperties>
</file>