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MPW\source\repos\KerbalColonies-ExtraplanetaryLaunchpadsConfig\"/>
    </mc:Choice>
  </mc:AlternateContent>
  <xr:revisionPtr revIDLastSave="0" documentId="13_ncr:1_{81BF9C7E-6C09-4796-926D-1FADE5FC50AB}" xr6:coauthVersionLast="47" xr6:coauthVersionMax="47" xr10:uidLastSave="{00000000-0000-0000-0000-000000000000}"/>
  <bookViews>
    <workbookView xWindow="-21210" yWindow="4185" windowWidth="1887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5" i="1"/>
  <c r="J8" i="1"/>
  <c r="J7" i="1"/>
  <c r="G3" i="1"/>
  <c r="H9" i="1"/>
  <c r="K5" i="1"/>
  <c r="H7" i="1" s="1"/>
  <c r="K4" i="1"/>
  <c r="I5" i="1"/>
  <c r="J5" i="1"/>
  <c r="H6" i="1" l="1"/>
</calcChain>
</file>

<file path=xl/sharedStrings.xml><?xml version="1.0" encoding="utf-8"?>
<sst xmlns="http://schemas.openxmlformats.org/spreadsheetml/2006/main" count="16" uniqueCount="15">
  <si>
    <t>EC/s +</t>
  </si>
  <si>
    <t>Facility</t>
  </si>
  <si>
    <t>Fuelcell</t>
  </si>
  <si>
    <t>0.9Lf + 1.1Ox</t>
  </si>
  <si>
    <t>EC/s -</t>
  </si>
  <si>
    <t>ISRU</t>
  </si>
  <si>
    <t>Mining</t>
  </si>
  <si>
    <t>EC/s: 22.5</t>
  </si>
  <si>
    <t>21600/Kday * 2 K</t>
  </si>
  <si>
    <t>Mining facility target:</t>
  </si>
  <si>
    <t>Drill-O-Matic base rate:</t>
  </si>
  <si>
    <t>double EC/s because adjusted for kerbal count</t>
  </si>
  <si>
    <t>Sum</t>
  </si>
  <si>
    <t>Metalore target:</t>
  </si>
  <si>
    <t>2 ore/s -&gt; 1.8 Lf + 2.2 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</si>
</sst>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1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9.140625" style="1"/>
    <col min="2" max="2" width="14.140625" style="1" customWidth="1"/>
    <col min="3" max="3" width="14.42578125" style="1" customWidth="1"/>
    <col min="4" max="6" width="9.140625" style="1"/>
    <col min="7" max="7" width="15.140625" style="1" customWidth="1"/>
    <col min="8" max="8" width="43.7109375" style="1" customWidth="1"/>
    <col min="9" max="9" width="21.7109375" style="1" customWidth="1"/>
    <col min="10" max="10" width="9.140625" style="1"/>
    <col min="11" max="11" width="21.7109375" style="1" customWidth="1"/>
    <col min="12" max="16384" width="9.140625" style="1"/>
  </cols>
  <sheetData>
    <row r="1" spans="1:11" x14ac:dyDescent="0.25">
      <c r="A1" s="1" t="s">
        <v>1</v>
      </c>
      <c r="B1" s="1" t="s">
        <v>0</v>
      </c>
      <c r="F1" s="1" t="s">
        <v>1</v>
      </c>
      <c r="G1" s="1" t="s">
        <v>4</v>
      </c>
    </row>
    <row r="2" spans="1:11" x14ac:dyDescent="0.25">
      <c r="A2" s="1" t="s">
        <v>2</v>
      </c>
      <c r="B2" s="1">
        <v>900</v>
      </c>
      <c r="C2" s="1" t="s">
        <v>3</v>
      </c>
      <c r="F2" s="1" t="s">
        <v>5</v>
      </c>
      <c r="G2" s="1">
        <f>65*4</f>
        <v>260</v>
      </c>
      <c r="H2" s="1" t="s">
        <v>14</v>
      </c>
    </row>
    <row r="3" spans="1:11" x14ac:dyDescent="0.25">
      <c r="F3" s="1" t="s">
        <v>6</v>
      </c>
      <c r="G3" s="1">
        <f>H9</f>
        <v>270</v>
      </c>
      <c r="H3" s="1" t="s">
        <v>8</v>
      </c>
      <c r="I3" s="1" t="s">
        <v>10</v>
      </c>
      <c r="J3" s="1">
        <v>7.0000000000000007E-2</v>
      </c>
      <c r="K3" s="1" t="s">
        <v>7</v>
      </c>
    </row>
    <row r="4" spans="1:11" x14ac:dyDescent="0.25">
      <c r="I4" s="1" t="s">
        <v>9</v>
      </c>
      <c r="J4" s="1">
        <v>0.4</v>
      </c>
      <c r="K4" s="1" t="str">
        <f>J4/0.07&amp;" Drills"</f>
        <v>5,71428571428571 Drills</v>
      </c>
    </row>
    <row r="5" spans="1:11" x14ac:dyDescent="0.25">
      <c r="F5" s="1" t="s">
        <v>12</v>
      </c>
      <c r="G5" s="1">
        <f>SUM(G2:G3)</f>
        <v>530</v>
      </c>
      <c r="I5" s="1" t="str">
        <f xml:space="preserve"> "Current rate: "&amp; 200 / 6 / 60/60</f>
        <v>Current rate: 0,00925925925925926</v>
      </c>
      <c r="J5" s="1">
        <f xml:space="preserve"> J4 * 6 * 60 * 60</f>
        <v>8640.0000000000018</v>
      </c>
      <c r="K5" s="1">
        <f>ROUND(J4/J3,0)</f>
        <v>6</v>
      </c>
    </row>
    <row r="6" spans="1:11" x14ac:dyDescent="0.25">
      <c r="H6" s="2" t="str">
        <f>"-&gt; ~ " &amp; K5 &amp;"  Drill-O-Matic"</f>
        <v>-&gt; ~ 6  Drill-O-Matic</v>
      </c>
    </row>
    <row r="7" spans="1:11" x14ac:dyDescent="0.25">
      <c r="H7" s="1">
        <f>K5 *22.5</f>
        <v>135</v>
      </c>
      <c r="I7" s="1" t="s">
        <v>13</v>
      </c>
      <c r="J7" s="1">
        <f>J4/4</f>
        <v>0.1</v>
      </c>
    </row>
    <row r="8" spans="1:11" x14ac:dyDescent="0.25">
      <c r="H8" s="1" t="s">
        <v>11</v>
      </c>
      <c r="J8" s="1">
        <f xml:space="preserve"> J7 * 6 * 60 * 60</f>
        <v>2160.0000000000005</v>
      </c>
    </row>
    <row r="9" spans="1:11" x14ac:dyDescent="0.25">
      <c r="H9" s="1">
        <f>H7*2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AMPW</dc:creator>
  <cp:lastModifiedBy>The AMPS</cp:lastModifiedBy>
  <dcterms:created xsi:type="dcterms:W3CDTF">2015-06-05T18:19:34Z</dcterms:created>
  <dcterms:modified xsi:type="dcterms:W3CDTF">2025-08-11T18:49:05Z</dcterms:modified>
</cp:coreProperties>
</file>