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2.xml" ContentType="application/vnd.openxmlformats-officedocument.spreadsheetml.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5.xml" ContentType="application/vnd.openxmlformats-officedocument.drawing+xml"/>
  <Override PartName="/xl/slicers/slicer3.xml" ContentType="application/vnd.ms-excel.slicer+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kayha\Desktop\generations\capstone projects\"/>
    </mc:Choice>
  </mc:AlternateContent>
  <xr:revisionPtr revIDLastSave="0" documentId="13_ncr:1_{C8769234-EAE9-472A-ADDD-133292E2FDB7}" xr6:coauthVersionLast="47" xr6:coauthVersionMax="47" xr10:uidLastSave="{00000000-0000-0000-0000-000000000000}"/>
  <bookViews>
    <workbookView xWindow="-120" yWindow="-120" windowWidth="20730" windowHeight="11040" tabRatio="796" firstSheet="2" activeTab="7" xr2:uid="{00000000-000D-0000-FFFF-FFFF00000000}"/>
  </bookViews>
  <sheets>
    <sheet name="BLOSSOM ACADEMY" sheetId="8" r:id="rId1"/>
    <sheet name="Data" sheetId="1" r:id="rId2"/>
    <sheet name="Table" sheetId="5" r:id="rId3"/>
    <sheet name="One-dimensional Pivot Table" sheetId="3" r:id="rId4"/>
    <sheet name="Sheet1" sheetId="10" r:id="rId5"/>
    <sheet name="Two-dimensional Pivot Table" sheetId="4" r:id="rId6"/>
    <sheet name="Charts" sheetId="9" r:id="rId7"/>
    <sheet name="Dashboard" sheetId="11" r:id="rId8"/>
    <sheet name="Insights &amp; Recommendations" sheetId="12" r:id="rId9"/>
  </sheets>
  <definedNames>
    <definedName name="_xlnm._FilterDatabase" localSheetId="1" hidden="1">Data!$A$1:$F$214</definedName>
    <definedName name="Category">Table1[Category]</definedName>
    <definedName name="Slicer_Category">#N/A</definedName>
    <definedName name="Slicer_Category1">#N/A</definedName>
    <definedName name="Slicer_Country">#N/A</definedName>
    <definedName name="Slicer_Country1">#N/A</definedName>
    <definedName name="Slicer_Product">#N/A</definedName>
    <definedName name="Slicer_Product1">#N/A</definedName>
  </definedNames>
  <calcPr calcId="191029"/>
  <pivotCaches>
    <pivotCache cacheId="0" r:id="rId10"/>
    <pivotCache cacheId="1"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3" i="5" l="1"/>
  <c r="J22" i="5"/>
  <c r="I15" i="5" a="1"/>
  <c r="I15" i="5" s="1"/>
  <c r="I14" i="5"/>
  <c r="J2" i="5"/>
  <c r="J3" i="5"/>
  <c r="M6" i="5"/>
  <c r="M2" i="5" a="1"/>
  <c r="M2" i="5" s="1"/>
  <c r="K2" i="5" a="1"/>
  <c r="K2" i="5" s="1"/>
  <c r="I2" i="5" a="1"/>
  <c r="I2"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<sst xmlns="http://schemas.openxmlformats.org/spreadsheetml/2006/main" count="1405" uniqueCount="30">
  <si>
    <t>Country</t>
  </si>
  <si>
    <t>Order ID</t>
  </si>
  <si>
    <t>Product</t>
  </si>
  <si>
    <t>Category</t>
  </si>
  <si>
    <t>Amount</t>
  </si>
  <si>
    <t>Fruit</t>
  </si>
  <si>
    <t>Vegetables</t>
  </si>
  <si>
    <t>Date</t>
  </si>
  <si>
    <t>United States</t>
  </si>
  <si>
    <t>United Kingdom</t>
  </si>
  <si>
    <t>Canada</t>
  </si>
  <si>
    <t>Australia</t>
  </si>
  <si>
    <t>Germany</t>
  </si>
  <si>
    <t>Banana</t>
  </si>
  <si>
    <t>Apple</t>
  </si>
  <si>
    <t>Orange</t>
  </si>
  <si>
    <t>Mango</t>
  </si>
  <si>
    <t>Carrots</t>
  </si>
  <si>
    <t>Beans</t>
  </si>
  <si>
    <t>France</t>
  </si>
  <si>
    <t>New Zealand</t>
  </si>
  <si>
    <t>Cabbage</t>
  </si>
  <si>
    <t>Grand Total</t>
  </si>
  <si>
    <t>Count of Category</t>
  </si>
  <si>
    <t>Count of Product</t>
  </si>
  <si>
    <t>Sum of Amount</t>
  </si>
  <si>
    <t>Countries</t>
  </si>
  <si>
    <t>Products</t>
  </si>
  <si>
    <t>total</t>
  </si>
  <si>
    <t>2016 Fruits and Vegetables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</si>
</sst>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quot;$&quot;#,##0"/>
    <numFmt numFmtId="165" formatCode="_-* #,##0_-;\-* #,##0_-;_-* &quot;-&quot;??_-;_-@_-"/>
  </numFmts>
  <fonts count="8" x14ac:knownFonts="1">
    <font>
      <sz val="11"/>
      <color theme="1"/>
      <name val="Trebuchet MS"/>
      <family val="2"/>
      <scheme val="minor"/>
    </font>
    <font>
      <b/>
      <sz val="11"/>
      <color theme="1"/>
      <name val="Trebuchet MS"/>
      <family val="2"/>
      <scheme val="minor"/>
    </font>
    <font>
      <sz val="11"/>
      <color theme="0"/>
      <name val="Trebuchet MS"/>
      <family val="2"/>
      <scheme val="minor"/>
    </font>
    <font>
      <sz val="11"/>
      <name val="Trebuchet MS"/>
      <family val="2"/>
      <scheme val="minor"/>
    </font>
    <font>
      <sz val="11"/>
      <color theme="1"/>
      <name val="Trebuchet MS"/>
      <family val="2"/>
      <scheme val="minor"/>
    </font>
    <font>
      <sz val="8"/>
      <name val="Trebuchet MS"/>
      <family val="2"/>
      <scheme val="minor"/>
    </font>
    <font>
      <b/>
      <sz val="22"/>
      <color theme="0"/>
      <name val="Trebuchet MS"/>
      <family val="2"/>
      <scheme val="minor"/>
    </font>
    <font>
      <sz val="22"/>
      <color theme="0"/>
      <name val="Trebuchet MS"/>
      <family val="2"/>
      <scheme val="minor"/>
    </font>
  </fonts>
  <fills count="7">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theme="0" tint="-0.34998626667073579"/>
        <bgColor indexed="64"/>
      </patternFill>
    </fill>
    <fill>
      <patternFill patternType="solid">
        <fgColor theme="5" tint="-0.499984740745262"/>
        <bgColor indexed="64"/>
      </patternFill>
    </fill>
    <fill>
      <patternFill patternType="solid">
        <fgColor theme="5"/>
        <bgColor indexed="64"/>
      </patternFill>
    </fill>
  </fills>
  <borders count="1">
    <border>
      <left/>
      <right/>
      <top/>
      <bottom/>
      <diagonal/>
    </border>
  </borders>
  <cellStyleXfs count="2">
    <xf numFmtId="0" fontId="0" fillId="0" borderId="0"/>
    <xf numFmtId="43" fontId="4" fillId="0" borderId="0" applyFont="0" applyFill="0" applyBorder="0" applyAlignment="0" applyProtection="0"/>
  </cellStyleXfs>
  <cellXfs count="21">
    <xf numFmtId="0" fontId="0" fillId="0" borderId="0" xfId="0"/>
    <xf numFmtId="0" fontId="1" fillId="0" borderId="0" xfId="0" applyFont="1"/>
    <xf numFmtId="164" fontId="0" fillId="0" borderId="0" xfId="0" applyNumberFormat="1"/>
    <xf numFmtId="14" fontId="0" fillId="0" borderId="0" xfId="0" applyNumberFormat="1"/>
    <xf numFmtId="0" fontId="0" fillId="2" borderId="0" xfId="0" applyFill="1"/>
    <xf numFmtId="0" fontId="0" fillId="3" borderId="0" xfId="0" applyFill="1" applyAlignment="1">
      <alignment horizontal="left"/>
    </xf>
    <xf numFmtId="164" fontId="0" fillId="3" borderId="0" xfId="0" applyNumberFormat="1" applyFill="1"/>
    <xf numFmtId="0" fontId="0" fillId="4" borderId="0" xfId="0" applyFill="1" applyAlignment="1">
      <alignment horizontal="left"/>
    </xf>
    <xf numFmtId="164" fontId="2" fillId="5" borderId="0" xfId="0" applyNumberFormat="1" applyFont="1" applyFill="1"/>
    <xf numFmtId="0" fontId="2" fillId="5" borderId="0" xfId="0" applyNumberFormat="1" applyFont="1" applyFill="1"/>
    <xf numFmtId="0" fontId="3" fillId="0" borderId="0" xfId="0" applyFont="1"/>
    <xf numFmtId="0" fontId="0" fillId="3" borderId="0" xfId="0" applyNumberFormat="1" applyFill="1"/>
    <xf numFmtId="10" fontId="0" fillId="3" borderId="0" xfId="0" applyNumberFormat="1" applyFill="1"/>
    <xf numFmtId="10" fontId="2" fillId="5" borderId="0" xfId="0" applyNumberFormat="1" applyFont="1" applyFill="1"/>
    <xf numFmtId="165" fontId="0" fillId="0" borderId="0" xfId="1" applyNumberFormat="1" applyFont="1"/>
    <xf numFmtId="3" fontId="0" fillId="0" borderId="0" xfId="0" applyNumberFormat="1"/>
    <xf numFmtId="0" fontId="2" fillId="6" borderId="0" xfId="0" applyFont="1" applyFill="1" applyAlignment="1">
      <alignment horizontal="center"/>
    </xf>
    <xf numFmtId="0" fontId="6" fillId="6" borderId="0" xfId="0" applyFont="1" applyFill="1" applyAlignment="1"/>
    <xf numFmtId="0" fontId="2" fillId="6" borderId="0" xfId="0" applyFont="1" applyFill="1" applyAlignment="1"/>
    <xf numFmtId="0" fontId="2" fillId="6" borderId="0" xfId="0" applyFont="1" applyFill="1" applyAlignment="1">
      <alignment horizontal="center" vertical="center"/>
    </xf>
    <xf numFmtId="0" fontId="7" fillId="6" borderId="0" xfId="0" applyFont="1" applyFill="1" applyAlignment="1"/>
  </cellXfs>
  <cellStyles count="2">
    <cellStyle name="Comma" xfId="1" builtinId="3"/>
    <cellStyle name="Normal" xfId="0" builtinId="0"/>
  </cellStyles>
  <dxfs count="60">
    <dxf>
      <fill>
        <patternFill patternType="solid">
          <bgColor rgb="FF92D05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ont>
        <color theme="0"/>
      </font>
    </dxf>
    <dxf>
      <fill>
        <patternFill patternType="solid">
          <bgColor theme="0" tint="-0.34998626667073579"/>
        </patternFill>
      </fill>
    </dxf>
    <dxf>
      <fill>
        <patternFill patternType="solid">
          <bgColor theme="5" tint="-0.499984740745262"/>
        </patternFill>
      </fill>
    </dxf>
    <dxf>
      <font>
        <color theme="0"/>
      </font>
    </dxf>
    <dxf>
      <fill>
        <patternFill patternType="solid">
          <bgColor theme="5" tint="-0.499984740745262"/>
        </patternFill>
      </fill>
    </dxf>
    <dxf>
      <fill>
        <patternFill patternType="solid">
          <bgColor theme="0" tint="-0.34998626667073579"/>
        </patternFill>
      </fill>
    </dxf>
    <dxf>
      <fill>
        <patternFill patternType="solid">
          <bgColor rgb="FF92D050"/>
        </patternFill>
      </fill>
    </dxf>
    <dxf>
      <fill>
        <patternFill patternType="solid">
          <bgColor rgb="FF92D05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numFmt numFmtId="164" formatCode="&quot;$&quot;#,##0"/>
    </dxf>
    <dxf>
      <numFmt numFmtId="19" formatCode="dd/mm/yyyy"/>
    </dxf>
    <dxf>
      <font>
        <color theme="0"/>
      </font>
    </dxf>
    <dxf>
      <fill>
        <patternFill patternType="solid">
          <bgColor theme="5" tint="-0.499984740745262"/>
        </patternFill>
      </fill>
    </dxf>
    <dxf>
      <fill>
        <patternFill patternType="solid">
          <bgColor theme="0" tint="-0.34998626667073579"/>
        </patternFill>
      </fill>
    </dxf>
    <dxf>
      <fill>
        <patternFill patternType="solid">
          <bgColor rgb="FF92D050"/>
        </patternFill>
      </fill>
    </dxf>
    <dxf>
      <fill>
        <patternFill patternType="solid">
          <bgColor rgb="FF92D050"/>
        </patternFill>
      </fill>
    </dxf>
    <dxf>
      <fill>
        <patternFill patternType="solid">
          <bgColor rgb="FFFFC000"/>
        </patternFill>
      </fill>
    </dxf>
    <dxf>
      <fill>
        <patternFill patternType="solid">
          <bgColor rgb="FFFFC000"/>
        </patternFill>
      </fill>
    </dxf>
    <dxf>
      <numFmt numFmtId="164" formatCode="&quot;$&quot;#,##0"/>
    </dxf>
    <dxf>
      <numFmt numFmtId="14" formatCode="0.00%"/>
    </dxf>
    <dxf>
      <fill>
        <patternFill>
          <bgColor theme="5" tint="-0.499984740745262"/>
        </patternFill>
      </fill>
    </dxf>
    <dxf>
      <font>
        <color theme="0"/>
      </font>
    </dxf>
    <dxf>
      <fill>
        <patternFill patternType="solid">
          <bgColor theme="7" tint="-0.499984740745262"/>
        </patternFill>
      </fill>
    </dxf>
    <dxf>
      <fill>
        <patternFill patternType="solid">
          <bgColor theme="0" tint="-0.34998626667073579"/>
        </patternFill>
      </fill>
    </dxf>
    <dxf>
      <fill>
        <patternFill patternType="solid">
          <bgColor rgb="FF92D050"/>
        </patternFill>
      </fill>
    </dxf>
    <dxf>
      <fill>
        <patternFill patternType="solid">
          <bgColor rgb="FFFFC000"/>
        </patternFill>
      </fill>
    </dxf>
    <dxf>
      <fill>
        <patternFill patternType="solid">
          <bgColor rgb="FFFFC000"/>
        </patternFill>
      </fill>
    </dxf>
    <dxf>
      <fill>
        <patternFill>
          <bgColor theme="5" tint="-0.499984740745262"/>
        </patternFill>
      </fill>
    </dxf>
    <dxf>
      <fill>
        <patternFill patternType="solid">
          <bgColor theme="7" tint="-0.499984740745262"/>
        </patternFill>
      </fill>
    </dxf>
    <dxf>
      <font>
        <color theme="0"/>
      </font>
    </dxf>
    <dxf>
      <fill>
        <patternFill patternType="solid">
          <bgColor theme="0" tint="-0.34998626667073579"/>
        </patternFill>
      </fill>
    </dxf>
    <dxf>
      <fill>
        <patternFill patternType="solid">
          <bgColor rgb="FF92D050"/>
        </patternFill>
      </fill>
    </dxf>
    <dxf>
      <fill>
        <patternFill patternType="solid">
          <bgColor rgb="FF92D050"/>
        </patternFill>
      </fill>
    </dxf>
    <dxf>
      <fill>
        <patternFill patternType="solid">
          <bgColor rgb="FFFFC000"/>
        </patternFill>
      </fill>
    </dxf>
    <dxf>
      <fill>
        <patternFill patternType="solid">
          <bgColor rgb="FFFFC000"/>
        </patternFill>
      </fill>
    </dxf>
    <dxf>
      <numFmt numFmtId="164" formatCode="&quot;$&quot;#,##0"/>
    </dxf>
    <dxf>
      <fill>
        <patternFill>
          <bgColor theme="5" tint="-0.499984740745262"/>
        </patternFill>
      </fill>
    </dxf>
    <dxf>
      <fill>
        <patternFill>
          <bgColor theme="0" tint="-0.34998626667073579"/>
        </patternFill>
      </fill>
    </dxf>
    <dxf>
      <font>
        <color theme="0"/>
      </font>
    </dxf>
    <dxf>
      <fill>
        <patternFill>
          <bgColor theme="7" tint="-0.499984740745262"/>
        </patternFill>
      </fill>
    </dxf>
    <dxf>
      <fill>
        <patternFill patternType="solid">
          <bgColor rgb="FFFFFF00"/>
        </patternFill>
      </fill>
    </dxf>
    <dxf>
      <fill>
        <patternFill patternType="solid">
          <bgColor theme="0" tint="-0.249977111117893"/>
        </patternFill>
      </fill>
    </dxf>
    <dxf>
      <fill>
        <patternFill patternType="solid">
          <bgColor rgb="FF92D050"/>
        </patternFill>
      </fill>
    </dxf>
    <dxf>
      <fill>
        <patternFill patternType="solid">
          <bgColor rgb="FFFFC000"/>
        </patternFill>
      </fill>
    </dxf>
    <dxf>
      <fill>
        <patternFill patternType="solid">
          <bgColor rgb="FFFFC000"/>
        </patternFill>
      </fill>
    </dxf>
    <dxf>
      <numFmt numFmtId="166" formatCode="m/d/yyyy"/>
    </dxf>
    <dxf>
      <numFmt numFmtId="164" formatCode="&quot;$&quot;#,##0"/>
    </dxf>
    <dxf>
      <font>
        <b/>
        <i val="0"/>
        <strike val="0"/>
        <condense val="0"/>
        <extend val="0"/>
        <outline val="0"/>
        <shadow val="0"/>
        <u val="none"/>
        <vertAlign val="baseline"/>
        <sz val="11"/>
        <color theme="1"/>
        <name val="Trebuchet MS"/>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 Type="http://schemas.openxmlformats.org/officeDocument/2006/relationships/worksheet" Target="worksheets/sheet2.xml"/><Relationship Id="rId16" Type="http://schemas.microsoft.com/office/2007/relationships/slicerCache" Target="slicerCaches/slicerCache5.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pivotCacheDefinition" Target="pivotCache/pivotCacheDefinition1.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[keren capstone project 1 new.xlsx]One-dimensional Pivot Table!PivotTable10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Percentage</a:t>
            </a:r>
            <a:r>
              <a:rPr lang="en-US" baseline="0"/>
              <a:t> of Preffered Products in 2016</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rgbClr val="FFC000"/>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
        <c:spPr>
          <a:solidFill>
            <a:srgbClr val="FFC000"/>
          </a:solidFill>
          <a:ln w="25400">
            <a:solidFill>
              <a:schemeClr val="lt1"/>
            </a:solidFill>
          </a:ln>
          <a:effectLst/>
          <a:sp3d contourW="25400">
            <a:contourClr>
              <a:schemeClr val="lt1"/>
            </a:contourClr>
          </a:sp3d>
        </c:spPr>
      </c:pivotFmt>
      <c:pivotFmt>
        <c:idx val="2"/>
        <c:spPr>
          <a:solidFill>
            <a:srgbClr val="FFC000"/>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'One-dimensional Pivot Table'!$B$1</c:f>
              <c:strCache>
                <c:ptCount val="1"/>
                <c:pt idx="0">
                  <c:v>Total</c:v>
                </c:pt>
              </c:strCache>
            </c:strRef>
          </c:tx>
          <c:spPr>
            <a:solidFill>
              <a:srgbClr val="FFC000"/>
            </a:solidFill>
          </c:spPr>
          <c:dPt>
            <c:idx val="0"/>
            <c:bubble3D val="0"/>
            <c:spPr>
              <a:solidFill>
                <a:srgbClr val="FFC000"/>
              </a:solidFill>
              <a:ln w="25400">
                <a:solidFill>
                  <a:schemeClr val="lt1"/>
                </a:solidFill>
              </a:ln>
              <a:effectLst/>
              <a:sp3d contourW="25400">
                <a:contourClr>
                  <a:schemeClr val="lt1"/>
                </a:contourClr>
              </a:sp3d>
            </c:spPr>
            <c:extLst>
              <c:ext xmlns:c16="http://schemas.microsoft.com/office/drawing/2014/chart" uri="{C3380CC4-5D6E-409C-BE32-E72D297353CC}">
                <c16:uniqueId val="{00000001-145B-4100-BE3C-55D1BAEE1544}"/>
              </c:ext>
            </c:extLst>
          </c:dPt>
          <c:dPt>
            <c:idx val="1"/>
            <c:bubble3D val="0"/>
            <c:spPr>
              <a:solidFill>
                <a:srgbClr val="FFC000"/>
              </a:solidFill>
              <a:ln w="25400">
                <a:solidFill>
                  <a:schemeClr val="lt1"/>
                </a:solidFill>
              </a:ln>
              <a:effectLst/>
              <a:sp3d contourW="25400">
                <a:contourClr>
                  <a:schemeClr val="lt1"/>
                </a:contourClr>
              </a:sp3d>
            </c:spPr>
            <c:extLst>
              <c:ext xmlns:c16="http://schemas.microsoft.com/office/drawing/2014/chart" uri="{C3380CC4-5D6E-409C-BE32-E72D297353CC}">
                <c16:uniqueId val="{00000002-CF84-4D0C-9460-18A59F86723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'One-dimensional Pivot Table'!$A$2:$A$4</c:f>
              <c:strCache>
                <c:ptCount val="2"/>
                <c:pt idx="0">
                  <c:v>Fruit</c:v>
                </c:pt>
                <c:pt idx="1">
                  <c:v>Vegetables</c:v>
                </c:pt>
              </c:strCache>
            </c:strRef>
          </c:cat>
          <c:val>
            <c:numRef>
              <c:f>'One-dimensional Pivot Table'!$B$2:$B$4</c:f>
              <c:numCache>
                <c:formatCode>0.00%</c:formatCode>
                <c:ptCount val="2"/>
                <c:pt idx="0">
                  <c:v>0.68544600938967137</c:v>
                </c:pt>
                <c:pt idx="1">
                  <c:v>0.31455399061032863</c:v>
                </c:pt>
              </c:numCache>
            </c:numRef>
          </c:val>
          <c:extLst>
            <c:ext xmlns:c16="http://schemas.microsoft.com/office/drawing/2014/chart" uri="{C3380CC4-5D6E-409C-BE32-E72D297353CC}">
              <c16:uniqueId val="{00000000-CF84-4D0C-9460-18A59F86723B}"/>
            </c:ext>
          </c:extLst>
        </c:ser>
        <c:dLbls>
          <c:dLblPos val="bestFit"/>
          <c:showLegendKey val="0"/>
          <c:showVal val="1"/>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[keren capstone project 1 new.xlsx]One-dimensional Pivot Table!PivotTable11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Amount Spent on Each of the Products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C000"/>
          </a:solidFill>
          <a:ln>
            <a:noFill/>
          </a:ln>
          <a:effectLst/>
        </c:spPr>
      </c:pivotFmt>
      <c:pivotFmt>
        <c:idx val="2"/>
        <c:spPr>
          <a:solidFill>
            <a:srgbClr val="FFC000"/>
          </a:solidFill>
          <a:ln>
            <a:noFill/>
          </a:ln>
          <a:effectLst/>
        </c:spPr>
      </c:pivotFmt>
      <c:pivotFmt>
        <c:idx val="3"/>
        <c:spPr>
          <a:solidFill>
            <a:srgbClr val="00B050"/>
          </a:solidFill>
          <a:ln>
            <a:noFill/>
          </a:ln>
          <a:effectLst/>
        </c:spPr>
      </c:pivotFmt>
      <c:pivotFmt>
        <c:idx val="4"/>
        <c:spPr>
          <a:solidFill>
            <a:srgbClr val="FFC000"/>
          </a:solidFill>
          <a:ln>
            <a:noFill/>
          </a:ln>
          <a:effectLst/>
        </c:spPr>
      </c:pivotFmt>
      <c:pivotFmt>
        <c:idx val="5"/>
        <c:spPr>
          <a:solidFill>
            <a:srgbClr val="00B050"/>
          </a:solidFill>
          <a:ln>
            <a:noFill/>
          </a:ln>
          <a:effectLst/>
        </c:spPr>
      </c:pivotFmt>
      <c:pivotFmt>
        <c:idx val="6"/>
        <c:spPr>
          <a:solidFill>
            <a:srgbClr val="FFC000"/>
          </a:solidFill>
          <a:ln>
            <a:noFill/>
          </a:ln>
          <a:effectLst/>
        </c:spPr>
      </c:pivotFmt>
      <c:pivotFmt>
        <c:idx val="7"/>
        <c:spPr>
          <a:solidFill>
            <a:srgbClr val="FFC000"/>
          </a:solidFill>
          <a:ln>
            <a:noFill/>
          </a:ln>
          <a:effectLst/>
        </c:spPr>
      </c:pivotFmt>
    </c:pivotFmts>
    <c:plotArea>
      <c:layout/>
      <c:barChart>
        <c:barDir val="bar"/>
        <c:grouping val="clustered"/>
        <c:varyColors val="0"/>
        <c:ser>
          <c:idx val="0"/>
          <c:order val="0"/>
          <c:tx>
            <c:strRef>
              <c:f>'One-dimensional Pivot Table'!$E$1</c:f>
              <c:strCache>
                <c:ptCount val="1"/>
                <c:pt idx="0">
                  <c:v>Total</c:v>
                </c:pt>
              </c:strCache>
            </c:strRef>
          </c:tx>
          <c:spPr>
            <a:solidFill>
              <a:srgbClr val="FFFF00"/>
            </a:solidFill>
            <a:ln>
              <a:noFill/>
            </a:ln>
            <a:effectLst/>
          </c:spPr>
          <c:invertIfNegative val="0"/>
          <c:dPt>
            <c:idx val="0"/>
            <c:invertIfNegative val="0"/>
            <c:bubble3D val="0"/>
            <c:spPr>
              <a:solidFill>
                <a:srgbClr val="FFC000"/>
              </a:solidFill>
              <a:ln>
                <a:noFill/>
              </a:ln>
              <a:effectLst/>
            </c:spPr>
            <c:extLst>
              <c:ext xmlns:c16="http://schemas.microsoft.com/office/drawing/2014/chart" uri="{C3380CC4-5D6E-409C-BE32-E72D297353CC}">
                <c16:uniqueId val="{0000000C-3503-4D02-9FD2-142C239861AE}"/>
              </c:ext>
            </c:extLst>
          </c:dPt>
          <c:dPt>
            <c:idx val="1"/>
            <c:invertIfNegative val="0"/>
            <c:bubble3D val="0"/>
            <c:spPr>
              <a:solidFill>
                <a:srgbClr val="00B050"/>
              </a:solidFill>
              <a:ln>
                <a:noFill/>
              </a:ln>
              <a:effectLst/>
            </c:spPr>
            <c:extLst>
              <c:ext xmlns:c16="http://schemas.microsoft.com/office/drawing/2014/chart" uri="{C3380CC4-5D6E-409C-BE32-E72D297353CC}">
                <c16:uniqueId val="{00000006-374A-4039-A1F1-BEC538972D75}"/>
              </c:ext>
            </c:extLst>
          </c:dPt>
          <c:dPt>
            <c:idx val="2"/>
            <c:invertIfNegative val="0"/>
            <c:bubble3D val="0"/>
            <c:spPr>
              <a:solidFill>
                <a:srgbClr val="FFC000"/>
              </a:solidFill>
              <a:ln>
                <a:noFill/>
              </a:ln>
              <a:effectLst/>
            </c:spPr>
            <c:extLst>
              <c:ext xmlns:c16="http://schemas.microsoft.com/office/drawing/2014/chart" uri="{C3380CC4-5D6E-409C-BE32-E72D297353CC}">
                <c16:uniqueId val="{00000005-374A-4039-A1F1-BEC538972D75}"/>
              </c:ext>
            </c:extLst>
          </c:dPt>
          <c:dPt>
            <c:idx val="3"/>
            <c:invertIfNegative val="0"/>
            <c:bubble3D val="0"/>
            <c:spPr>
              <a:solidFill>
                <a:srgbClr val="00B050"/>
              </a:solidFill>
              <a:ln>
                <a:noFill/>
              </a:ln>
              <a:effectLst/>
            </c:spPr>
            <c:extLst>
              <c:ext xmlns:c16="http://schemas.microsoft.com/office/drawing/2014/chart" uri="{C3380CC4-5D6E-409C-BE32-E72D297353CC}">
                <c16:uniqueId val="{00000004-374A-4039-A1F1-BEC538972D75}"/>
              </c:ext>
            </c:extLst>
          </c:dPt>
          <c:dPt>
            <c:idx val="4"/>
            <c:invertIfNegative val="0"/>
            <c:bubble3D val="0"/>
            <c:spPr>
              <a:solidFill>
                <a:srgbClr val="FFC000"/>
              </a:solidFill>
              <a:ln>
                <a:noFill/>
              </a:ln>
              <a:effectLst/>
            </c:spPr>
            <c:extLst>
              <c:ext xmlns:c16="http://schemas.microsoft.com/office/drawing/2014/chart" uri="{C3380CC4-5D6E-409C-BE32-E72D297353CC}">
                <c16:uniqueId val="{00000003-374A-4039-A1F1-BEC538972D75}"/>
              </c:ext>
            </c:extLst>
          </c:dPt>
          <c:dPt>
            <c:idx val="5"/>
            <c:invertIfNegative val="0"/>
            <c:bubble3D val="0"/>
            <c:spPr>
              <a:solidFill>
                <a:srgbClr val="FFC000"/>
              </a:solidFill>
              <a:ln>
                <a:noFill/>
              </a:ln>
              <a:effectLst/>
            </c:spPr>
            <c:extLst>
              <c:ext xmlns:c16="http://schemas.microsoft.com/office/drawing/2014/chart" uri="{C3380CC4-5D6E-409C-BE32-E72D297353CC}">
                <c16:uniqueId val="{00000002-374A-4039-A1F1-BEC538972D75}"/>
              </c:ext>
            </c:extLst>
          </c:dPt>
          <c:dPt>
            <c:idx val="6"/>
            <c:invertIfNegative val="0"/>
            <c:bubble3D val="0"/>
            <c:spPr>
              <a:solidFill>
                <a:srgbClr val="FFC000"/>
              </a:solidFill>
              <a:ln>
                <a:noFill/>
              </a:ln>
              <a:effectLst/>
            </c:spPr>
            <c:extLst>
              <c:ext xmlns:c16="http://schemas.microsoft.com/office/drawing/2014/chart" uri="{C3380CC4-5D6E-409C-BE32-E72D297353CC}">
                <c16:uniqueId val="{0000000B-3503-4D02-9FD2-142C239861A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Table'!$D$2:$D$9</c:f>
              <c:strCache>
                <c:ptCount val="7"/>
                <c:pt idx="0">
                  <c:v>Mango</c:v>
                </c:pt>
                <c:pt idx="1">
                  <c:v>Beans</c:v>
                </c:pt>
                <c:pt idx="2">
                  <c:v>Orange</c:v>
                </c:pt>
                <c:pt idx="3">
                  <c:v>Carrots</c:v>
                </c:pt>
                <c:pt idx="4">
                  <c:v>Cabbage</c:v>
                </c:pt>
                <c:pt idx="5">
                  <c:v>Apple</c:v>
                </c:pt>
                <c:pt idx="6">
                  <c:v>Banana</c:v>
                </c:pt>
              </c:strCache>
            </c:strRef>
          </c:cat>
          <c:val>
            <c:numRef>
              <c:f>'One-dimensional Pivot Table'!$E$2:$E$9</c:f>
              <c:numCache>
                <c:formatCode>"$"#,##0</c:formatCode>
                <c:ptCount val="7"/>
                <c:pt idx="0">
                  <c:v>57079</c:v>
                </c:pt>
                <c:pt idx="1">
                  <c:v>57281</c:v>
                </c:pt>
                <c:pt idx="2">
                  <c:v>104438</c:v>
                </c:pt>
                <c:pt idx="3">
                  <c:v>136945</c:v>
                </c:pt>
                <c:pt idx="4">
                  <c:v>142439</c:v>
                </c:pt>
                <c:pt idx="5">
                  <c:v>191257</c:v>
                </c:pt>
                <c:pt idx="6">
                  <c:v>340295</c:v>
                </c:pt>
              </c:numCache>
            </c:numRef>
          </c:val>
          <c:extLst>
            <c:ext xmlns:c16="http://schemas.microsoft.com/office/drawing/2014/chart" uri="{C3380CC4-5D6E-409C-BE32-E72D297353CC}">
              <c16:uniqueId val="{00000000-374A-4039-A1F1-BEC538972D75}"/>
            </c:ext>
          </c:extLst>
        </c:ser>
        <c:dLbls>
          <c:dLblPos val="outEnd"/>
          <c:showLegendKey val="0"/>
          <c:showVal val="1"/>
          <c:showCatName val="0"/>
          <c:showSerName val="0"/>
          <c:showPercent val="0"/>
          <c:showBubbleSize val="0"/>
        </c:dLbls>
        <c:gapWidth val="182"/>
        <c:axId val="1395856752"/>
        <c:axId val="1395858000"/>
      </c:barChart>
      <c:catAx>
        <c:axId val="13958567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395858000"/>
        <c:crosses val="autoZero"/>
        <c:auto val="1"/>
        <c:lblAlgn val="ctr"/>
        <c:lblOffset val="100"/>
        <c:noMultiLvlLbl val="0"/>
      </c:catAx>
      <c:valAx>
        <c:axId val="1395858000"/>
        <c:scaling>
          <c:orientation val="minMax"/>
        </c:scaling>
        <c:delete val="1"/>
        <c:axPos val="b"/>
        <c:numFmt formatCode="&quot;$&quot;#,##0" sourceLinked="1"/>
        <c:majorTickMark val="none"/>
        <c:minorTickMark val="none"/>
        <c:tickLblPos val="nextTo"/>
        <c:crossAx val="1395856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[keren capstone project 1 new.xlsx]One-dimensional Pivot Table!PivotTable12</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Count of Products from Each Country</a:t>
            </a:r>
            <a:endParaRPr lang="en-GH">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'One-dimensional Pivot Table'!$H$1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Table'!$G$2:$G$9</c:f>
              <c:strCache>
                <c:ptCount val="7"/>
                <c:pt idx="0">
                  <c:v>New Zealand</c:v>
                </c:pt>
                <c:pt idx="1">
                  <c:v>Canada</c:v>
                </c:pt>
                <c:pt idx="2">
                  <c:v>Australia</c:v>
                </c:pt>
                <c:pt idx="3">
                  <c:v>France</c:v>
                </c:pt>
                <c:pt idx="4">
                  <c:v>Germany</c:v>
                </c:pt>
                <c:pt idx="5">
                  <c:v>United Kingdom</c:v>
                </c:pt>
                <c:pt idx="6">
                  <c:v>United States</c:v>
                </c:pt>
              </c:strCache>
            </c:strRef>
          </c:cat>
          <c:val>
            <c:numRef>
              <c:f>'One-dimensional Pivot Table'!$H$2:$H$9</c:f>
              <c:numCache>
                <c:formatCode>0.00%</c:formatCode>
                <c:ptCount val="7"/>
                <c:pt idx="0">
                  <c:v>6.5727699530516437E-2</c:v>
                </c:pt>
                <c:pt idx="1">
                  <c:v>9.3896713615023469E-2</c:v>
                </c:pt>
                <c:pt idx="2">
                  <c:v>0.12676056338028169</c:v>
                </c:pt>
                <c:pt idx="3">
                  <c:v>0.13145539906103287</c:v>
                </c:pt>
                <c:pt idx="4">
                  <c:v>0.15492957746478872</c:v>
                </c:pt>
                <c:pt idx="5">
                  <c:v>0.15962441314553991</c:v>
                </c:pt>
                <c:pt idx="6">
                  <c:v>0.26760563380281688</c:v>
                </c:pt>
              </c:numCache>
            </c:numRef>
          </c:val>
          <c:extLst>
            <c:ext xmlns:c16="http://schemas.microsoft.com/office/drawing/2014/chart" uri="{C3380CC4-5D6E-409C-BE32-E72D297353CC}">
              <c16:uniqueId val="{00000000-867A-4940-97BA-3031841331BA}"/>
            </c:ext>
          </c:extLst>
        </c:ser>
        <c:dLbls>
          <c:dLblPos val="outEnd"/>
          <c:showLegendKey val="0"/>
          <c:showVal val="1"/>
          <c:showCatName val="0"/>
          <c:showSerName val="0"/>
          <c:showPercent val="0"/>
          <c:showBubbleSize val="0"/>
        </c:dLbls>
        <c:gapWidth val="182"/>
        <c:axId val="1932284607"/>
        <c:axId val="1932285023"/>
      </c:barChart>
      <c:catAx>
        <c:axId val="19322846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932285023"/>
        <c:crosses val="autoZero"/>
        <c:auto val="1"/>
        <c:lblAlgn val="ctr"/>
        <c:lblOffset val="100"/>
        <c:noMultiLvlLbl val="0"/>
      </c:catAx>
      <c:valAx>
        <c:axId val="1932285023"/>
        <c:scaling>
          <c:orientation val="minMax"/>
        </c:scaling>
        <c:delete val="1"/>
        <c:axPos val="b"/>
        <c:numFmt formatCode="0.00%" sourceLinked="1"/>
        <c:majorTickMark val="none"/>
        <c:minorTickMark val="none"/>
        <c:tickLblPos val="nextTo"/>
        <c:crossAx val="19322846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[keren capstone project 1 new.xlsx]One-dimensional Pivot Table!PivotTable5</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Amount Spent on Products in Each Country</a:t>
            </a:r>
          </a:p>
        </c:rich>
      </c:tx>
      <c:layout>
        <c:manualLayout>
          <c:xMode val="edge"/>
          <c:yMode val="edge"/>
          <c:x val="0.16347317585301838"/>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rgbClr val="00B0F0"/>
          </a:solidFill>
          <a:ln>
            <a:noFill/>
          </a:ln>
          <a:effectLst/>
        </c:spPr>
        <c:marker>
          <c:symbol val="circle"/>
          <c:size val="5"/>
          <c:spPr>
            <a:solidFill>
              <a:srgbClr val="00B0F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92D050"/>
          </a:solidFill>
          <a:ln>
            <a:noFill/>
          </a:ln>
          <a:effectLst/>
        </c:spPr>
        <c:dLbl>
          <c:idx val="0"/>
          <c:layout>
            <c:manualLayout>
              <c:x val="0"/>
              <c:y val="-0.1983122362869199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92D050"/>
          </a:solidFill>
          <a:ln>
            <a:noFill/>
          </a:ln>
          <a:effectLst/>
        </c:spPr>
        <c:dLbl>
          <c:idx val="0"/>
          <c:layout>
            <c:manualLayout>
              <c:x val="0"/>
              <c:y val="-0.194092827004219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92D050"/>
          </a:solidFill>
          <a:ln>
            <a:noFill/>
          </a:ln>
          <a:effectLst/>
        </c:spPr>
        <c:dLbl>
          <c:idx val="0"/>
          <c:layout>
            <c:manualLayout>
              <c:x val="-7.0921985815603269E-3"/>
              <c:y val="-0.2531645569620253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92D050"/>
          </a:solidFill>
          <a:ln>
            <a:noFill/>
          </a:ln>
          <a:effectLst/>
        </c:spPr>
        <c:dLbl>
          <c:idx val="0"/>
          <c:layout>
            <c:manualLayout>
              <c:x val="0"/>
              <c:y val="-0.2616033755274261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92D050"/>
          </a:solidFill>
          <a:ln>
            <a:noFill/>
          </a:ln>
          <a:effectLst/>
        </c:spPr>
        <c:dLbl>
          <c:idx val="0"/>
          <c:layout>
            <c:manualLayout>
              <c:x val="0"/>
              <c:y val="-0.2067510548523207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92D050"/>
          </a:solidFill>
          <a:ln>
            <a:noFill/>
          </a:ln>
          <a:effectLst/>
        </c:spPr>
        <c:dLbl>
          <c:idx val="0"/>
          <c:layout>
            <c:manualLayout>
              <c:x val="-5.2009456264775503E-2"/>
              <c:y val="-0.3037974683544304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92D050"/>
          </a:solidFill>
          <a:ln>
            <a:noFill/>
          </a:ln>
          <a:effectLst/>
        </c:spPr>
        <c:dLbl>
          <c:idx val="0"/>
          <c:layout>
            <c:manualLayout>
              <c:x val="-2.8368794326241134E-2"/>
              <c:y val="-0.3924050632911392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92D050"/>
          </a:solidFill>
          <a:ln>
            <a:noFill/>
          </a:ln>
          <a:effectLst/>
        </c:spPr>
        <c:dLbl>
          <c:idx val="0"/>
          <c:layout>
            <c:manualLayout>
              <c:x val="0"/>
              <c:y val="-0.1983122362869199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92D050"/>
          </a:solidFill>
          <a:ln>
            <a:noFill/>
          </a:ln>
          <a:effectLst/>
        </c:spPr>
        <c:dLbl>
          <c:idx val="0"/>
          <c:layout>
            <c:manualLayout>
              <c:x val="0"/>
              <c:y val="-0.194092827004219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92D050"/>
          </a:solidFill>
          <a:ln>
            <a:noFill/>
          </a:ln>
          <a:effectLst/>
        </c:spPr>
        <c:dLbl>
          <c:idx val="0"/>
          <c:layout>
            <c:manualLayout>
              <c:x val="-7.0921985815603269E-3"/>
              <c:y val="-0.2531645569620253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92D050"/>
          </a:solidFill>
          <a:ln>
            <a:noFill/>
          </a:ln>
          <a:effectLst/>
        </c:spPr>
        <c:dLbl>
          <c:idx val="0"/>
          <c:layout>
            <c:manualLayout>
              <c:x val="0"/>
              <c:y val="-0.2616033755274261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92D050"/>
          </a:solidFill>
          <a:ln>
            <a:noFill/>
          </a:ln>
          <a:effectLst/>
        </c:spPr>
        <c:dLbl>
          <c:idx val="0"/>
          <c:layout>
            <c:manualLayout>
              <c:x val="0"/>
              <c:y val="-0.2067510548523207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92D050"/>
          </a:solidFill>
          <a:ln>
            <a:noFill/>
          </a:ln>
          <a:effectLst/>
        </c:spPr>
        <c:dLbl>
          <c:idx val="0"/>
          <c:layout>
            <c:manualLayout>
              <c:x val="-5.2009456264775503E-2"/>
              <c:y val="-0.3037974683544304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92D050"/>
          </a:solidFill>
          <a:ln>
            <a:noFill/>
          </a:ln>
          <a:effectLst/>
        </c:spPr>
        <c:dLbl>
          <c:idx val="0"/>
          <c:layout>
            <c:manualLayout>
              <c:x val="-2.8368794326241134E-2"/>
              <c:y val="-0.3924050632911392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92D050"/>
          </a:solidFill>
          <a:ln>
            <a:noFill/>
          </a:ln>
          <a:effectLst/>
        </c:spPr>
        <c:dLbl>
          <c:idx val="0"/>
          <c:layout>
            <c:manualLayout>
              <c:x val="0"/>
              <c:y val="-0.1983122362869199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92D050"/>
          </a:solidFill>
          <a:ln>
            <a:noFill/>
          </a:ln>
          <a:effectLst/>
        </c:spPr>
        <c:dLbl>
          <c:idx val="0"/>
          <c:layout>
            <c:manualLayout>
              <c:x val="0"/>
              <c:y val="-0.194092827004219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92D050"/>
          </a:solidFill>
          <a:ln>
            <a:noFill/>
          </a:ln>
          <a:effectLst/>
        </c:spPr>
        <c:dLbl>
          <c:idx val="0"/>
          <c:layout>
            <c:manualLayout>
              <c:x val="-7.0921985815603269E-3"/>
              <c:y val="-0.2531645569620253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92D050"/>
          </a:solidFill>
          <a:ln>
            <a:noFill/>
          </a:ln>
          <a:effectLst/>
        </c:spPr>
        <c:dLbl>
          <c:idx val="0"/>
          <c:layout>
            <c:manualLayout>
              <c:x val="0"/>
              <c:y val="-0.2616033755274261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92D050"/>
          </a:solidFill>
          <a:ln>
            <a:noFill/>
          </a:ln>
          <a:effectLst/>
        </c:spPr>
        <c:dLbl>
          <c:idx val="0"/>
          <c:layout>
            <c:manualLayout>
              <c:x val="0"/>
              <c:y val="-0.2067510548523207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92D050"/>
          </a:solidFill>
          <a:ln>
            <a:noFill/>
          </a:ln>
          <a:effectLst/>
        </c:spPr>
        <c:dLbl>
          <c:idx val="0"/>
          <c:layout>
            <c:manualLayout>
              <c:x val="-5.2009456264775503E-2"/>
              <c:y val="-0.3037974683544304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rgbClr val="92D050"/>
          </a:solidFill>
          <a:ln>
            <a:noFill/>
          </a:ln>
          <a:effectLst/>
        </c:spPr>
        <c:dLbl>
          <c:idx val="0"/>
          <c:layout>
            <c:manualLayout>
              <c:x val="-2.8368794326241134E-2"/>
              <c:y val="-0.3924050632911392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rgbClr val="92D050"/>
          </a:solidFill>
          <a:ln>
            <a:noFill/>
          </a:ln>
          <a:effectLst/>
        </c:spPr>
        <c:dLbl>
          <c:idx val="0"/>
          <c:layout>
            <c:manualLayout>
              <c:x val="0"/>
              <c:y val="-0.1983122362869199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rgbClr val="92D050"/>
          </a:solidFill>
          <a:ln>
            <a:noFill/>
          </a:ln>
          <a:effectLst/>
        </c:spPr>
        <c:dLbl>
          <c:idx val="0"/>
          <c:layout>
            <c:manualLayout>
              <c:x val="0"/>
              <c:y val="-0.194092827004219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rgbClr val="92D050"/>
          </a:solidFill>
          <a:ln>
            <a:noFill/>
          </a:ln>
          <a:effectLst/>
        </c:spPr>
        <c:dLbl>
          <c:idx val="0"/>
          <c:layout>
            <c:manualLayout>
              <c:x val="-7.0921985815603269E-3"/>
              <c:y val="-0.2531645569620253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rgbClr val="92D050"/>
          </a:solidFill>
          <a:ln>
            <a:noFill/>
          </a:ln>
          <a:effectLst/>
        </c:spPr>
        <c:dLbl>
          <c:idx val="0"/>
          <c:layout>
            <c:manualLayout>
              <c:x val="0"/>
              <c:y val="-0.2616033755274261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rgbClr val="92D050"/>
          </a:solidFill>
          <a:ln>
            <a:noFill/>
          </a:ln>
          <a:effectLst/>
        </c:spPr>
        <c:dLbl>
          <c:idx val="0"/>
          <c:layout>
            <c:manualLayout>
              <c:x val="0"/>
              <c:y val="-0.2067510548523207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rgbClr val="92D050"/>
          </a:solidFill>
          <a:ln>
            <a:noFill/>
          </a:ln>
          <a:effectLst/>
        </c:spPr>
        <c:dLbl>
          <c:idx val="0"/>
          <c:layout>
            <c:manualLayout>
              <c:x val="-5.2009456264775503E-2"/>
              <c:y val="-0.3037974683544304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rgbClr val="92D050"/>
          </a:solidFill>
          <a:ln>
            <a:noFill/>
          </a:ln>
          <a:effectLst/>
        </c:spPr>
        <c:dLbl>
          <c:idx val="0"/>
          <c:layout>
            <c:manualLayout>
              <c:x val="-2.8368794326241134E-2"/>
              <c:y val="-0.3924050632911392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rgbClr val="92D050"/>
          </a:solidFill>
          <a:ln>
            <a:noFill/>
          </a:ln>
          <a:effectLst/>
        </c:spPr>
        <c:dLbl>
          <c:idx val="0"/>
          <c:layout>
            <c:manualLayout>
              <c:x val="0"/>
              <c:y val="-0.1983122362869199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rgbClr val="92D050"/>
          </a:solidFill>
          <a:ln>
            <a:noFill/>
          </a:ln>
          <a:effectLst/>
        </c:spPr>
        <c:dLbl>
          <c:idx val="0"/>
          <c:layout>
            <c:manualLayout>
              <c:x val="0"/>
              <c:y val="-0.194092827004219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rgbClr val="92D050"/>
          </a:solidFill>
          <a:ln>
            <a:noFill/>
          </a:ln>
          <a:effectLst/>
        </c:spPr>
        <c:dLbl>
          <c:idx val="0"/>
          <c:layout>
            <c:manualLayout>
              <c:x val="-7.0921985815603269E-3"/>
              <c:y val="-0.2531645569620253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rgbClr val="92D050"/>
          </a:solidFill>
          <a:ln>
            <a:noFill/>
          </a:ln>
          <a:effectLst/>
        </c:spPr>
        <c:dLbl>
          <c:idx val="0"/>
          <c:layout>
            <c:manualLayout>
              <c:x val="0"/>
              <c:y val="-0.2616033755274261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rgbClr val="92D050"/>
          </a:solidFill>
          <a:ln>
            <a:noFill/>
          </a:ln>
          <a:effectLst/>
        </c:spPr>
        <c:dLbl>
          <c:idx val="0"/>
          <c:layout>
            <c:manualLayout>
              <c:x val="0"/>
              <c:y val="-0.2067510548523207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rgbClr val="92D050"/>
          </a:solidFill>
          <a:ln>
            <a:noFill/>
          </a:ln>
          <a:effectLst/>
        </c:spPr>
        <c:dLbl>
          <c:idx val="0"/>
          <c:layout>
            <c:manualLayout>
              <c:x val="-5.2009456264775503E-2"/>
              <c:y val="-0.3037974683544304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rgbClr val="92D050"/>
          </a:solidFill>
          <a:ln>
            <a:noFill/>
          </a:ln>
          <a:effectLst/>
        </c:spPr>
        <c:dLbl>
          <c:idx val="0"/>
          <c:layout>
            <c:manualLayout>
              <c:x val="-2.8368794326241134E-2"/>
              <c:y val="-0.3924050632911392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'One-dimensional Pivot Table'!$B$12</c:f>
              <c:strCache>
                <c:ptCount val="1"/>
                <c:pt idx="0">
                  <c:v>Total</c:v>
                </c:pt>
              </c:strCache>
            </c:strRef>
          </c:tx>
          <c:spPr>
            <a:solidFill>
              <a:srgbClr val="92D050"/>
            </a:solidFill>
            <a:ln>
              <a:noFill/>
            </a:ln>
            <a:effectLst/>
          </c:spPr>
          <c:dPt>
            <c:idx val="0"/>
            <c:bubble3D val="0"/>
            <c:extLst>
              <c:ext xmlns:c16="http://schemas.microsoft.com/office/drawing/2014/chart" uri="{C3380CC4-5D6E-409C-BE32-E72D297353CC}">
                <c16:uniqueId val="{00000000-1260-4AB3-8381-11ADB7A887A5}"/>
              </c:ext>
            </c:extLst>
          </c:dPt>
          <c:dPt>
            <c:idx val="1"/>
            <c:bubble3D val="0"/>
            <c:extLst>
              <c:ext xmlns:c16="http://schemas.microsoft.com/office/drawing/2014/chart" uri="{C3380CC4-5D6E-409C-BE32-E72D297353CC}">
                <c16:uniqueId val="{00000001-1260-4AB3-8381-11ADB7A887A5}"/>
              </c:ext>
            </c:extLst>
          </c:dPt>
          <c:dPt>
            <c:idx val="2"/>
            <c:bubble3D val="0"/>
            <c:extLst>
              <c:ext xmlns:c16="http://schemas.microsoft.com/office/drawing/2014/chart" uri="{C3380CC4-5D6E-409C-BE32-E72D297353CC}">
                <c16:uniqueId val="{00000002-1260-4AB3-8381-11ADB7A887A5}"/>
              </c:ext>
            </c:extLst>
          </c:dPt>
          <c:dPt>
            <c:idx val="3"/>
            <c:bubble3D val="0"/>
            <c:extLst>
              <c:ext xmlns:c16="http://schemas.microsoft.com/office/drawing/2014/chart" uri="{C3380CC4-5D6E-409C-BE32-E72D297353CC}">
                <c16:uniqueId val="{00000003-1260-4AB3-8381-11ADB7A887A5}"/>
              </c:ext>
            </c:extLst>
          </c:dPt>
          <c:dPt>
            <c:idx val="4"/>
            <c:bubble3D val="0"/>
            <c:extLst>
              <c:ext xmlns:c16="http://schemas.microsoft.com/office/drawing/2014/chart" uri="{C3380CC4-5D6E-409C-BE32-E72D297353CC}">
                <c16:uniqueId val="{00000004-1260-4AB3-8381-11ADB7A887A5}"/>
              </c:ext>
            </c:extLst>
          </c:dPt>
          <c:dPt>
            <c:idx val="5"/>
            <c:bubble3D val="0"/>
            <c:extLst>
              <c:ext xmlns:c16="http://schemas.microsoft.com/office/drawing/2014/chart" uri="{C3380CC4-5D6E-409C-BE32-E72D297353CC}">
                <c16:uniqueId val="{00000005-1260-4AB3-8381-11ADB7A887A5}"/>
              </c:ext>
            </c:extLst>
          </c:dPt>
          <c:dPt>
            <c:idx val="6"/>
            <c:bubble3D val="0"/>
            <c:extLst>
              <c:ext xmlns:c16="http://schemas.microsoft.com/office/drawing/2014/chart" uri="{C3380CC4-5D6E-409C-BE32-E72D297353CC}">
                <c16:uniqueId val="{00000006-1260-4AB3-8381-11ADB7A887A5}"/>
              </c:ext>
            </c:extLst>
          </c:dPt>
          <c:dLbls>
            <c:dLbl>
              <c:idx val="0"/>
              <c:layout>
                <c:manualLayout>
                  <c:x val="0"/>
                  <c:y val="-0.1983122362869199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1260-4AB3-8381-11ADB7A887A5}"/>
                </c:ext>
              </c:extLst>
            </c:dLbl>
            <c:dLbl>
              <c:idx val="1"/>
              <c:layout>
                <c:manualLayout>
                  <c:x val="0"/>
                  <c:y val="-0.194092827004219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260-4AB3-8381-11ADB7A887A5}"/>
                </c:ext>
              </c:extLst>
            </c:dLbl>
            <c:dLbl>
              <c:idx val="2"/>
              <c:layout>
                <c:manualLayout>
                  <c:x val="-7.0921985815603269E-3"/>
                  <c:y val="-0.2531645569620253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260-4AB3-8381-11ADB7A887A5}"/>
                </c:ext>
              </c:extLst>
            </c:dLbl>
            <c:dLbl>
              <c:idx val="3"/>
              <c:layout>
                <c:manualLayout>
                  <c:x val="0"/>
                  <c:y val="-0.2616033755274261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260-4AB3-8381-11ADB7A887A5}"/>
                </c:ext>
              </c:extLst>
            </c:dLbl>
            <c:dLbl>
              <c:idx val="4"/>
              <c:layout>
                <c:manualLayout>
                  <c:x val="0"/>
                  <c:y val="-0.2067510548523207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1260-4AB3-8381-11ADB7A887A5}"/>
                </c:ext>
              </c:extLst>
            </c:dLbl>
            <c:dLbl>
              <c:idx val="5"/>
              <c:layout>
                <c:manualLayout>
                  <c:x val="-5.2009456264775503E-2"/>
                  <c:y val="-0.3037974683544304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1260-4AB3-8381-11ADB7A887A5}"/>
                </c:ext>
              </c:extLst>
            </c:dLbl>
            <c:dLbl>
              <c:idx val="6"/>
              <c:layout>
                <c:manualLayout>
                  <c:x val="-2.8368794326241134E-2"/>
                  <c:y val="-0.3924050632911392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1260-4AB3-8381-11ADB7A887A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Table'!$A$13:$A$20</c:f>
              <c:strCache>
                <c:ptCount val="7"/>
                <c:pt idx="0">
                  <c:v>Australia</c:v>
                </c:pt>
                <c:pt idx="1">
                  <c:v>Canada</c:v>
                </c:pt>
                <c:pt idx="2">
                  <c:v>France</c:v>
                </c:pt>
                <c:pt idx="3">
                  <c:v>Germany</c:v>
                </c:pt>
                <c:pt idx="4">
                  <c:v>New Zealand</c:v>
                </c:pt>
                <c:pt idx="5">
                  <c:v>United Kingdom</c:v>
                </c:pt>
                <c:pt idx="6">
                  <c:v>United States</c:v>
                </c:pt>
              </c:strCache>
            </c:strRef>
          </c:cat>
          <c:val>
            <c:numRef>
              <c:f>'One-dimensional Pivot Table'!$B$13:$B$20</c:f>
              <c:numCache>
                <c:formatCode>"$"#,##0</c:formatCode>
                <c:ptCount val="7"/>
                <c:pt idx="0">
                  <c:v>131713</c:v>
                </c:pt>
                <c:pt idx="1">
                  <c:v>94745</c:v>
                </c:pt>
                <c:pt idx="2">
                  <c:v>141056</c:v>
                </c:pt>
                <c:pt idx="3">
                  <c:v>155168</c:v>
                </c:pt>
                <c:pt idx="4">
                  <c:v>66782</c:v>
                </c:pt>
                <c:pt idx="5">
                  <c:v>173137</c:v>
                </c:pt>
                <c:pt idx="6">
                  <c:v>267133</c:v>
                </c:pt>
              </c:numCache>
            </c:numRef>
          </c:val>
          <c:extLst>
            <c:ext xmlns:c16="http://schemas.microsoft.com/office/drawing/2014/chart" uri="{C3380CC4-5D6E-409C-BE32-E72D297353CC}">
              <c16:uniqueId val="{00000007-1260-4AB3-8381-11ADB7A887A5}"/>
            </c:ext>
          </c:extLst>
        </c:ser>
        <c:dLbls>
          <c:showLegendKey val="0"/>
          <c:showVal val="1"/>
          <c:showCatName val="0"/>
          <c:showSerName val="0"/>
          <c:showPercent val="0"/>
          <c:showBubbleSize val="0"/>
        </c:dLbls>
        <c:axId val="1409025840"/>
        <c:axId val="1409023344"/>
      </c:areaChart>
      <c:catAx>
        <c:axId val="1409025840"/>
        <c:scaling>
          <c:orientation val="minMax"/>
        </c:scaling>
        <c:delete val="1"/>
        <c:axPos val="b"/>
        <c:numFmt formatCode="General" sourceLinked="1"/>
        <c:majorTickMark val="out"/>
        <c:minorTickMark val="none"/>
        <c:tickLblPos val="nextTo"/>
        <c:crossAx val="1409023344"/>
        <c:crosses val="autoZero"/>
        <c:auto val="1"/>
        <c:lblAlgn val="ctr"/>
        <c:lblOffset val="100"/>
        <c:noMultiLvlLbl val="0"/>
      </c:catAx>
      <c:valAx>
        <c:axId val="1409023344"/>
        <c:scaling>
          <c:orientation val="minMax"/>
        </c:scaling>
        <c:delete val="1"/>
        <c:axPos val="l"/>
        <c:numFmt formatCode="&quot;$&quot;#,##0" sourceLinked="1"/>
        <c:majorTickMark val="none"/>
        <c:minorTickMark val="none"/>
        <c:tickLblPos val="nextTo"/>
        <c:crossAx val="1409025840"/>
        <c:crosses val="autoZero"/>
        <c:crossBetween val="midCat"/>
      </c:valAx>
      <c:spPr>
        <a:noFill/>
        <a:ln w="25400">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[keren capstone project 1 new.xlsx]Two-dimensional Pivot Table!PivotTable4</c:name>
    <c:fmtId val="1"/>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Count of Products for Each Country </a:t>
            </a:r>
          </a:p>
        </c:rich>
      </c:tx>
      <c:layout>
        <c:manualLayout>
          <c:xMode val="edge"/>
          <c:yMode val="edge"/>
          <c:x val="0.29102128187732429"/>
          <c:y val="2.912113015336723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GH"/>
        </a:p>
      </c:txPr>
    </c:title>
    <c:autoTitleDeleted val="0"/>
    <c:pivotFmts>
      <c:pivotFmt>
        <c:idx val="0"/>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'Two-dimensional Pivot Table'!$B$2:$B$3</c:f>
              <c:strCache>
                <c:ptCount val="1"/>
                <c:pt idx="0">
                  <c:v>Australia</c:v>
                </c:pt>
              </c:strCache>
            </c:strRef>
          </c:tx>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'Two-dimensional Pivot Table'!$A$4:$A$11</c:f>
              <c:strCache>
                <c:ptCount val="7"/>
                <c:pt idx="0">
                  <c:v>Apple</c:v>
                </c:pt>
                <c:pt idx="1">
                  <c:v>Banana</c:v>
                </c:pt>
                <c:pt idx="2">
                  <c:v>Beans</c:v>
                </c:pt>
                <c:pt idx="3">
                  <c:v>Cabbage</c:v>
                </c:pt>
                <c:pt idx="4">
                  <c:v>Carrots</c:v>
                </c:pt>
                <c:pt idx="5">
                  <c:v>Mango</c:v>
                </c:pt>
                <c:pt idx="6">
                  <c:v>Orange</c:v>
                </c:pt>
              </c:strCache>
            </c:strRef>
          </c:cat>
          <c:val>
            <c:numRef>
              <c:f>'Two-dimensional Pivot Table'!$B$4:$B$11</c:f>
              <c:numCache>
                <c:formatCode>General</c:formatCode>
                <c:ptCount val="7"/>
                <c:pt idx="0">
                  <c:v>4</c:v>
                </c:pt>
                <c:pt idx="1">
                  <c:v>10</c:v>
                </c:pt>
                <c:pt idx="2">
                  <c:v>3</c:v>
                </c:pt>
                <c:pt idx="3">
                  <c:v>2</c:v>
                </c:pt>
                <c:pt idx="4">
                  <c:v>3</c:v>
                </c:pt>
                <c:pt idx="5">
                  <c:v>2</c:v>
                </c:pt>
                <c:pt idx="6">
                  <c:v>3</c:v>
                </c:pt>
              </c:numCache>
            </c:numRef>
          </c:val>
          <c:extLst>
            <c:ext xmlns:c16="http://schemas.microsoft.com/office/drawing/2014/chart" uri="{C3380CC4-5D6E-409C-BE32-E72D297353CC}">
              <c16:uniqueId val="{00000000-C1C7-4C1E-960D-75855EA30EAB}"/>
            </c:ext>
          </c:extLst>
        </c:ser>
        <c:ser>
          <c:idx val="1"/>
          <c:order val="1"/>
          <c:tx>
            <c:strRef>
              <c:f>'Two-dimensional Pivot Table'!$C$2:$C$3</c:f>
              <c:strCache>
                <c:ptCount val="1"/>
                <c:pt idx="0">
                  <c:v>Canada</c:v>
                </c:pt>
              </c:strCache>
            </c:strRef>
          </c:tx>
          <c:spPr>
            <a:gradFill rotWithShape="1">
              <a:gsLst>
                <a:gs pos="0">
                  <a:schemeClr val="accent2">
                    <a:tint val="96000"/>
                    <a:lumMod val="100000"/>
                  </a:schemeClr>
                </a:gs>
                <a:gs pos="78000">
                  <a:schemeClr val="accent2">
                    <a:shade val="94000"/>
                    <a:lumMod val="94000"/>
                  </a:schemeClr>
                </a:gs>
              </a:gsLst>
              <a:lin ang="5400000" scaled="0"/>
            </a:gradFill>
            <a:ln>
              <a:noFill/>
            </a:ln>
            <a:effectLst>
              <a:outerShdw blurRad="38100" dist="254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'Two-dimensional Pivot Table'!$A$4:$A$11</c:f>
              <c:strCache>
                <c:ptCount val="7"/>
                <c:pt idx="0">
                  <c:v>Apple</c:v>
                </c:pt>
                <c:pt idx="1">
                  <c:v>Banana</c:v>
                </c:pt>
                <c:pt idx="2">
                  <c:v>Beans</c:v>
                </c:pt>
                <c:pt idx="3">
                  <c:v>Cabbage</c:v>
                </c:pt>
                <c:pt idx="4">
                  <c:v>Carrots</c:v>
                </c:pt>
                <c:pt idx="5">
                  <c:v>Mango</c:v>
                </c:pt>
                <c:pt idx="6">
                  <c:v>Orange</c:v>
                </c:pt>
              </c:strCache>
            </c:strRef>
          </c:cat>
          <c:val>
            <c:numRef>
              <c:f>'Two-dimensional Pivot Table'!$C$4:$C$11</c:f>
              <c:numCache>
                <c:formatCode>General</c:formatCode>
                <c:ptCount val="7"/>
                <c:pt idx="0">
                  <c:v>6</c:v>
                </c:pt>
                <c:pt idx="1">
                  <c:v>7</c:v>
                </c:pt>
                <c:pt idx="3">
                  <c:v>3</c:v>
                </c:pt>
                <c:pt idx="5">
                  <c:v>1</c:v>
                </c:pt>
                <c:pt idx="6">
                  <c:v>3</c:v>
                </c:pt>
              </c:numCache>
            </c:numRef>
          </c:val>
          <c:extLst>
            <c:ext xmlns:c16="http://schemas.microsoft.com/office/drawing/2014/chart" uri="{C3380CC4-5D6E-409C-BE32-E72D297353CC}">
              <c16:uniqueId val="{00000000-6B2B-41E8-BCF2-3E28D876223A}"/>
            </c:ext>
          </c:extLst>
        </c:ser>
        <c:ser>
          <c:idx val="2"/>
          <c:order val="2"/>
          <c:tx>
            <c:strRef>
              <c:f>'Two-dimensional Pivot Table'!$D$2:$D$3</c:f>
              <c:strCache>
                <c:ptCount val="1"/>
                <c:pt idx="0">
                  <c:v>France</c:v>
                </c:pt>
              </c:strCache>
            </c:strRef>
          </c:tx>
          <c:spPr>
            <a:gradFill rotWithShape="1">
              <a:gsLst>
                <a:gs pos="0">
                  <a:schemeClr val="accent3">
                    <a:tint val="96000"/>
                    <a:lumMod val="100000"/>
                  </a:schemeClr>
                </a:gs>
                <a:gs pos="78000">
                  <a:schemeClr val="accent3">
                    <a:shade val="94000"/>
                    <a:lumMod val="94000"/>
                  </a:schemeClr>
                </a:gs>
              </a:gsLst>
              <a:lin ang="5400000" scaled="0"/>
            </a:gradFill>
            <a:ln>
              <a:noFill/>
            </a:ln>
            <a:effectLst>
              <a:outerShdw blurRad="38100" dist="254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'Two-dimensional Pivot Table'!$A$4:$A$11</c:f>
              <c:strCache>
                <c:ptCount val="7"/>
                <c:pt idx="0">
                  <c:v>Apple</c:v>
                </c:pt>
                <c:pt idx="1">
                  <c:v>Banana</c:v>
                </c:pt>
                <c:pt idx="2">
                  <c:v>Beans</c:v>
                </c:pt>
                <c:pt idx="3">
                  <c:v>Cabbage</c:v>
                </c:pt>
                <c:pt idx="4">
                  <c:v>Carrots</c:v>
                </c:pt>
                <c:pt idx="5">
                  <c:v>Mango</c:v>
                </c:pt>
                <c:pt idx="6">
                  <c:v>Orange</c:v>
                </c:pt>
              </c:strCache>
            </c:strRef>
          </c:cat>
          <c:val>
            <c:numRef>
              <c:f>'Two-dimensional Pivot Table'!$D$4:$D$11</c:f>
              <c:numCache>
                <c:formatCode>General</c:formatCode>
                <c:ptCount val="7"/>
                <c:pt idx="0">
                  <c:v>16</c:v>
                </c:pt>
                <c:pt idx="1">
                  <c:v>7</c:v>
                </c:pt>
                <c:pt idx="2">
                  <c:v>1</c:v>
                </c:pt>
                <c:pt idx="3">
                  <c:v>1</c:v>
                </c:pt>
                <c:pt idx="4">
                  <c:v>1</c:v>
                </c:pt>
                <c:pt idx="5">
                  <c:v>1</c:v>
                </c:pt>
                <c:pt idx="6">
                  <c:v>1</c:v>
                </c:pt>
              </c:numCache>
            </c:numRef>
          </c:val>
          <c:extLst>
            <c:ext xmlns:c16="http://schemas.microsoft.com/office/drawing/2014/chart" uri="{C3380CC4-5D6E-409C-BE32-E72D297353CC}">
              <c16:uniqueId val="{00000001-6B2B-41E8-BCF2-3E28D876223A}"/>
            </c:ext>
          </c:extLst>
        </c:ser>
        <c:ser>
          <c:idx val="3"/>
          <c:order val="3"/>
          <c:tx>
            <c:strRef>
              <c:f>'Two-dimensional Pivot Table'!$E$2:$E$3</c:f>
              <c:strCache>
                <c:ptCount val="1"/>
                <c:pt idx="0">
                  <c:v>Germany</c:v>
                </c:pt>
              </c:strCache>
            </c:strRef>
          </c:tx>
          <c:spPr>
            <a:gradFill rotWithShape="1">
              <a:gsLst>
                <a:gs pos="0">
                  <a:schemeClr val="accent4">
                    <a:tint val="96000"/>
                    <a:lumMod val="100000"/>
                  </a:schemeClr>
                </a:gs>
                <a:gs pos="78000">
                  <a:schemeClr val="accent4">
                    <a:shade val="94000"/>
                    <a:lumMod val="94000"/>
                  </a:schemeClr>
                </a:gs>
              </a:gsLst>
              <a:lin ang="5400000" scaled="0"/>
            </a:gradFill>
            <a:ln>
              <a:noFill/>
            </a:ln>
            <a:effectLst>
              <a:outerShdw blurRad="38100" dist="254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'Two-dimensional Pivot Table'!$A$4:$A$11</c:f>
              <c:strCache>
                <c:ptCount val="7"/>
                <c:pt idx="0">
                  <c:v>Apple</c:v>
                </c:pt>
                <c:pt idx="1">
                  <c:v>Banana</c:v>
                </c:pt>
                <c:pt idx="2">
                  <c:v>Beans</c:v>
                </c:pt>
                <c:pt idx="3">
                  <c:v>Cabbage</c:v>
                </c:pt>
                <c:pt idx="4">
                  <c:v>Carrots</c:v>
                </c:pt>
                <c:pt idx="5">
                  <c:v>Mango</c:v>
                </c:pt>
                <c:pt idx="6">
                  <c:v>Orange</c:v>
                </c:pt>
              </c:strCache>
            </c:strRef>
          </c:cat>
          <c:val>
            <c:numRef>
              <c:f>'Two-dimensional Pivot Table'!$E$4:$E$11</c:f>
              <c:numCache>
                <c:formatCode>General</c:formatCode>
                <c:ptCount val="7"/>
                <c:pt idx="0">
                  <c:v>2</c:v>
                </c:pt>
                <c:pt idx="1">
                  <c:v>9</c:v>
                </c:pt>
                <c:pt idx="2">
                  <c:v>6</c:v>
                </c:pt>
                <c:pt idx="3">
                  <c:v>8</c:v>
                </c:pt>
                <c:pt idx="4">
                  <c:v>6</c:v>
                </c:pt>
                <c:pt idx="5">
                  <c:v>1</c:v>
                </c:pt>
                <c:pt idx="6">
                  <c:v>1</c:v>
                </c:pt>
              </c:numCache>
            </c:numRef>
          </c:val>
          <c:extLst>
            <c:ext xmlns:c16="http://schemas.microsoft.com/office/drawing/2014/chart" uri="{C3380CC4-5D6E-409C-BE32-E72D297353CC}">
              <c16:uniqueId val="{00000002-6B2B-41E8-BCF2-3E28D876223A}"/>
            </c:ext>
          </c:extLst>
        </c:ser>
        <c:ser>
          <c:idx val="4"/>
          <c:order val="4"/>
          <c:tx>
            <c:strRef>
              <c:f>'Two-dimensional Pivot Table'!$F$2:$F$3</c:f>
              <c:strCache>
                <c:ptCount val="1"/>
                <c:pt idx="0">
                  <c:v>New Zealand</c:v>
                </c:pt>
              </c:strCache>
            </c:strRef>
          </c:tx>
          <c:spPr>
            <a:gradFill rotWithShape="1">
              <a:gsLst>
                <a:gs pos="0">
                  <a:schemeClr val="accent5">
                    <a:tint val="96000"/>
                    <a:lumMod val="100000"/>
                  </a:schemeClr>
                </a:gs>
                <a:gs pos="78000">
                  <a:schemeClr val="accent5">
                    <a:shade val="94000"/>
                    <a:lumMod val="94000"/>
                  </a:schemeClr>
                </a:gs>
              </a:gsLst>
              <a:lin ang="5400000" scaled="0"/>
            </a:gradFill>
            <a:ln>
              <a:noFill/>
            </a:ln>
            <a:effectLst>
              <a:outerShdw blurRad="38100" dist="254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'Two-dimensional Pivot Table'!$A$4:$A$11</c:f>
              <c:strCache>
                <c:ptCount val="7"/>
                <c:pt idx="0">
                  <c:v>Apple</c:v>
                </c:pt>
                <c:pt idx="1">
                  <c:v>Banana</c:v>
                </c:pt>
                <c:pt idx="2">
                  <c:v>Beans</c:v>
                </c:pt>
                <c:pt idx="3">
                  <c:v>Cabbage</c:v>
                </c:pt>
                <c:pt idx="4">
                  <c:v>Carrots</c:v>
                </c:pt>
                <c:pt idx="5">
                  <c:v>Mango</c:v>
                </c:pt>
                <c:pt idx="6">
                  <c:v>Orange</c:v>
                </c:pt>
              </c:strCache>
            </c:strRef>
          </c:cat>
          <c:val>
            <c:numRef>
              <c:f>'Two-dimensional Pivot Table'!$F$4:$F$11</c:f>
              <c:numCache>
                <c:formatCode>General</c:formatCode>
                <c:ptCount val="7"/>
                <c:pt idx="0">
                  <c:v>2</c:v>
                </c:pt>
                <c:pt idx="1">
                  <c:v>8</c:v>
                </c:pt>
                <c:pt idx="3">
                  <c:v>1</c:v>
                </c:pt>
                <c:pt idx="6">
                  <c:v>3</c:v>
                </c:pt>
              </c:numCache>
            </c:numRef>
          </c:val>
          <c:extLst>
            <c:ext xmlns:c16="http://schemas.microsoft.com/office/drawing/2014/chart" uri="{C3380CC4-5D6E-409C-BE32-E72D297353CC}">
              <c16:uniqueId val="{00000003-6B2B-41E8-BCF2-3E28D876223A}"/>
            </c:ext>
          </c:extLst>
        </c:ser>
        <c:ser>
          <c:idx val="5"/>
          <c:order val="5"/>
          <c:tx>
            <c:strRef>
              <c:f>'Two-dimensional Pivot Table'!$G$2:$G$3</c:f>
              <c:strCache>
                <c:ptCount val="1"/>
                <c:pt idx="0">
                  <c:v>United Kingdom</c:v>
                </c:pt>
              </c:strCache>
            </c:strRef>
          </c:tx>
          <c:spPr>
            <a:gradFill rotWithShape="1">
              <a:gsLst>
                <a:gs pos="0">
                  <a:schemeClr val="accent6">
                    <a:tint val="96000"/>
                    <a:lumMod val="100000"/>
                  </a:schemeClr>
                </a:gs>
                <a:gs pos="78000">
                  <a:schemeClr val="accent6">
                    <a:shade val="94000"/>
                    <a:lumMod val="94000"/>
                  </a:schemeClr>
                </a:gs>
              </a:gsLst>
              <a:lin ang="5400000" scaled="0"/>
            </a:gradFill>
            <a:ln>
              <a:noFill/>
            </a:ln>
            <a:effectLst>
              <a:outerShdw blurRad="38100" dist="254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'Two-dimensional Pivot Table'!$A$4:$A$11</c:f>
              <c:strCache>
                <c:ptCount val="7"/>
                <c:pt idx="0">
                  <c:v>Apple</c:v>
                </c:pt>
                <c:pt idx="1">
                  <c:v>Banana</c:v>
                </c:pt>
                <c:pt idx="2">
                  <c:v>Beans</c:v>
                </c:pt>
                <c:pt idx="3">
                  <c:v>Cabbage</c:v>
                </c:pt>
                <c:pt idx="4">
                  <c:v>Carrots</c:v>
                </c:pt>
                <c:pt idx="5">
                  <c:v>Mango</c:v>
                </c:pt>
                <c:pt idx="6">
                  <c:v>Orange</c:v>
                </c:pt>
              </c:strCache>
            </c:strRef>
          </c:cat>
          <c:val>
            <c:numRef>
              <c:f>'Two-dimensional Pivot Table'!$G$4:$G$11</c:f>
              <c:numCache>
                <c:formatCode>General</c:formatCode>
                <c:ptCount val="7"/>
                <c:pt idx="0">
                  <c:v>4</c:v>
                </c:pt>
                <c:pt idx="1">
                  <c:v>7</c:v>
                </c:pt>
                <c:pt idx="2">
                  <c:v>2</c:v>
                </c:pt>
                <c:pt idx="3">
                  <c:v>8</c:v>
                </c:pt>
                <c:pt idx="4">
                  <c:v>7</c:v>
                </c:pt>
                <c:pt idx="5">
                  <c:v>1</c:v>
                </c:pt>
                <c:pt idx="6">
                  <c:v>5</c:v>
                </c:pt>
              </c:numCache>
            </c:numRef>
          </c:val>
          <c:extLst>
            <c:ext xmlns:c16="http://schemas.microsoft.com/office/drawing/2014/chart" uri="{C3380CC4-5D6E-409C-BE32-E72D297353CC}">
              <c16:uniqueId val="{00000006-6B2B-41E8-BCF2-3E28D876223A}"/>
            </c:ext>
          </c:extLst>
        </c:ser>
        <c:ser>
          <c:idx val="6"/>
          <c:order val="6"/>
          <c:tx>
            <c:strRef>
              <c:f>'Two-dimensional Pivot Table'!$H$2:$H$3</c:f>
              <c:strCache>
                <c:ptCount val="1"/>
                <c:pt idx="0">
                  <c:v>United States</c:v>
                </c:pt>
              </c:strCache>
            </c:strRef>
          </c:tx>
          <c:spPr>
            <a:gradFill rotWithShape="1">
              <a:gsLst>
                <a:gs pos="0">
                  <a:schemeClr val="accent1">
                    <a:lumMod val="60000"/>
                    <a:tint val="96000"/>
                    <a:lumMod val="100000"/>
                  </a:schemeClr>
                </a:gs>
                <a:gs pos="78000">
                  <a:schemeClr val="accent1">
                    <a:lumMod val="60000"/>
                    <a:shade val="94000"/>
                    <a:lumMod val="94000"/>
                  </a:schemeClr>
                </a:gs>
              </a:gsLst>
              <a:lin ang="5400000" scaled="0"/>
            </a:gradFill>
            <a:ln>
              <a:noFill/>
            </a:ln>
            <a:effectLst>
              <a:outerShdw blurRad="38100" dist="254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'Two-dimensional Pivot Table'!$A$4:$A$11</c:f>
              <c:strCache>
                <c:ptCount val="7"/>
                <c:pt idx="0">
                  <c:v>Apple</c:v>
                </c:pt>
                <c:pt idx="1">
                  <c:v>Banana</c:v>
                </c:pt>
                <c:pt idx="2">
                  <c:v>Beans</c:v>
                </c:pt>
                <c:pt idx="3">
                  <c:v>Cabbage</c:v>
                </c:pt>
                <c:pt idx="4">
                  <c:v>Carrots</c:v>
                </c:pt>
                <c:pt idx="5">
                  <c:v>Mango</c:v>
                </c:pt>
                <c:pt idx="6">
                  <c:v>Orange</c:v>
                </c:pt>
              </c:strCache>
            </c:strRef>
          </c:cat>
          <c:val>
            <c:numRef>
              <c:f>'Two-dimensional Pivot Table'!$H$4:$H$11</c:f>
              <c:numCache>
                <c:formatCode>General</c:formatCode>
                <c:ptCount val="7"/>
                <c:pt idx="0">
                  <c:v>6</c:v>
                </c:pt>
                <c:pt idx="1">
                  <c:v>23</c:v>
                </c:pt>
                <c:pt idx="2">
                  <c:v>1</c:v>
                </c:pt>
                <c:pt idx="3">
                  <c:v>4</c:v>
                </c:pt>
                <c:pt idx="4">
                  <c:v>10</c:v>
                </c:pt>
                <c:pt idx="5">
                  <c:v>5</c:v>
                </c:pt>
                <c:pt idx="6">
                  <c:v>8</c:v>
                </c:pt>
              </c:numCache>
            </c:numRef>
          </c:val>
          <c:extLst>
            <c:ext xmlns:c16="http://schemas.microsoft.com/office/drawing/2014/chart" uri="{C3380CC4-5D6E-409C-BE32-E72D297353CC}">
              <c16:uniqueId val="{00000008-6B2B-41E8-BCF2-3E28D876223A}"/>
            </c:ext>
          </c:extLst>
        </c:ser>
        <c:dLbls>
          <c:dLblPos val="outEnd"/>
          <c:showLegendKey val="0"/>
          <c:showVal val="1"/>
          <c:showCatName val="0"/>
          <c:showSerName val="0"/>
          <c:showPercent val="0"/>
          <c:showBubbleSize val="0"/>
        </c:dLbls>
        <c:gapWidth val="100"/>
        <c:overlap val="-24"/>
        <c:axId val="1409000880"/>
        <c:axId val="1408993808"/>
      </c:barChart>
      <c:catAx>
        <c:axId val="140900088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GH"/>
          </a:p>
        </c:txPr>
        <c:crossAx val="1408993808"/>
        <c:crosses val="autoZero"/>
        <c:auto val="1"/>
        <c:lblAlgn val="ctr"/>
        <c:lblOffset val="100"/>
        <c:noMultiLvlLbl val="0"/>
      </c:catAx>
      <c:valAx>
        <c:axId val="1408993808"/>
        <c:scaling>
          <c:orientation val="minMax"/>
        </c:scaling>
        <c:delete val="1"/>
        <c:axPos val="l"/>
        <c:numFmt formatCode="General" sourceLinked="1"/>
        <c:majorTickMark val="none"/>
        <c:minorTickMark val="none"/>
        <c:tickLblPos val="nextTo"/>
        <c:crossAx val="14090008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[keren capstone project 1 new.xlsx]Two-dimensional 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Amount Spent on Each Category for Each Country</a:t>
            </a:r>
          </a:p>
        </c:rich>
      </c:tx>
      <c:layout>
        <c:manualLayout>
          <c:xMode val="edge"/>
          <c:yMode val="edge"/>
          <c:x val="0.11210489993098689"/>
          <c:y val="6.37767712570144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'Two-dimensional Pivot Table'!$B$13:$B$14</c:f>
              <c:strCache>
                <c:ptCount val="1"/>
                <c:pt idx="0">
                  <c:v>Fruit</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Table'!$A$15:$A$22</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Table'!$B$15:$B$22</c:f>
              <c:numCache>
                <c:formatCode>"$"#,##0</c:formatCode>
                <c:ptCount val="7"/>
                <c:pt idx="0">
                  <c:v>91221</c:v>
                </c:pt>
                <c:pt idx="1">
                  <c:v>82338</c:v>
                </c:pt>
                <c:pt idx="2">
                  <c:v>125931</c:v>
                </c:pt>
                <c:pt idx="3">
                  <c:v>66430</c:v>
                </c:pt>
                <c:pt idx="4">
                  <c:v>62392</c:v>
                </c:pt>
                <c:pt idx="5">
                  <c:v>87786</c:v>
                </c:pt>
                <c:pt idx="6">
                  <c:v>176971</c:v>
                </c:pt>
              </c:numCache>
            </c:numRef>
          </c:val>
          <c:extLst>
            <c:ext xmlns:c16="http://schemas.microsoft.com/office/drawing/2014/chart" uri="{C3380CC4-5D6E-409C-BE32-E72D297353CC}">
              <c16:uniqueId val="{00000000-A514-413B-B3DD-A7E75584BCA0}"/>
            </c:ext>
          </c:extLst>
        </c:ser>
        <c:ser>
          <c:idx val="1"/>
          <c:order val="1"/>
          <c:tx>
            <c:strRef>
              <c:f>'Two-dimensional Pivot Table'!$C$13:$C$14</c:f>
              <c:strCache>
                <c:ptCount val="1"/>
                <c:pt idx="0">
                  <c:v>Vegetables</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Table'!$A$15:$A$22</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Table'!$C$15:$C$22</c:f>
              <c:numCache>
                <c:formatCode>"$"#,##0</c:formatCode>
                <c:ptCount val="7"/>
                <c:pt idx="0">
                  <c:v>40492</c:v>
                </c:pt>
                <c:pt idx="1">
                  <c:v>12407</c:v>
                </c:pt>
                <c:pt idx="2">
                  <c:v>15125</c:v>
                </c:pt>
                <c:pt idx="3">
                  <c:v>88738</c:v>
                </c:pt>
                <c:pt idx="4">
                  <c:v>4390</c:v>
                </c:pt>
                <c:pt idx="5">
                  <c:v>85351</c:v>
                </c:pt>
                <c:pt idx="6">
                  <c:v>90162</c:v>
                </c:pt>
              </c:numCache>
            </c:numRef>
          </c:val>
          <c:extLst>
            <c:ext xmlns:c16="http://schemas.microsoft.com/office/drawing/2014/chart" uri="{C3380CC4-5D6E-409C-BE32-E72D297353CC}">
              <c16:uniqueId val="{00000002-383A-43A1-A387-8CBD9AFE3304}"/>
            </c:ext>
          </c:extLst>
        </c:ser>
        <c:dLbls>
          <c:dLblPos val="outEnd"/>
          <c:showLegendKey val="0"/>
          <c:showVal val="1"/>
          <c:showCatName val="0"/>
          <c:showSerName val="0"/>
          <c:showPercent val="0"/>
          <c:showBubbleSize val="0"/>
        </c:dLbls>
        <c:gapWidth val="182"/>
        <c:axId val="1395857584"/>
        <c:axId val="1395867568"/>
      </c:barChart>
      <c:catAx>
        <c:axId val="13958575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395867568"/>
        <c:crosses val="autoZero"/>
        <c:auto val="1"/>
        <c:lblAlgn val="ctr"/>
        <c:lblOffset val="100"/>
        <c:noMultiLvlLbl val="0"/>
      </c:catAx>
      <c:valAx>
        <c:axId val="1395867568"/>
        <c:scaling>
          <c:orientation val="minMax"/>
        </c:scaling>
        <c:delete val="1"/>
        <c:axPos val="b"/>
        <c:numFmt formatCode="&quot;$&quot;#,##0" sourceLinked="1"/>
        <c:majorTickMark val="none"/>
        <c:minorTickMark val="none"/>
        <c:tickLblPos val="nextTo"/>
        <c:crossAx val="1395857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[keren capstone project 1 new.xlsx]One-dimensional Pivot Table!PivotTable11</c:name>
    <c:fmtId val="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Total Amount Spent on Each of the Products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GH"/>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pivotFmt>
      <c:pivotFmt>
        <c:idx val="4"/>
      </c:pivotFmt>
      <c:pivotFmt>
        <c:idx val="5"/>
      </c:pivotFmt>
      <c:pivotFmt>
        <c:idx val="6"/>
      </c:pivotFmt>
      <c:pivotFmt>
        <c:idx val="7"/>
      </c:pivotFmt>
      <c:pivotFmt>
        <c:idx val="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pivotFmt>
      <c:pivotFmt>
        <c:idx val="10"/>
      </c:pivotFmt>
      <c:pivotFmt>
        <c:idx val="11"/>
      </c:pivotFmt>
      <c:pivotFmt>
        <c:idx val="12"/>
      </c:pivotFmt>
      <c:pivotFmt>
        <c:idx val="13"/>
      </c:pivotFmt>
      <c:pivotFmt>
        <c:idx val="14"/>
      </c:pivotFmt>
      <c:pivotFmt>
        <c:idx val="15"/>
      </c:pivotFmt>
      <c:pivotFmt>
        <c:idx val="16"/>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symbol val="diamond"/>
          <c:size val="5"/>
          <c:spPr>
            <a:gradFill rotWithShape="1">
              <a:gsLst>
                <a:gs pos="0">
                  <a:schemeClr val="accent1">
                    <a:tint val="96000"/>
                    <a:lumMod val="100000"/>
                  </a:schemeClr>
                </a:gs>
                <a:gs pos="78000">
                  <a:schemeClr val="accent1">
                    <a:shade val="94000"/>
                    <a:lumMod val="94000"/>
                  </a:schemeClr>
                </a:gs>
              </a:gsLst>
              <a:lin ang="5400000" scaled="0"/>
            </a:gradFill>
            <a:ln w="9525">
              <a:solidFill>
                <a:schemeClr val="accent1"/>
              </a:solidFill>
              <a:round/>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pivotFmt>
      <c:pivotFmt>
        <c:idx val="18"/>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pivotFmt>
      <c:pivotFmt>
        <c:idx val="19"/>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pivotFmt>
      <c:pivotFmt>
        <c:idx val="20"/>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pivotFmt>
      <c:pivotFmt>
        <c:idx val="21"/>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pivotFmt>
      <c:pivotFmt>
        <c:idx val="22"/>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pivotFmt>
      <c:pivotFmt>
        <c:idx val="23"/>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pivotFmt>
    </c:pivotFmts>
    <c:plotArea>
      <c:layout/>
      <c:barChart>
        <c:barDir val="bar"/>
        <c:grouping val="clustered"/>
        <c:varyColors val="0"/>
        <c:ser>
          <c:idx val="0"/>
          <c:order val="0"/>
          <c:tx>
            <c:strRef>
              <c:f>'One-dimensional Pivot Table'!$E$1</c:f>
              <c:strCache>
                <c:ptCount val="1"/>
                <c:pt idx="0">
                  <c:v>Total</c:v>
                </c:pt>
              </c:strCache>
            </c:strRef>
          </c:tx>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invertIfNegative val="0"/>
          <c:dPt>
            <c:idx val="0"/>
            <c:invertIfNegative val="0"/>
            <c:bubble3D val="0"/>
            <c:extLst>
              <c:ext xmlns:c16="http://schemas.microsoft.com/office/drawing/2014/chart" uri="{C3380CC4-5D6E-409C-BE32-E72D297353CC}">
                <c16:uniqueId val="{00000001-973E-480C-A190-56CB2E2667B3}"/>
              </c:ext>
            </c:extLst>
          </c:dPt>
          <c:dPt>
            <c:idx val="1"/>
            <c:invertIfNegative val="0"/>
            <c:bubble3D val="0"/>
            <c:extLst>
              <c:ext xmlns:c16="http://schemas.microsoft.com/office/drawing/2014/chart" uri="{C3380CC4-5D6E-409C-BE32-E72D297353CC}">
                <c16:uniqueId val="{00000003-973E-480C-A190-56CB2E2667B3}"/>
              </c:ext>
            </c:extLst>
          </c:dPt>
          <c:dPt>
            <c:idx val="2"/>
            <c:invertIfNegative val="0"/>
            <c:bubble3D val="0"/>
            <c:extLst>
              <c:ext xmlns:c16="http://schemas.microsoft.com/office/drawing/2014/chart" uri="{C3380CC4-5D6E-409C-BE32-E72D297353CC}">
                <c16:uniqueId val="{00000005-973E-480C-A190-56CB2E2667B3}"/>
              </c:ext>
            </c:extLst>
          </c:dPt>
          <c:dPt>
            <c:idx val="3"/>
            <c:invertIfNegative val="0"/>
            <c:bubble3D val="0"/>
            <c:extLst>
              <c:ext xmlns:c16="http://schemas.microsoft.com/office/drawing/2014/chart" uri="{C3380CC4-5D6E-409C-BE32-E72D297353CC}">
                <c16:uniqueId val="{00000007-973E-480C-A190-56CB2E2667B3}"/>
              </c:ext>
            </c:extLst>
          </c:dPt>
          <c:dPt>
            <c:idx val="4"/>
            <c:invertIfNegative val="0"/>
            <c:bubble3D val="0"/>
            <c:extLst>
              <c:ext xmlns:c16="http://schemas.microsoft.com/office/drawing/2014/chart" uri="{C3380CC4-5D6E-409C-BE32-E72D297353CC}">
                <c16:uniqueId val="{00000009-973E-480C-A190-56CB2E2667B3}"/>
              </c:ext>
            </c:extLst>
          </c:dPt>
          <c:dPt>
            <c:idx val="5"/>
            <c:invertIfNegative val="0"/>
            <c:bubble3D val="0"/>
            <c:extLst>
              <c:ext xmlns:c16="http://schemas.microsoft.com/office/drawing/2014/chart" uri="{C3380CC4-5D6E-409C-BE32-E72D297353CC}">
                <c16:uniqueId val="{0000000B-973E-480C-A190-56CB2E2667B3}"/>
              </c:ext>
            </c:extLst>
          </c:dPt>
          <c:dPt>
            <c:idx val="6"/>
            <c:invertIfNegative val="0"/>
            <c:bubble3D val="0"/>
            <c:extLst>
              <c:ext xmlns:c16="http://schemas.microsoft.com/office/drawing/2014/chart" uri="{C3380CC4-5D6E-409C-BE32-E72D297353CC}">
                <c16:uniqueId val="{0000000D-973E-480C-A190-56CB2E2667B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Table'!$D$2:$D$9</c:f>
              <c:strCache>
                <c:ptCount val="7"/>
                <c:pt idx="0">
                  <c:v>Mango</c:v>
                </c:pt>
                <c:pt idx="1">
                  <c:v>Beans</c:v>
                </c:pt>
                <c:pt idx="2">
                  <c:v>Orange</c:v>
                </c:pt>
                <c:pt idx="3">
                  <c:v>Carrots</c:v>
                </c:pt>
                <c:pt idx="4">
                  <c:v>Cabbage</c:v>
                </c:pt>
                <c:pt idx="5">
                  <c:v>Apple</c:v>
                </c:pt>
                <c:pt idx="6">
                  <c:v>Banana</c:v>
                </c:pt>
              </c:strCache>
            </c:strRef>
          </c:cat>
          <c:val>
            <c:numRef>
              <c:f>'One-dimensional Pivot Table'!$E$2:$E$9</c:f>
              <c:numCache>
                <c:formatCode>"$"#,##0</c:formatCode>
                <c:ptCount val="7"/>
                <c:pt idx="0">
                  <c:v>57079</c:v>
                </c:pt>
                <c:pt idx="1">
                  <c:v>57281</c:v>
                </c:pt>
                <c:pt idx="2">
                  <c:v>104438</c:v>
                </c:pt>
                <c:pt idx="3">
                  <c:v>136945</c:v>
                </c:pt>
                <c:pt idx="4">
                  <c:v>142439</c:v>
                </c:pt>
                <c:pt idx="5">
                  <c:v>191257</c:v>
                </c:pt>
                <c:pt idx="6">
                  <c:v>340295</c:v>
                </c:pt>
              </c:numCache>
            </c:numRef>
          </c:val>
          <c:extLst>
            <c:ext xmlns:c16="http://schemas.microsoft.com/office/drawing/2014/chart" uri="{C3380CC4-5D6E-409C-BE32-E72D297353CC}">
              <c16:uniqueId val="{0000000E-973E-480C-A190-56CB2E2667B3}"/>
            </c:ext>
          </c:extLst>
        </c:ser>
        <c:dLbls>
          <c:dLblPos val="outEnd"/>
          <c:showLegendKey val="0"/>
          <c:showVal val="1"/>
          <c:showCatName val="0"/>
          <c:showSerName val="0"/>
          <c:showPercent val="0"/>
          <c:showBubbleSize val="0"/>
        </c:dLbls>
        <c:gapWidth val="115"/>
        <c:overlap val="-20"/>
        <c:axId val="1395856752"/>
        <c:axId val="1395858000"/>
      </c:barChart>
      <c:catAx>
        <c:axId val="139585675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395858000"/>
        <c:crosses val="autoZero"/>
        <c:auto val="1"/>
        <c:lblAlgn val="ctr"/>
        <c:lblOffset val="100"/>
        <c:noMultiLvlLbl val="0"/>
      </c:catAx>
      <c:valAx>
        <c:axId val="1395858000"/>
        <c:scaling>
          <c:orientation val="minMax"/>
        </c:scaling>
        <c:delete val="1"/>
        <c:axPos val="b"/>
        <c:numFmt formatCode="&quot;$&quot;#,##0" sourceLinked="1"/>
        <c:majorTickMark val="none"/>
        <c:minorTickMark val="none"/>
        <c:tickLblPos val="nextTo"/>
        <c:crossAx val="1395856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[keren capstone project 1 new.xlsx]One-dimensional Pivot Table!PivotTable5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Amount Spent on Products in Each Country</a:t>
            </a:r>
          </a:p>
        </c:rich>
      </c:tx>
      <c:layout>
        <c:manualLayout>
          <c:xMode val="edge"/>
          <c:yMode val="edge"/>
          <c:x val="0.16347317585301838"/>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rgbClr val="00B0F0"/>
          </a:solidFill>
          <a:ln>
            <a:noFill/>
          </a:ln>
          <a:effectLst/>
        </c:spPr>
        <c:marker>
          <c:symbol val="circle"/>
          <c:size val="5"/>
          <c:spPr>
            <a:solidFill>
              <a:srgbClr val="00B0F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92D050"/>
          </a:solidFill>
          <a:ln>
            <a:noFill/>
          </a:ln>
          <a:effectLst/>
        </c:spPr>
        <c:dLbl>
          <c:idx val="0"/>
          <c:layout>
            <c:manualLayout>
              <c:x val="0"/>
              <c:y val="-0.1983122362869199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92D050"/>
          </a:solidFill>
          <a:ln>
            <a:noFill/>
          </a:ln>
          <a:effectLst/>
        </c:spPr>
        <c:dLbl>
          <c:idx val="0"/>
          <c:layout>
            <c:manualLayout>
              <c:x val="0"/>
              <c:y val="-0.194092827004219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92D050"/>
          </a:solidFill>
          <a:ln>
            <a:noFill/>
          </a:ln>
          <a:effectLst/>
        </c:spPr>
        <c:dLbl>
          <c:idx val="0"/>
          <c:layout>
            <c:manualLayout>
              <c:x val="-7.0921985815603269E-3"/>
              <c:y val="-0.2531645569620253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92D050"/>
          </a:solidFill>
          <a:ln>
            <a:noFill/>
          </a:ln>
          <a:effectLst/>
        </c:spPr>
        <c:dLbl>
          <c:idx val="0"/>
          <c:layout>
            <c:manualLayout>
              <c:x val="0"/>
              <c:y val="-0.2616033755274261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92D050"/>
          </a:solidFill>
          <a:ln>
            <a:noFill/>
          </a:ln>
          <a:effectLst/>
        </c:spPr>
        <c:dLbl>
          <c:idx val="0"/>
          <c:layout>
            <c:manualLayout>
              <c:x val="0"/>
              <c:y val="-0.2067510548523207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92D050"/>
          </a:solidFill>
          <a:ln>
            <a:noFill/>
          </a:ln>
          <a:effectLst/>
        </c:spPr>
        <c:dLbl>
          <c:idx val="0"/>
          <c:layout>
            <c:manualLayout>
              <c:x val="-5.2009456264775503E-2"/>
              <c:y val="-0.3037974683544304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92D050"/>
          </a:solidFill>
          <a:ln>
            <a:noFill/>
          </a:ln>
          <a:effectLst/>
        </c:spPr>
        <c:dLbl>
          <c:idx val="0"/>
          <c:layout>
            <c:manualLayout>
              <c:x val="-2.8368794326241134E-2"/>
              <c:y val="-0.3924050632911392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'One-dimensional Pivot Table'!$B$12</c:f>
              <c:strCache>
                <c:ptCount val="1"/>
                <c:pt idx="0">
                  <c:v>Total</c:v>
                </c:pt>
              </c:strCache>
            </c:strRef>
          </c:tx>
          <c:spPr>
            <a:solidFill>
              <a:srgbClr val="92D050"/>
            </a:solidFill>
            <a:ln>
              <a:noFill/>
            </a:ln>
            <a:effectLst/>
          </c:spPr>
          <c:dPt>
            <c:idx val="0"/>
            <c:bubble3D val="0"/>
            <c:extLst>
              <c:ext xmlns:c16="http://schemas.microsoft.com/office/drawing/2014/chart" uri="{C3380CC4-5D6E-409C-BE32-E72D297353CC}">
                <c16:uniqueId val="{00000001-96C4-470A-B94F-612FCC782BF0}"/>
              </c:ext>
            </c:extLst>
          </c:dPt>
          <c:dPt>
            <c:idx val="1"/>
            <c:bubble3D val="0"/>
            <c:extLst>
              <c:ext xmlns:c16="http://schemas.microsoft.com/office/drawing/2014/chart" uri="{C3380CC4-5D6E-409C-BE32-E72D297353CC}">
                <c16:uniqueId val="{00000002-96C4-470A-B94F-612FCC782BF0}"/>
              </c:ext>
            </c:extLst>
          </c:dPt>
          <c:dPt>
            <c:idx val="2"/>
            <c:bubble3D val="0"/>
            <c:extLst>
              <c:ext xmlns:c16="http://schemas.microsoft.com/office/drawing/2014/chart" uri="{C3380CC4-5D6E-409C-BE32-E72D297353CC}">
                <c16:uniqueId val="{00000003-96C4-470A-B94F-612FCC782BF0}"/>
              </c:ext>
            </c:extLst>
          </c:dPt>
          <c:dPt>
            <c:idx val="3"/>
            <c:bubble3D val="0"/>
            <c:extLst>
              <c:ext xmlns:c16="http://schemas.microsoft.com/office/drawing/2014/chart" uri="{C3380CC4-5D6E-409C-BE32-E72D297353CC}">
                <c16:uniqueId val="{00000004-96C4-470A-B94F-612FCC782BF0}"/>
              </c:ext>
            </c:extLst>
          </c:dPt>
          <c:dPt>
            <c:idx val="4"/>
            <c:bubble3D val="0"/>
            <c:extLst>
              <c:ext xmlns:c16="http://schemas.microsoft.com/office/drawing/2014/chart" uri="{C3380CC4-5D6E-409C-BE32-E72D297353CC}">
                <c16:uniqueId val="{00000005-96C4-470A-B94F-612FCC782BF0}"/>
              </c:ext>
            </c:extLst>
          </c:dPt>
          <c:dPt>
            <c:idx val="5"/>
            <c:bubble3D val="0"/>
            <c:extLst>
              <c:ext xmlns:c16="http://schemas.microsoft.com/office/drawing/2014/chart" uri="{C3380CC4-5D6E-409C-BE32-E72D297353CC}">
                <c16:uniqueId val="{00000006-96C4-470A-B94F-612FCC782BF0}"/>
              </c:ext>
            </c:extLst>
          </c:dPt>
          <c:dPt>
            <c:idx val="6"/>
            <c:bubble3D val="0"/>
            <c:extLst>
              <c:ext xmlns:c16="http://schemas.microsoft.com/office/drawing/2014/chart" uri="{C3380CC4-5D6E-409C-BE32-E72D297353CC}">
                <c16:uniqueId val="{00000007-96C4-470A-B94F-612FCC782BF0}"/>
              </c:ext>
            </c:extLst>
          </c:dPt>
          <c:dLbls>
            <c:dLbl>
              <c:idx val="0"/>
              <c:layout>
                <c:manualLayout>
                  <c:x val="0"/>
                  <c:y val="-0.1983122362869199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6C4-470A-B94F-612FCC782BF0}"/>
                </c:ext>
              </c:extLst>
            </c:dLbl>
            <c:dLbl>
              <c:idx val="1"/>
              <c:layout>
                <c:manualLayout>
                  <c:x val="0"/>
                  <c:y val="-0.194092827004219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6C4-470A-B94F-612FCC782BF0}"/>
                </c:ext>
              </c:extLst>
            </c:dLbl>
            <c:dLbl>
              <c:idx val="2"/>
              <c:layout>
                <c:manualLayout>
                  <c:x val="-7.0921985815603269E-3"/>
                  <c:y val="-0.2531645569620253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6C4-470A-B94F-612FCC782BF0}"/>
                </c:ext>
              </c:extLst>
            </c:dLbl>
            <c:dLbl>
              <c:idx val="3"/>
              <c:layout>
                <c:manualLayout>
                  <c:x val="0"/>
                  <c:y val="-0.2616033755274261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96C4-470A-B94F-612FCC782BF0}"/>
                </c:ext>
              </c:extLst>
            </c:dLbl>
            <c:dLbl>
              <c:idx val="4"/>
              <c:layout>
                <c:manualLayout>
                  <c:x val="0"/>
                  <c:y val="-0.2067510548523207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96C4-470A-B94F-612FCC782BF0}"/>
                </c:ext>
              </c:extLst>
            </c:dLbl>
            <c:dLbl>
              <c:idx val="5"/>
              <c:layout>
                <c:manualLayout>
                  <c:x val="-5.2009456264775503E-2"/>
                  <c:y val="-0.3037974683544304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96C4-470A-B94F-612FCC782BF0}"/>
                </c:ext>
              </c:extLst>
            </c:dLbl>
            <c:dLbl>
              <c:idx val="6"/>
              <c:layout>
                <c:manualLayout>
                  <c:x val="-2.8368794326241134E-2"/>
                  <c:y val="-0.3924050632911392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96C4-470A-B94F-612FCC782BF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Table'!$A$13:$A$20</c:f>
              <c:strCache>
                <c:ptCount val="7"/>
                <c:pt idx="0">
                  <c:v>Australia</c:v>
                </c:pt>
                <c:pt idx="1">
                  <c:v>Canada</c:v>
                </c:pt>
                <c:pt idx="2">
                  <c:v>France</c:v>
                </c:pt>
                <c:pt idx="3">
                  <c:v>Germany</c:v>
                </c:pt>
                <c:pt idx="4">
                  <c:v>New Zealand</c:v>
                </c:pt>
                <c:pt idx="5">
                  <c:v>United Kingdom</c:v>
                </c:pt>
                <c:pt idx="6">
                  <c:v>United States</c:v>
                </c:pt>
              </c:strCache>
            </c:strRef>
          </c:cat>
          <c:val>
            <c:numRef>
              <c:f>'One-dimensional Pivot Table'!$B$13:$B$20</c:f>
              <c:numCache>
                <c:formatCode>"$"#,##0</c:formatCode>
                <c:ptCount val="7"/>
                <c:pt idx="0">
                  <c:v>131713</c:v>
                </c:pt>
                <c:pt idx="1">
                  <c:v>94745</c:v>
                </c:pt>
                <c:pt idx="2">
                  <c:v>141056</c:v>
                </c:pt>
                <c:pt idx="3">
                  <c:v>155168</c:v>
                </c:pt>
                <c:pt idx="4">
                  <c:v>66782</c:v>
                </c:pt>
                <c:pt idx="5">
                  <c:v>173137</c:v>
                </c:pt>
                <c:pt idx="6">
                  <c:v>267133</c:v>
                </c:pt>
              </c:numCache>
            </c:numRef>
          </c:val>
          <c:extLst>
            <c:ext xmlns:c16="http://schemas.microsoft.com/office/drawing/2014/chart" uri="{C3380CC4-5D6E-409C-BE32-E72D297353CC}">
              <c16:uniqueId val="{00000000-1A44-4506-8DF3-AD2A461DD565}"/>
            </c:ext>
          </c:extLst>
        </c:ser>
        <c:dLbls>
          <c:showLegendKey val="0"/>
          <c:showVal val="1"/>
          <c:showCatName val="0"/>
          <c:showSerName val="0"/>
          <c:showPercent val="0"/>
          <c:showBubbleSize val="0"/>
        </c:dLbls>
        <c:axId val="1409025840"/>
        <c:axId val="1409023344"/>
      </c:areaChart>
      <c:catAx>
        <c:axId val="140902584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409023344"/>
        <c:crosses val="autoZero"/>
        <c:auto val="1"/>
        <c:lblAlgn val="ctr"/>
        <c:lblOffset val="100"/>
        <c:noMultiLvlLbl val="0"/>
      </c:catAx>
      <c:valAx>
        <c:axId val="1409023344"/>
        <c:scaling>
          <c:orientation val="minMax"/>
        </c:scaling>
        <c:delete val="1"/>
        <c:axPos val="l"/>
        <c:numFmt formatCode="&quot;$&quot;#,##0" sourceLinked="1"/>
        <c:majorTickMark val="out"/>
        <c:minorTickMark val="none"/>
        <c:tickLblPos val="nextTo"/>
        <c:crossAx val="1409025840"/>
        <c:crosses val="autoZero"/>
        <c:crossBetween val="midCat"/>
      </c:valAx>
      <c:spPr>
        <a:noFill/>
        <a:ln w="25400">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[keren capstone project 1 new.xlsx]Two-dimensional Pivot Table!PivotTable4</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Count of Products for Each Country </a:t>
            </a:r>
          </a:p>
        </c:rich>
      </c:tx>
      <c:layout>
        <c:manualLayout>
          <c:xMode val="edge"/>
          <c:yMode val="edge"/>
          <c:x val="0.28322089762680069"/>
          <c:y val="3.2903636626814343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GH"/>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763085093497305E-2"/>
          <c:y val="0.15613107081390556"/>
          <c:w val="0.77281138841909924"/>
          <c:h val="0.73903992515630113"/>
        </c:manualLayout>
      </c:layout>
      <c:barChart>
        <c:barDir val="col"/>
        <c:grouping val="clustered"/>
        <c:varyColors val="0"/>
        <c:ser>
          <c:idx val="0"/>
          <c:order val="0"/>
          <c:tx>
            <c:strRef>
              <c:f>'Two-dimensional Pivot Table'!$B$2:$B$3</c:f>
              <c:strCache>
                <c:ptCount val="1"/>
                <c:pt idx="0">
                  <c:v>Australia</c:v>
                </c:pt>
              </c:strCache>
            </c:strRef>
          </c:tx>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'Two-dimensional Pivot Table'!$A$4:$A$11</c:f>
              <c:strCache>
                <c:ptCount val="7"/>
                <c:pt idx="0">
                  <c:v>Apple</c:v>
                </c:pt>
                <c:pt idx="1">
                  <c:v>Banana</c:v>
                </c:pt>
                <c:pt idx="2">
                  <c:v>Beans</c:v>
                </c:pt>
                <c:pt idx="3">
                  <c:v>Cabbage</c:v>
                </c:pt>
                <c:pt idx="4">
                  <c:v>Carrots</c:v>
                </c:pt>
                <c:pt idx="5">
                  <c:v>Mango</c:v>
                </c:pt>
                <c:pt idx="6">
                  <c:v>Orange</c:v>
                </c:pt>
              </c:strCache>
            </c:strRef>
          </c:cat>
          <c:val>
            <c:numRef>
              <c:f>'Two-dimensional Pivot Table'!$B$4:$B$11</c:f>
              <c:numCache>
                <c:formatCode>General</c:formatCode>
                <c:ptCount val="7"/>
                <c:pt idx="0">
                  <c:v>4</c:v>
                </c:pt>
                <c:pt idx="1">
                  <c:v>10</c:v>
                </c:pt>
                <c:pt idx="2">
                  <c:v>3</c:v>
                </c:pt>
                <c:pt idx="3">
                  <c:v>2</c:v>
                </c:pt>
                <c:pt idx="4">
                  <c:v>3</c:v>
                </c:pt>
                <c:pt idx="5">
                  <c:v>2</c:v>
                </c:pt>
                <c:pt idx="6">
                  <c:v>3</c:v>
                </c:pt>
              </c:numCache>
            </c:numRef>
          </c:val>
          <c:extLst>
            <c:ext xmlns:c16="http://schemas.microsoft.com/office/drawing/2014/chart" uri="{C3380CC4-5D6E-409C-BE32-E72D297353CC}">
              <c16:uniqueId val="{00000000-C24E-485B-B76E-B7702206183A}"/>
            </c:ext>
          </c:extLst>
        </c:ser>
        <c:ser>
          <c:idx val="1"/>
          <c:order val="1"/>
          <c:tx>
            <c:strRef>
              <c:f>'Two-dimensional Pivot Table'!$C$2:$C$3</c:f>
              <c:strCache>
                <c:ptCount val="1"/>
                <c:pt idx="0">
                  <c:v>Canada</c:v>
                </c:pt>
              </c:strCache>
            </c:strRef>
          </c:tx>
          <c:spPr>
            <a:gradFill rotWithShape="1">
              <a:gsLst>
                <a:gs pos="0">
                  <a:schemeClr val="accent2">
                    <a:tint val="96000"/>
                    <a:lumMod val="100000"/>
                  </a:schemeClr>
                </a:gs>
                <a:gs pos="78000">
                  <a:schemeClr val="accent2">
                    <a:shade val="94000"/>
                    <a:lumMod val="94000"/>
                  </a:schemeClr>
                </a:gs>
              </a:gsLst>
              <a:lin ang="5400000" scaled="0"/>
            </a:gradFill>
            <a:ln>
              <a:noFill/>
            </a:ln>
            <a:effectLst>
              <a:outerShdw blurRad="38100" dist="254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'Two-dimensional Pivot Table'!$A$4:$A$11</c:f>
              <c:strCache>
                <c:ptCount val="7"/>
                <c:pt idx="0">
                  <c:v>Apple</c:v>
                </c:pt>
                <c:pt idx="1">
                  <c:v>Banana</c:v>
                </c:pt>
                <c:pt idx="2">
                  <c:v>Beans</c:v>
                </c:pt>
                <c:pt idx="3">
                  <c:v>Cabbage</c:v>
                </c:pt>
                <c:pt idx="4">
                  <c:v>Carrots</c:v>
                </c:pt>
                <c:pt idx="5">
                  <c:v>Mango</c:v>
                </c:pt>
                <c:pt idx="6">
                  <c:v>Orange</c:v>
                </c:pt>
              </c:strCache>
            </c:strRef>
          </c:cat>
          <c:val>
            <c:numRef>
              <c:f>'Two-dimensional Pivot Table'!$C$4:$C$11</c:f>
              <c:numCache>
                <c:formatCode>General</c:formatCode>
                <c:ptCount val="7"/>
                <c:pt idx="0">
                  <c:v>6</c:v>
                </c:pt>
                <c:pt idx="1">
                  <c:v>7</c:v>
                </c:pt>
                <c:pt idx="3">
                  <c:v>3</c:v>
                </c:pt>
                <c:pt idx="5">
                  <c:v>1</c:v>
                </c:pt>
                <c:pt idx="6">
                  <c:v>3</c:v>
                </c:pt>
              </c:numCache>
            </c:numRef>
          </c:val>
          <c:extLst>
            <c:ext xmlns:c16="http://schemas.microsoft.com/office/drawing/2014/chart" uri="{C3380CC4-5D6E-409C-BE32-E72D297353CC}">
              <c16:uniqueId val="{00000001-67F4-435C-9305-E885798478A3}"/>
            </c:ext>
          </c:extLst>
        </c:ser>
        <c:ser>
          <c:idx val="2"/>
          <c:order val="2"/>
          <c:tx>
            <c:strRef>
              <c:f>'Two-dimensional Pivot Table'!$D$2:$D$3</c:f>
              <c:strCache>
                <c:ptCount val="1"/>
                <c:pt idx="0">
                  <c:v>France</c:v>
                </c:pt>
              </c:strCache>
            </c:strRef>
          </c:tx>
          <c:spPr>
            <a:gradFill rotWithShape="1">
              <a:gsLst>
                <a:gs pos="0">
                  <a:schemeClr val="accent3">
                    <a:tint val="96000"/>
                    <a:lumMod val="100000"/>
                  </a:schemeClr>
                </a:gs>
                <a:gs pos="78000">
                  <a:schemeClr val="accent3">
                    <a:shade val="94000"/>
                    <a:lumMod val="94000"/>
                  </a:schemeClr>
                </a:gs>
              </a:gsLst>
              <a:lin ang="5400000" scaled="0"/>
            </a:gradFill>
            <a:ln>
              <a:noFill/>
            </a:ln>
            <a:effectLst>
              <a:outerShdw blurRad="38100" dist="254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'Two-dimensional Pivot Table'!$A$4:$A$11</c:f>
              <c:strCache>
                <c:ptCount val="7"/>
                <c:pt idx="0">
                  <c:v>Apple</c:v>
                </c:pt>
                <c:pt idx="1">
                  <c:v>Banana</c:v>
                </c:pt>
                <c:pt idx="2">
                  <c:v>Beans</c:v>
                </c:pt>
                <c:pt idx="3">
                  <c:v>Cabbage</c:v>
                </c:pt>
                <c:pt idx="4">
                  <c:v>Carrots</c:v>
                </c:pt>
                <c:pt idx="5">
                  <c:v>Mango</c:v>
                </c:pt>
                <c:pt idx="6">
                  <c:v>Orange</c:v>
                </c:pt>
              </c:strCache>
            </c:strRef>
          </c:cat>
          <c:val>
            <c:numRef>
              <c:f>'Two-dimensional Pivot Table'!$D$4:$D$11</c:f>
              <c:numCache>
                <c:formatCode>General</c:formatCode>
                <c:ptCount val="7"/>
                <c:pt idx="0">
                  <c:v>16</c:v>
                </c:pt>
                <c:pt idx="1">
                  <c:v>7</c:v>
                </c:pt>
                <c:pt idx="2">
                  <c:v>1</c:v>
                </c:pt>
                <c:pt idx="3">
                  <c:v>1</c:v>
                </c:pt>
                <c:pt idx="4">
                  <c:v>1</c:v>
                </c:pt>
                <c:pt idx="5">
                  <c:v>1</c:v>
                </c:pt>
                <c:pt idx="6">
                  <c:v>1</c:v>
                </c:pt>
              </c:numCache>
            </c:numRef>
          </c:val>
          <c:extLst>
            <c:ext xmlns:c16="http://schemas.microsoft.com/office/drawing/2014/chart" uri="{C3380CC4-5D6E-409C-BE32-E72D297353CC}">
              <c16:uniqueId val="{00000002-67F4-435C-9305-E885798478A3}"/>
            </c:ext>
          </c:extLst>
        </c:ser>
        <c:ser>
          <c:idx val="3"/>
          <c:order val="3"/>
          <c:tx>
            <c:strRef>
              <c:f>'Two-dimensional Pivot Table'!$E$2:$E$3</c:f>
              <c:strCache>
                <c:ptCount val="1"/>
                <c:pt idx="0">
                  <c:v>Germany</c:v>
                </c:pt>
              </c:strCache>
            </c:strRef>
          </c:tx>
          <c:spPr>
            <a:gradFill rotWithShape="1">
              <a:gsLst>
                <a:gs pos="0">
                  <a:schemeClr val="accent4">
                    <a:tint val="96000"/>
                    <a:lumMod val="100000"/>
                  </a:schemeClr>
                </a:gs>
                <a:gs pos="78000">
                  <a:schemeClr val="accent4">
                    <a:shade val="94000"/>
                    <a:lumMod val="94000"/>
                  </a:schemeClr>
                </a:gs>
              </a:gsLst>
              <a:lin ang="5400000" scaled="0"/>
            </a:gradFill>
            <a:ln>
              <a:noFill/>
            </a:ln>
            <a:effectLst>
              <a:outerShdw blurRad="38100" dist="254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'Two-dimensional Pivot Table'!$A$4:$A$11</c:f>
              <c:strCache>
                <c:ptCount val="7"/>
                <c:pt idx="0">
                  <c:v>Apple</c:v>
                </c:pt>
                <c:pt idx="1">
                  <c:v>Banana</c:v>
                </c:pt>
                <c:pt idx="2">
                  <c:v>Beans</c:v>
                </c:pt>
                <c:pt idx="3">
                  <c:v>Cabbage</c:v>
                </c:pt>
                <c:pt idx="4">
                  <c:v>Carrots</c:v>
                </c:pt>
                <c:pt idx="5">
                  <c:v>Mango</c:v>
                </c:pt>
                <c:pt idx="6">
                  <c:v>Orange</c:v>
                </c:pt>
              </c:strCache>
            </c:strRef>
          </c:cat>
          <c:val>
            <c:numRef>
              <c:f>'Two-dimensional Pivot Table'!$E$4:$E$11</c:f>
              <c:numCache>
                <c:formatCode>General</c:formatCode>
                <c:ptCount val="7"/>
                <c:pt idx="0">
                  <c:v>2</c:v>
                </c:pt>
                <c:pt idx="1">
                  <c:v>9</c:v>
                </c:pt>
                <c:pt idx="2">
                  <c:v>6</c:v>
                </c:pt>
                <c:pt idx="3">
                  <c:v>8</c:v>
                </c:pt>
                <c:pt idx="4">
                  <c:v>6</c:v>
                </c:pt>
                <c:pt idx="5">
                  <c:v>1</c:v>
                </c:pt>
                <c:pt idx="6">
                  <c:v>1</c:v>
                </c:pt>
              </c:numCache>
            </c:numRef>
          </c:val>
          <c:extLst>
            <c:ext xmlns:c16="http://schemas.microsoft.com/office/drawing/2014/chart" uri="{C3380CC4-5D6E-409C-BE32-E72D297353CC}">
              <c16:uniqueId val="{00000003-67F4-435C-9305-E885798478A3}"/>
            </c:ext>
          </c:extLst>
        </c:ser>
        <c:ser>
          <c:idx val="4"/>
          <c:order val="4"/>
          <c:tx>
            <c:strRef>
              <c:f>'Two-dimensional Pivot Table'!$F$2:$F$3</c:f>
              <c:strCache>
                <c:ptCount val="1"/>
                <c:pt idx="0">
                  <c:v>New Zealand</c:v>
                </c:pt>
              </c:strCache>
            </c:strRef>
          </c:tx>
          <c:spPr>
            <a:gradFill rotWithShape="1">
              <a:gsLst>
                <a:gs pos="0">
                  <a:schemeClr val="accent5">
                    <a:tint val="96000"/>
                    <a:lumMod val="100000"/>
                  </a:schemeClr>
                </a:gs>
                <a:gs pos="78000">
                  <a:schemeClr val="accent5">
                    <a:shade val="94000"/>
                    <a:lumMod val="94000"/>
                  </a:schemeClr>
                </a:gs>
              </a:gsLst>
              <a:lin ang="5400000" scaled="0"/>
            </a:gradFill>
            <a:ln>
              <a:noFill/>
            </a:ln>
            <a:effectLst>
              <a:outerShdw blurRad="38100" dist="254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'Two-dimensional Pivot Table'!$A$4:$A$11</c:f>
              <c:strCache>
                <c:ptCount val="7"/>
                <c:pt idx="0">
                  <c:v>Apple</c:v>
                </c:pt>
                <c:pt idx="1">
                  <c:v>Banana</c:v>
                </c:pt>
                <c:pt idx="2">
                  <c:v>Beans</c:v>
                </c:pt>
                <c:pt idx="3">
                  <c:v>Cabbage</c:v>
                </c:pt>
                <c:pt idx="4">
                  <c:v>Carrots</c:v>
                </c:pt>
                <c:pt idx="5">
                  <c:v>Mango</c:v>
                </c:pt>
                <c:pt idx="6">
                  <c:v>Orange</c:v>
                </c:pt>
              </c:strCache>
            </c:strRef>
          </c:cat>
          <c:val>
            <c:numRef>
              <c:f>'Two-dimensional Pivot Table'!$F$4:$F$11</c:f>
              <c:numCache>
                <c:formatCode>General</c:formatCode>
                <c:ptCount val="7"/>
                <c:pt idx="0">
                  <c:v>2</c:v>
                </c:pt>
                <c:pt idx="1">
                  <c:v>8</c:v>
                </c:pt>
                <c:pt idx="3">
                  <c:v>1</c:v>
                </c:pt>
                <c:pt idx="6">
                  <c:v>3</c:v>
                </c:pt>
              </c:numCache>
            </c:numRef>
          </c:val>
          <c:extLst>
            <c:ext xmlns:c16="http://schemas.microsoft.com/office/drawing/2014/chart" uri="{C3380CC4-5D6E-409C-BE32-E72D297353CC}">
              <c16:uniqueId val="{00000004-67F4-435C-9305-E885798478A3}"/>
            </c:ext>
          </c:extLst>
        </c:ser>
        <c:ser>
          <c:idx val="5"/>
          <c:order val="5"/>
          <c:tx>
            <c:strRef>
              <c:f>'Two-dimensional Pivot Table'!$G$2:$G$3</c:f>
              <c:strCache>
                <c:ptCount val="1"/>
                <c:pt idx="0">
                  <c:v>United Kingdom</c:v>
                </c:pt>
              </c:strCache>
            </c:strRef>
          </c:tx>
          <c:spPr>
            <a:gradFill rotWithShape="1">
              <a:gsLst>
                <a:gs pos="0">
                  <a:schemeClr val="accent6">
                    <a:tint val="96000"/>
                    <a:lumMod val="100000"/>
                  </a:schemeClr>
                </a:gs>
                <a:gs pos="78000">
                  <a:schemeClr val="accent6">
                    <a:shade val="94000"/>
                    <a:lumMod val="94000"/>
                  </a:schemeClr>
                </a:gs>
              </a:gsLst>
              <a:lin ang="5400000" scaled="0"/>
            </a:gradFill>
            <a:ln>
              <a:noFill/>
            </a:ln>
            <a:effectLst>
              <a:outerShdw blurRad="38100" dist="254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'Two-dimensional Pivot Table'!$A$4:$A$11</c:f>
              <c:strCache>
                <c:ptCount val="7"/>
                <c:pt idx="0">
                  <c:v>Apple</c:v>
                </c:pt>
                <c:pt idx="1">
                  <c:v>Banana</c:v>
                </c:pt>
                <c:pt idx="2">
                  <c:v>Beans</c:v>
                </c:pt>
                <c:pt idx="3">
                  <c:v>Cabbage</c:v>
                </c:pt>
                <c:pt idx="4">
                  <c:v>Carrots</c:v>
                </c:pt>
                <c:pt idx="5">
                  <c:v>Mango</c:v>
                </c:pt>
                <c:pt idx="6">
                  <c:v>Orange</c:v>
                </c:pt>
              </c:strCache>
            </c:strRef>
          </c:cat>
          <c:val>
            <c:numRef>
              <c:f>'Two-dimensional Pivot Table'!$G$4:$G$11</c:f>
              <c:numCache>
                <c:formatCode>General</c:formatCode>
                <c:ptCount val="7"/>
                <c:pt idx="0">
                  <c:v>4</c:v>
                </c:pt>
                <c:pt idx="1">
                  <c:v>7</c:v>
                </c:pt>
                <c:pt idx="2">
                  <c:v>2</c:v>
                </c:pt>
                <c:pt idx="3">
                  <c:v>8</c:v>
                </c:pt>
                <c:pt idx="4">
                  <c:v>7</c:v>
                </c:pt>
                <c:pt idx="5">
                  <c:v>1</c:v>
                </c:pt>
                <c:pt idx="6">
                  <c:v>5</c:v>
                </c:pt>
              </c:numCache>
            </c:numRef>
          </c:val>
          <c:extLst>
            <c:ext xmlns:c16="http://schemas.microsoft.com/office/drawing/2014/chart" uri="{C3380CC4-5D6E-409C-BE32-E72D297353CC}">
              <c16:uniqueId val="{00000007-67F4-435C-9305-E885798478A3}"/>
            </c:ext>
          </c:extLst>
        </c:ser>
        <c:ser>
          <c:idx val="6"/>
          <c:order val="6"/>
          <c:tx>
            <c:strRef>
              <c:f>'Two-dimensional Pivot Table'!$H$2:$H$3</c:f>
              <c:strCache>
                <c:ptCount val="1"/>
                <c:pt idx="0">
                  <c:v>United States</c:v>
                </c:pt>
              </c:strCache>
            </c:strRef>
          </c:tx>
          <c:spPr>
            <a:gradFill rotWithShape="1">
              <a:gsLst>
                <a:gs pos="0">
                  <a:schemeClr val="accent1">
                    <a:lumMod val="60000"/>
                    <a:tint val="96000"/>
                    <a:lumMod val="100000"/>
                  </a:schemeClr>
                </a:gs>
                <a:gs pos="78000">
                  <a:schemeClr val="accent1">
                    <a:lumMod val="60000"/>
                    <a:shade val="94000"/>
                    <a:lumMod val="94000"/>
                  </a:schemeClr>
                </a:gs>
              </a:gsLst>
              <a:lin ang="5400000" scaled="0"/>
            </a:gradFill>
            <a:ln>
              <a:noFill/>
            </a:ln>
            <a:effectLst>
              <a:outerShdw blurRad="38100" dist="254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'Two-dimensional Pivot Table'!$A$4:$A$11</c:f>
              <c:strCache>
                <c:ptCount val="7"/>
                <c:pt idx="0">
                  <c:v>Apple</c:v>
                </c:pt>
                <c:pt idx="1">
                  <c:v>Banana</c:v>
                </c:pt>
                <c:pt idx="2">
                  <c:v>Beans</c:v>
                </c:pt>
                <c:pt idx="3">
                  <c:v>Cabbage</c:v>
                </c:pt>
                <c:pt idx="4">
                  <c:v>Carrots</c:v>
                </c:pt>
                <c:pt idx="5">
                  <c:v>Mango</c:v>
                </c:pt>
                <c:pt idx="6">
                  <c:v>Orange</c:v>
                </c:pt>
              </c:strCache>
            </c:strRef>
          </c:cat>
          <c:val>
            <c:numRef>
              <c:f>'Two-dimensional Pivot Table'!$H$4:$H$11</c:f>
              <c:numCache>
                <c:formatCode>General</c:formatCode>
                <c:ptCount val="7"/>
                <c:pt idx="0">
                  <c:v>6</c:v>
                </c:pt>
                <c:pt idx="1">
                  <c:v>23</c:v>
                </c:pt>
                <c:pt idx="2">
                  <c:v>1</c:v>
                </c:pt>
                <c:pt idx="3">
                  <c:v>4</c:v>
                </c:pt>
                <c:pt idx="4">
                  <c:v>10</c:v>
                </c:pt>
                <c:pt idx="5">
                  <c:v>5</c:v>
                </c:pt>
                <c:pt idx="6">
                  <c:v>8</c:v>
                </c:pt>
              </c:numCache>
            </c:numRef>
          </c:val>
          <c:extLst>
            <c:ext xmlns:c16="http://schemas.microsoft.com/office/drawing/2014/chart" uri="{C3380CC4-5D6E-409C-BE32-E72D297353CC}">
              <c16:uniqueId val="{00000009-67F4-435C-9305-E885798478A3}"/>
            </c:ext>
          </c:extLst>
        </c:ser>
        <c:dLbls>
          <c:dLblPos val="outEnd"/>
          <c:showLegendKey val="0"/>
          <c:showVal val="1"/>
          <c:showCatName val="0"/>
          <c:showSerName val="0"/>
          <c:showPercent val="0"/>
          <c:showBubbleSize val="0"/>
        </c:dLbls>
        <c:gapWidth val="100"/>
        <c:overlap val="-24"/>
        <c:axId val="1409000880"/>
        <c:axId val="1408993808"/>
      </c:barChart>
      <c:catAx>
        <c:axId val="140900088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GH"/>
          </a:p>
        </c:txPr>
        <c:crossAx val="1408993808"/>
        <c:crosses val="autoZero"/>
        <c:auto val="1"/>
        <c:lblAlgn val="ctr"/>
        <c:lblOffset val="100"/>
        <c:noMultiLvlLbl val="0"/>
      </c:catAx>
      <c:valAx>
        <c:axId val="1408993808"/>
        <c:scaling>
          <c:orientation val="minMax"/>
        </c:scaling>
        <c:delete val="1"/>
        <c:axPos val="l"/>
        <c:numFmt formatCode="General" sourceLinked="1"/>
        <c:majorTickMark val="none"/>
        <c:minorTickMark val="none"/>
        <c:tickLblPos val="nextTo"/>
        <c:crossAx val="14090008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[keren capstone project 1 new.xlsx]Two-dimensional 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Amount Spent on Each Category for Each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rgbClr val="FFC000"/>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148531479268929"/>
          <c:y val="0.13597758390898898"/>
          <c:w val="0.62190866909460818"/>
          <c:h val="0.8227659880471534"/>
        </c:manualLayout>
      </c:layout>
      <c:barChart>
        <c:barDir val="bar"/>
        <c:grouping val="clustered"/>
        <c:varyColors val="0"/>
        <c:ser>
          <c:idx val="0"/>
          <c:order val="0"/>
          <c:tx>
            <c:strRef>
              <c:f>'Two-dimensional Pivot Table'!$B$13:$B$14</c:f>
              <c:strCache>
                <c:ptCount val="1"/>
                <c:pt idx="0">
                  <c:v>Fruit</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Table'!$A$15:$A$22</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Table'!$B$15:$B$22</c:f>
              <c:numCache>
                <c:formatCode>"$"#,##0</c:formatCode>
                <c:ptCount val="7"/>
                <c:pt idx="0">
                  <c:v>91221</c:v>
                </c:pt>
                <c:pt idx="1">
                  <c:v>82338</c:v>
                </c:pt>
                <c:pt idx="2">
                  <c:v>125931</c:v>
                </c:pt>
                <c:pt idx="3">
                  <c:v>66430</c:v>
                </c:pt>
                <c:pt idx="4">
                  <c:v>62392</c:v>
                </c:pt>
                <c:pt idx="5">
                  <c:v>87786</c:v>
                </c:pt>
                <c:pt idx="6">
                  <c:v>176971</c:v>
                </c:pt>
              </c:numCache>
            </c:numRef>
          </c:val>
          <c:extLst>
            <c:ext xmlns:c16="http://schemas.microsoft.com/office/drawing/2014/chart" uri="{C3380CC4-5D6E-409C-BE32-E72D297353CC}">
              <c16:uniqueId val="{00000000-DE9A-46A8-86A7-08D3C51ED310}"/>
            </c:ext>
          </c:extLst>
        </c:ser>
        <c:ser>
          <c:idx val="1"/>
          <c:order val="1"/>
          <c:tx>
            <c:strRef>
              <c:f>'Two-dimensional Pivot Table'!$C$13:$C$14</c:f>
              <c:strCache>
                <c:ptCount val="1"/>
                <c:pt idx="0">
                  <c:v>Vegetables</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Table'!$A$15:$A$22</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Table'!$C$15:$C$22</c:f>
              <c:numCache>
                <c:formatCode>"$"#,##0</c:formatCode>
                <c:ptCount val="7"/>
                <c:pt idx="0">
                  <c:v>40492</c:v>
                </c:pt>
                <c:pt idx="1">
                  <c:v>12407</c:v>
                </c:pt>
                <c:pt idx="2">
                  <c:v>15125</c:v>
                </c:pt>
                <c:pt idx="3">
                  <c:v>88738</c:v>
                </c:pt>
                <c:pt idx="4">
                  <c:v>4390</c:v>
                </c:pt>
                <c:pt idx="5">
                  <c:v>85351</c:v>
                </c:pt>
                <c:pt idx="6">
                  <c:v>90162</c:v>
                </c:pt>
              </c:numCache>
            </c:numRef>
          </c:val>
          <c:extLst>
            <c:ext xmlns:c16="http://schemas.microsoft.com/office/drawing/2014/chart" uri="{C3380CC4-5D6E-409C-BE32-E72D297353CC}">
              <c16:uniqueId val="{00000003-C98E-4CAE-B435-5E0C96080F48}"/>
            </c:ext>
          </c:extLst>
        </c:ser>
        <c:dLbls>
          <c:dLblPos val="outEnd"/>
          <c:showLegendKey val="0"/>
          <c:showVal val="1"/>
          <c:showCatName val="0"/>
          <c:showSerName val="0"/>
          <c:showPercent val="0"/>
          <c:showBubbleSize val="0"/>
        </c:dLbls>
        <c:gapWidth val="182"/>
        <c:axId val="1395857584"/>
        <c:axId val="1395867568"/>
      </c:barChart>
      <c:catAx>
        <c:axId val="13958575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395867568"/>
        <c:crosses val="autoZero"/>
        <c:auto val="1"/>
        <c:lblAlgn val="ctr"/>
        <c:lblOffset val="100"/>
        <c:noMultiLvlLbl val="0"/>
      </c:catAx>
      <c:valAx>
        <c:axId val="1395867568"/>
        <c:scaling>
          <c:orientation val="minMax"/>
        </c:scaling>
        <c:delete val="1"/>
        <c:axPos val="b"/>
        <c:numFmt formatCode="&quot;$&quot;#,##0" sourceLinked="1"/>
        <c:majorTickMark val="none"/>
        <c:minorTickMark val="none"/>
        <c:tickLblPos val="nextTo"/>
        <c:crossAx val="1395857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[keren capstone project 1 new.xlsx]One-dimensional Pivot Table!PivotTable10</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Percentage of Preffered Products in 2016</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
        <c:idx val="1"/>
      </c:pivotFmt>
      <c:pivotFmt>
        <c:idx val="2"/>
      </c:pivotFmt>
      <c:pivotFmt>
        <c:idx val="3"/>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
        <c:idx val="4"/>
      </c:pivotFmt>
      <c:pivotFmt>
        <c:idx val="5"/>
      </c:pivotFmt>
      <c:pivotFmt>
        <c:idx val="6"/>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
        <c:idx val="7"/>
      </c:pivotFmt>
      <c:pivotFmt>
        <c:idx val="8"/>
      </c:pivotFmt>
      <c:pivotFmt>
        <c:idx val="9"/>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
        <c:idx val="10"/>
      </c:pivotFmt>
      <c:pivotFmt>
        <c:idx val="11"/>
      </c:pivotFmt>
      <c:pivotFmt>
        <c:idx val="12"/>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
        <c:idx val="13"/>
      </c:pivotFmt>
      <c:pivotFmt>
        <c:idx val="14"/>
      </c:pivotFmt>
      <c:pivotFmt>
        <c:idx val="15"/>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
        <c:idx val="16"/>
      </c:pivotFmt>
      <c:pivotFmt>
        <c:idx val="17"/>
      </c:pivotFmt>
      <c:pivotFmt>
        <c:idx val="18"/>
        <c:spPr>
          <a:solidFill>
            <a:schemeClr val="accent1"/>
          </a:solidFill>
          <a:ln w="25400">
            <a:solidFill>
              <a:schemeClr val="lt1"/>
            </a:solidFill>
          </a:ln>
          <a:effectLst/>
          <a:sp3d contourW="25400">
            <a:contourClr>
              <a:schemeClr val="lt1"/>
            </a:contourClr>
          </a:sp3d>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2"/>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'One-dimensional Pivot Table'!$B$1</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81FE-4AEC-A47C-622EB36769F2}"/>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81FE-4AEC-A47C-622EB36769F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'One-dimensional Pivot Table'!$A$2:$A$4</c:f>
              <c:strCache>
                <c:ptCount val="2"/>
                <c:pt idx="0">
                  <c:v>Fruit</c:v>
                </c:pt>
                <c:pt idx="1">
                  <c:v>Vegetables</c:v>
                </c:pt>
              </c:strCache>
            </c:strRef>
          </c:cat>
          <c:val>
            <c:numRef>
              <c:f>'One-dimensional Pivot Table'!$B$2:$B$4</c:f>
              <c:numCache>
                <c:formatCode>0.00%</c:formatCode>
                <c:ptCount val="2"/>
                <c:pt idx="0">
                  <c:v>0.68544600938967137</c:v>
                </c:pt>
                <c:pt idx="1">
                  <c:v>0.31455399061032863</c:v>
                </c:pt>
              </c:numCache>
            </c:numRef>
          </c:val>
          <c:extLst>
            <c:ext xmlns:c16="http://schemas.microsoft.com/office/drawing/2014/chart" uri="{C3380CC4-5D6E-409C-BE32-E72D297353CC}">
              <c16:uniqueId val="{00000004-81FE-4AEC-A47C-622EB36769F2}"/>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[keren capstone project 1 new.xlsx]One-dimensional Pivot Table!PivotTable12</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Percentage of Products Per Country</a:t>
            </a:r>
            <a:endParaRPr lang="en-GH">
              <a:effectLst/>
            </a:endParaRPr>
          </a:p>
        </c:rich>
      </c:tx>
      <c:layout>
        <c:manualLayout>
          <c:xMode val="edge"/>
          <c:yMode val="edge"/>
          <c:x val="0.12681140033623658"/>
          <c:y val="2.768041400018671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'One-dimensional Pivot Table'!$H$1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Table'!$G$2:$G$9</c:f>
              <c:strCache>
                <c:ptCount val="7"/>
                <c:pt idx="0">
                  <c:v>New Zealand</c:v>
                </c:pt>
                <c:pt idx="1">
                  <c:v>Canada</c:v>
                </c:pt>
                <c:pt idx="2">
                  <c:v>Australia</c:v>
                </c:pt>
                <c:pt idx="3">
                  <c:v>France</c:v>
                </c:pt>
                <c:pt idx="4">
                  <c:v>Germany</c:v>
                </c:pt>
                <c:pt idx="5">
                  <c:v>United Kingdom</c:v>
                </c:pt>
                <c:pt idx="6">
                  <c:v>United States</c:v>
                </c:pt>
              </c:strCache>
            </c:strRef>
          </c:cat>
          <c:val>
            <c:numRef>
              <c:f>'One-dimensional Pivot Table'!$H$2:$H$9</c:f>
              <c:numCache>
                <c:formatCode>0.00%</c:formatCode>
                <c:ptCount val="7"/>
                <c:pt idx="0">
                  <c:v>6.5727699530516437E-2</c:v>
                </c:pt>
                <c:pt idx="1">
                  <c:v>9.3896713615023469E-2</c:v>
                </c:pt>
                <c:pt idx="2">
                  <c:v>0.12676056338028169</c:v>
                </c:pt>
                <c:pt idx="3">
                  <c:v>0.13145539906103287</c:v>
                </c:pt>
                <c:pt idx="4">
                  <c:v>0.15492957746478872</c:v>
                </c:pt>
                <c:pt idx="5">
                  <c:v>0.15962441314553991</c:v>
                </c:pt>
                <c:pt idx="6">
                  <c:v>0.26760563380281688</c:v>
                </c:pt>
              </c:numCache>
            </c:numRef>
          </c:val>
          <c:extLst>
            <c:ext xmlns:c16="http://schemas.microsoft.com/office/drawing/2014/chart" uri="{C3380CC4-5D6E-409C-BE32-E72D297353CC}">
              <c16:uniqueId val="{00000000-2505-433B-8236-CFC3BD5A4966}"/>
            </c:ext>
          </c:extLst>
        </c:ser>
        <c:dLbls>
          <c:dLblPos val="outEnd"/>
          <c:showLegendKey val="0"/>
          <c:showVal val="1"/>
          <c:showCatName val="0"/>
          <c:showSerName val="0"/>
          <c:showPercent val="0"/>
          <c:showBubbleSize val="0"/>
        </c:dLbls>
        <c:gapWidth val="182"/>
        <c:axId val="1932228031"/>
        <c:axId val="1932245087"/>
      </c:barChart>
      <c:catAx>
        <c:axId val="19322280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932245087"/>
        <c:crosses val="autoZero"/>
        <c:auto val="1"/>
        <c:lblAlgn val="ctr"/>
        <c:lblOffset val="100"/>
        <c:noMultiLvlLbl val="0"/>
      </c:catAx>
      <c:valAx>
        <c:axId val="1932245087"/>
        <c:scaling>
          <c:orientation val="minMax"/>
        </c:scaling>
        <c:delete val="1"/>
        <c:axPos val="b"/>
        <c:numFmt formatCode="0.00%" sourceLinked="1"/>
        <c:majorTickMark val="none"/>
        <c:minorTickMark val="none"/>
        <c:tickLblPos val="nextTo"/>
        <c:crossAx val="19322280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[keren capstone project 1 new.xlsx]One-dimensional Pivot Table!PivotTable10</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Percentage of Preffered Products in 2016</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
        <c:idx val="1"/>
      </c:pivotFmt>
      <c:pivotFmt>
        <c:idx val="2"/>
      </c:pivotFmt>
      <c:pivotFmt>
        <c:idx val="3"/>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
        <c:idx val="4"/>
      </c:pivotFmt>
      <c:pivotFmt>
        <c:idx val="5"/>
      </c:pivotFmt>
      <c:pivotFmt>
        <c:idx val="6"/>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
        <c:idx val="7"/>
      </c:pivotFmt>
      <c:pivotFmt>
        <c:idx val="8"/>
      </c:pivotFmt>
      <c:pivotFmt>
        <c:idx val="9"/>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
        <c:idx val="10"/>
      </c:pivotFmt>
      <c:pivotFmt>
        <c:idx val="11"/>
      </c:pivotFmt>
      <c:pivotFmt>
        <c:idx val="12"/>
        <c:spPr>
          <a:solidFill>
            <a:schemeClr val="accent1"/>
          </a:solidFill>
          <a:ln w="25400">
            <a:solidFill>
              <a:schemeClr val="lt1"/>
            </a:solidFill>
          </a:ln>
          <a:effectLst/>
          <a:sp3d contourW="25400">
            <a:contourClr>
              <a:schemeClr val="lt1"/>
            </a:contourClr>
          </a:sp3d>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2"/>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'One-dimensional Pivot Table'!$B$1</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3E91-49D4-941C-CD0D922E38D2}"/>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3E91-49D4-941C-CD0D922E38D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'One-dimensional Pivot Table'!$A$2:$A$4</c:f>
              <c:strCache>
                <c:ptCount val="2"/>
                <c:pt idx="0">
                  <c:v>Fruit</c:v>
                </c:pt>
                <c:pt idx="1">
                  <c:v>Vegetables</c:v>
                </c:pt>
              </c:strCache>
            </c:strRef>
          </c:cat>
          <c:val>
            <c:numRef>
              <c:f>'One-dimensional Pivot Table'!$B$2:$B$4</c:f>
              <c:numCache>
                <c:formatCode>0.00%</c:formatCode>
                <c:ptCount val="2"/>
                <c:pt idx="0">
                  <c:v>0.68544600938967137</c:v>
                </c:pt>
                <c:pt idx="1">
                  <c:v>0.31455399061032863</c:v>
                </c:pt>
              </c:numCache>
            </c:numRef>
          </c:val>
          <c:extLst>
            <c:ext xmlns:c16="http://schemas.microsoft.com/office/drawing/2014/chart" uri="{C3380CC4-5D6E-409C-BE32-E72D297353CC}">
              <c16:uniqueId val="{00000004-3E91-49D4-941C-CD0D922E38D2}"/>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[keren capstone project 1 new.xlsx]One-dimensional Pivot Table!PivotTable11</c:name>
    <c:fmtId val="4"/>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Total Amount Spent on Each of the Products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GH"/>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pivotFmt>
      <c:pivotFmt>
        <c:idx val="4"/>
      </c:pivotFmt>
      <c:pivotFmt>
        <c:idx val="5"/>
      </c:pivotFmt>
      <c:pivotFmt>
        <c:idx val="6"/>
      </c:pivotFmt>
      <c:pivotFmt>
        <c:idx val="7"/>
      </c:pivotFmt>
      <c:pivotFmt>
        <c:idx val="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pivotFmt>
      <c:pivotFmt>
        <c:idx val="10"/>
      </c:pivotFmt>
      <c:pivotFmt>
        <c:idx val="11"/>
      </c:pivotFmt>
      <c:pivotFmt>
        <c:idx val="12"/>
      </c:pivotFmt>
      <c:pivotFmt>
        <c:idx val="13"/>
      </c:pivotFmt>
      <c:pivotFmt>
        <c:idx val="14"/>
      </c:pivotFmt>
      <c:pivotFmt>
        <c:idx val="15"/>
      </c:pivotFmt>
      <c:pivotFmt>
        <c:idx val="1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
      </c:pivotFmt>
      <c:pivotFmt>
        <c:idx val="18"/>
      </c:pivotFmt>
      <c:pivotFmt>
        <c:idx val="19"/>
      </c:pivotFmt>
      <c:pivotFmt>
        <c:idx val="20"/>
      </c:pivotFmt>
      <c:pivotFmt>
        <c:idx val="21"/>
      </c:pivotFmt>
      <c:pivotFmt>
        <c:idx val="22"/>
      </c:pivotFmt>
      <c:pivotFmt>
        <c:idx val="23"/>
      </c:pivotFmt>
      <c:pivotFmt>
        <c:idx val="2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5"/>
      </c:pivotFmt>
      <c:pivotFmt>
        <c:idx val="26"/>
      </c:pivotFmt>
      <c:pivotFmt>
        <c:idx val="27"/>
      </c:pivotFmt>
      <c:pivotFmt>
        <c:idx val="28"/>
      </c:pivotFmt>
      <c:pivotFmt>
        <c:idx val="29"/>
      </c:pivotFmt>
      <c:pivotFmt>
        <c:idx val="30"/>
      </c:pivotFmt>
      <c:pivotFmt>
        <c:idx val="31"/>
      </c:pivotFmt>
      <c:pivotFmt>
        <c:idx val="32"/>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symbol val="diamond"/>
          <c:size val="5"/>
          <c:spPr>
            <a:gradFill rotWithShape="1">
              <a:gsLst>
                <a:gs pos="0">
                  <a:schemeClr val="accent1">
                    <a:tint val="96000"/>
                    <a:lumMod val="100000"/>
                  </a:schemeClr>
                </a:gs>
                <a:gs pos="78000">
                  <a:schemeClr val="accent1">
                    <a:shade val="94000"/>
                    <a:lumMod val="94000"/>
                  </a:schemeClr>
                </a:gs>
              </a:gsLst>
              <a:lin ang="5400000" scaled="0"/>
            </a:gradFill>
            <a:ln w="9525">
              <a:solidFill>
                <a:schemeClr val="accent1"/>
              </a:solidFill>
              <a:round/>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pivotFmt>
      <c:pivotFmt>
        <c:idx val="34"/>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pivotFmt>
      <c:pivotFmt>
        <c:idx val="35"/>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pivotFmt>
      <c:pivotFmt>
        <c:idx val="36"/>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pivotFmt>
      <c:pivotFmt>
        <c:idx val="37"/>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pivotFmt>
      <c:pivotFmt>
        <c:idx val="38"/>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pivotFmt>
      <c:pivotFmt>
        <c:idx val="39"/>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pivotFmt>
    </c:pivotFmts>
    <c:plotArea>
      <c:layout/>
      <c:barChart>
        <c:barDir val="bar"/>
        <c:grouping val="clustered"/>
        <c:varyColors val="0"/>
        <c:ser>
          <c:idx val="0"/>
          <c:order val="0"/>
          <c:tx>
            <c:strRef>
              <c:f>'One-dimensional Pivot Table'!$E$1</c:f>
              <c:strCache>
                <c:ptCount val="1"/>
                <c:pt idx="0">
                  <c:v>Total</c:v>
                </c:pt>
              </c:strCache>
            </c:strRef>
          </c:tx>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invertIfNegative val="0"/>
          <c:dPt>
            <c:idx val="0"/>
            <c:invertIfNegative val="0"/>
            <c:bubble3D val="0"/>
            <c:extLst>
              <c:ext xmlns:c16="http://schemas.microsoft.com/office/drawing/2014/chart" uri="{C3380CC4-5D6E-409C-BE32-E72D297353CC}">
                <c16:uniqueId val="{00000001-F6EF-4C77-9C31-F9ABD591B54D}"/>
              </c:ext>
            </c:extLst>
          </c:dPt>
          <c:dPt>
            <c:idx val="1"/>
            <c:invertIfNegative val="0"/>
            <c:bubble3D val="0"/>
            <c:extLst>
              <c:ext xmlns:c16="http://schemas.microsoft.com/office/drawing/2014/chart" uri="{C3380CC4-5D6E-409C-BE32-E72D297353CC}">
                <c16:uniqueId val="{00000003-F6EF-4C77-9C31-F9ABD591B54D}"/>
              </c:ext>
            </c:extLst>
          </c:dPt>
          <c:dPt>
            <c:idx val="2"/>
            <c:invertIfNegative val="0"/>
            <c:bubble3D val="0"/>
            <c:extLst>
              <c:ext xmlns:c16="http://schemas.microsoft.com/office/drawing/2014/chart" uri="{C3380CC4-5D6E-409C-BE32-E72D297353CC}">
                <c16:uniqueId val="{00000005-F6EF-4C77-9C31-F9ABD591B54D}"/>
              </c:ext>
            </c:extLst>
          </c:dPt>
          <c:dPt>
            <c:idx val="3"/>
            <c:invertIfNegative val="0"/>
            <c:bubble3D val="0"/>
            <c:extLst>
              <c:ext xmlns:c16="http://schemas.microsoft.com/office/drawing/2014/chart" uri="{C3380CC4-5D6E-409C-BE32-E72D297353CC}">
                <c16:uniqueId val="{00000007-F6EF-4C77-9C31-F9ABD591B54D}"/>
              </c:ext>
            </c:extLst>
          </c:dPt>
          <c:dPt>
            <c:idx val="4"/>
            <c:invertIfNegative val="0"/>
            <c:bubble3D val="0"/>
            <c:extLst>
              <c:ext xmlns:c16="http://schemas.microsoft.com/office/drawing/2014/chart" uri="{C3380CC4-5D6E-409C-BE32-E72D297353CC}">
                <c16:uniqueId val="{00000009-F6EF-4C77-9C31-F9ABD591B54D}"/>
              </c:ext>
            </c:extLst>
          </c:dPt>
          <c:dPt>
            <c:idx val="5"/>
            <c:invertIfNegative val="0"/>
            <c:bubble3D val="0"/>
            <c:extLst>
              <c:ext xmlns:c16="http://schemas.microsoft.com/office/drawing/2014/chart" uri="{C3380CC4-5D6E-409C-BE32-E72D297353CC}">
                <c16:uniqueId val="{0000000B-F6EF-4C77-9C31-F9ABD591B54D}"/>
              </c:ext>
            </c:extLst>
          </c:dPt>
          <c:dPt>
            <c:idx val="6"/>
            <c:invertIfNegative val="0"/>
            <c:bubble3D val="0"/>
            <c:extLst>
              <c:ext xmlns:c16="http://schemas.microsoft.com/office/drawing/2014/chart" uri="{C3380CC4-5D6E-409C-BE32-E72D297353CC}">
                <c16:uniqueId val="{0000000D-F6EF-4C77-9C31-F9ABD591B54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Table'!$D$2:$D$9</c:f>
              <c:strCache>
                <c:ptCount val="7"/>
                <c:pt idx="0">
                  <c:v>Mango</c:v>
                </c:pt>
                <c:pt idx="1">
                  <c:v>Beans</c:v>
                </c:pt>
                <c:pt idx="2">
                  <c:v>Orange</c:v>
                </c:pt>
                <c:pt idx="3">
                  <c:v>Carrots</c:v>
                </c:pt>
                <c:pt idx="4">
                  <c:v>Cabbage</c:v>
                </c:pt>
                <c:pt idx="5">
                  <c:v>Apple</c:v>
                </c:pt>
                <c:pt idx="6">
                  <c:v>Banana</c:v>
                </c:pt>
              </c:strCache>
            </c:strRef>
          </c:cat>
          <c:val>
            <c:numRef>
              <c:f>'One-dimensional Pivot Table'!$E$2:$E$9</c:f>
              <c:numCache>
                <c:formatCode>"$"#,##0</c:formatCode>
                <c:ptCount val="7"/>
                <c:pt idx="0">
                  <c:v>57079</c:v>
                </c:pt>
                <c:pt idx="1">
                  <c:v>57281</c:v>
                </c:pt>
                <c:pt idx="2">
                  <c:v>104438</c:v>
                </c:pt>
                <c:pt idx="3">
                  <c:v>136945</c:v>
                </c:pt>
                <c:pt idx="4">
                  <c:v>142439</c:v>
                </c:pt>
                <c:pt idx="5">
                  <c:v>191257</c:v>
                </c:pt>
                <c:pt idx="6">
                  <c:v>340295</c:v>
                </c:pt>
              </c:numCache>
            </c:numRef>
          </c:val>
          <c:extLst>
            <c:ext xmlns:c16="http://schemas.microsoft.com/office/drawing/2014/chart" uri="{C3380CC4-5D6E-409C-BE32-E72D297353CC}">
              <c16:uniqueId val="{0000000E-F6EF-4C77-9C31-F9ABD591B54D}"/>
            </c:ext>
          </c:extLst>
        </c:ser>
        <c:dLbls>
          <c:dLblPos val="outEnd"/>
          <c:showLegendKey val="0"/>
          <c:showVal val="1"/>
          <c:showCatName val="0"/>
          <c:showSerName val="0"/>
          <c:showPercent val="0"/>
          <c:showBubbleSize val="0"/>
        </c:dLbls>
        <c:gapWidth val="115"/>
        <c:overlap val="-20"/>
        <c:axId val="1395856752"/>
        <c:axId val="1395858000"/>
      </c:barChart>
      <c:catAx>
        <c:axId val="139585675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395858000"/>
        <c:crosses val="autoZero"/>
        <c:auto val="1"/>
        <c:lblAlgn val="ctr"/>
        <c:lblOffset val="100"/>
        <c:noMultiLvlLbl val="0"/>
      </c:catAx>
      <c:valAx>
        <c:axId val="1395858000"/>
        <c:scaling>
          <c:orientation val="minMax"/>
        </c:scaling>
        <c:delete val="1"/>
        <c:axPos val="b"/>
        <c:numFmt formatCode="&quot;$&quot;#,##0" sourceLinked="1"/>
        <c:majorTickMark val="none"/>
        <c:minorTickMark val="none"/>
        <c:tickLblPos val="nextTo"/>
        <c:crossAx val="1395856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[keren capstone project 1 new.xlsx]Two-dimensional Pivot Table!PivotTable4</c:name>
    <c:fmtId val="5"/>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Count of Products for Each Country </a:t>
            </a:r>
          </a:p>
        </c:rich>
      </c:tx>
      <c:layout>
        <c:manualLayout>
          <c:xMode val="edge"/>
          <c:yMode val="edge"/>
          <c:x val="0.28519036059459707"/>
          <c:y val="2.9121169616236051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GH"/>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763085093497305E-2"/>
          <c:y val="0.15613107081390556"/>
          <c:w val="0.77281138841909924"/>
          <c:h val="0.73903992515630113"/>
        </c:manualLayout>
      </c:layout>
      <c:barChart>
        <c:barDir val="col"/>
        <c:grouping val="clustered"/>
        <c:varyColors val="0"/>
        <c:ser>
          <c:idx val="0"/>
          <c:order val="0"/>
          <c:tx>
            <c:strRef>
              <c:f>'Two-dimensional Pivot Table'!$B$2:$B$3</c:f>
              <c:strCache>
                <c:ptCount val="1"/>
                <c:pt idx="0">
                  <c:v>Australia</c:v>
                </c:pt>
              </c:strCache>
            </c:strRef>
          </c:tx>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'Two-dimensional Pivot Table'!$A$4:$A$11</c:f>
              <c:strCache>
                <c:ptCount val="7"/>
                <c:pt idx="0">
                  <c:v>Apple</c:v>
                </c:pt>
                <c:pt idx="1">
                  <c:v>Banana</c:v>
                </c:pt>
                <c:pt idx="2">
                  <c:v>Beans</c:v>
                </c:pt>
                <c:pt idx="3">
                  <c:v>Cabbage</c:v>
                </c:pt>
                <c:pt idx="4">
                  <c:v>Carrots</c:v>
                </c:pt>
                <c:pt idx="5">
                  <c:v>Mango</c:v>
                </c:pt>
                <c:pt idx="6">
                  <c:v>Orange</c:v>
                </c:pt>
              </c:strCache>
            </c:strRef>
          </c:cat>
          <c:val>
            <c:numRef>
              <c:f>'Two-dimensional Pivot Table'!$B$4:$B$11</c:f>
              <c:numCache>
                <c:formatCode>General</c:formatCode>
                <c:ptCount val="7"/>
                <c:pt idx="0">
                  <c:v>4</c:v>
                </c:pt>
                <c:pt idx="1">
                  <c:v>10</c:v>
                </c:pt>
                <c:pt idx="2">
                  <c:v>3</c:v>
                </c:pt>
                <c:pt idx="3">
                  <c:v>2</c:v>
                </c:pt>
                <c:pt idx="4">
                  <c:v>3</c:v>
                </c:pt>
                <c:pt idx="5">
                  <c:v>2</c:v>
                </c:pt>
                <c:pt idx="6">
                  <c:v>3</c:v>
                </c:pt>
              </c:numCache>
            </c:numRef>
          </c:val>
          <c:extLst>
            <c:ext xmlns:c16="http://schemas.microsoft.com/office/drawing/2014/chart" uri="{C3380CC4-5D6E-409C-BE32-E72D297353CC}">
              <c16:uniqueId val="{00000000-61D6-414B-BCCF-1AC419E19E2D}"/>
            </c:ext>
          </c:extLst>
        </c:ser>
        <c:ser>
          <c:idx val="1"/>
          <c:order val="1"/>
          <c:tx>
            <c:strRef>
              <c:f>'Two-dimensional Pivot Table'!$C$2:$C$3</c:f>
              <c:strCache>
                <c:ptCount val="1"/>
                <c:pt idx="0">
                  <c:v>Canada</c:v>
                </c:pt>
              </c:strCache>
            </c:strRef>
          </c:tx>
          <c:spPr>
            <a:gradFill rotWithShape="1">
              <a:gsLst>
                <a:gs pos="0">
                  <a:schemeClr val="accent2">
                    <a:tint val="96000"/>
                    <a:lumMod val="100000"/>
                  </a:schemeClr>
                </a:gs>
                <a:gs pos="78000">
                  <a:schemeClr val="accent2">
                    <a:shade val="94000"/>
                    <a:lumMod val="94000"/>
                  </a:schemeClr>
                </a:gs>
              </a:gsLst>
              <a:lin ang="5400000" scaled="0"/>
            </a:gradFill>
            <a:ln>
              <a:noFill/>
            </a:ln>
            <a:effectLst>
              <a:outerShdw blurRad="38100" dist="254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'Two-dimensional Pivot Table'!$A$4:$A$11</c:f>
              <c:strCache>
                <c:ptCount val="7"/>
                <c:pt idx="0">
                  <c:v>Apple</c:v>
                </c:pt>
                <c:pt idx="1">
                  <c:v>Banana</c:v>
                </c:pt>
                <c:pt idx="2">
                  <c:v>Beans</c:v>
                </c:pt>
                <c:pt idx="3">
                  <c:v>Cabbage</c:v>
                </c:pt>
                <c:pt idx="4">
                  <c:v>Carrots</c:v>
                </c:pt>
                <c:pt idx="5">
                  <c:v>Mango</c:v>
                </c:pt>
                <c:pt idx="6">
                  <c:v>Orange</c:v>
                </c:pt>
              </c:strCache>
            </c:strRef>
          </c:cat>
          <c:val>
            <c:numRef>
              <c:f>'Two-dimensional Pivot Table'!$C$4:$C$11</c:f>
              <c:numCache>
                <c:formatCode>General</c:formatCode>
                <c:ptCount val="7"/>
                <c:pt idx="0">
                  <c:v>6</c:v>
                </c:pt>
                <c:pt idx="1">
                  <c:v>7</c:v>
                </c:pt>
                <c:pt idx="3">
                  <c:v>3</c:v>
                </c:pt>
                <c:pt idx="5">
                  <c:v>1</c:v>
                </c:pt>
                <c:pt idx="6">
                  <c:v>3</c:v>
                </c:pt>
              </c:numCache>
            </c:numRef>
          </c:val>
          <c:extLst>
            <c:ext xmlns:c16="http://schemas.microsoft.com/office/drawing/2014/chart" uri="{C3380CC4-5D6E-409C-BE32-E72D297353CC}">
              <c16:uniqueId val="{00000001-178B-4FF3-8BA5-91B7608E185D}"/>
            </c:ext>
          </c:extLst>
        </c:ser>
        <c:ser>
          <c:idx val="2"/>
          <c:order val="2"/>
          <c:tx>
            <c:strRef>
              <c:f>'Two-dimensional Pivot Table'!$D$2:$D$3</c:f>
              <c:strCache>
                <c:ptCount val="1"/>
                <c:pt idx="0">
                  <c:v>France</c:v>
                </c:pt>
              </c:strCache>
            </c:strRef>
          </c:tx>
          <c:spPr>
            <a:gradFill rotWithShape="1">
              <a:gsLst>
                <a:gs pos="0">
                  <a:schemeClr val="accent3">
                    <a:tint val="96000"/>
                    <a:lumMod val="100000"/>
                  </a:schemeClr>
                </a:gs>
                <a:gs pos="78000">
                  <a:schemeClr val="accent3">
                    <a:shade val="94000"/>
                    <a:lumMod val="94000"/>
                  </a:schemeClr>
                </a:gs>
              </a:gsLst>
              <a:lin ang="5400000" scaled="0"/>
            </a:gradFill>
            <a:ln>
              <a:noFill/>
            </a:ln>
            <a:effectLst>
              <a:outerShdw blurRad="38100" dist="254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'Two-dimensional Pivot Table'!$A$4:$A$11</c:f>
              <c:strCache>
                <c:ptCount val="7"/>
                <c:pt idx="0">
                  <c:v>Apple</c:v>
                </c:pt>
                <c:pt idx="1">
                  <c:v>Banana</c:v>
                </c:pt>
                <c:pt idx="2">
                  <c:v>Beans</c:v>
                </c:pt>
                <c:pt idx="3">
                  <c:v>Cabbage</c:v>
                </c:pt>
                <c:pt idx="4">
                  <c:v>Carrots</c:v>
                </c:pt>
                <c:pt idx="5">
                  <c:v>Mango</c:v>
                </c:pt>
                <c:pt idx="6">
                  <c:v>Orange</c:v>
                </c:pt>
              </c:strCache>
            </c:strRef>
          </c:cat>
          <c:val>
            <c:numRef>
              <c:f>'Two-dimensional Pivot Table'!$D$4:$D$11</c:f>
              <c:numCache>
                <c:formatCode>General</c:formatCode>
                <c:ptCount val="7"/>
                <c:pt idx="0">
                  <c:v>16</c:v>
                </c:pt>
                <c:pt idx="1">
                  <c:v>7</c:v>
                </c:pt>
                <c:pt idx="2">
                  <c:v>1</c:v>
                </c:pt>
                <c:pt idx="3">
                  <c:v>1</c:v>
                </c:pt>
                <c:pt idx="4">
                  <c:v>1</c:v>
                </c:pt>
                <c:pt idx="5">
                  <c:v>1</c:v>
                </c:pt>
                <c:pt idx="6">
                  <c:v>1</c:v>
                </c:pt>
              </c:numCache>
            </c:numRef>
          </c:val>
          <c:extLst>
            <c:ext xmlns:c16="http://schemas.microsoft.com/office/drawing/2014/chart" uri="{C3380CC4-5D6E-409C-BE32-E72D297353CC}">
              <c16:uniqueId val="{00000002-178B-4FF3-8BA5-91B7608E185D}"/>
            </c:ext>
          </c:extLst>
        </c:ser>
        <c:ser>
          <c:idx val="3"/>
          <c:order val="3"/>
          <c:tx>
            <c:strRef>
              <c:f>'Two-dimensional Pivot Table'!$E$2:$E$3</c:f>
              <c:strCache>
                <c:ptCount val="1"/>
                <c:pt idx="0">
                  <c:v>Germany</c:v>
                </c:pt>
              </c:strCache>
            </c:strRef>
          </c:tx>
          <c:spPr>
            <a:gradFill rotWithShape="1">
              <a:gsLst>
                <a:gs pos="0">
                  <a:schemeClr val="accent4">
                    <a:tint val="96000"/>
                    <a:lumMod val="100000"/>
                  </a:schemeClr>
                </a:gs>
                <a:gs pos="78000">
                  <a:schemeClr val="accent4">
                    <a:shade val="94000"/>
                    <a:lumMod val="94000"/>
                  </a:schemeClr>
                </a:gs>
              </a:gsLst>
              <a:lin ang="5400000" scaled="0"/>
            </a:gradFill>
            <a:ln>
              <a:noFill/>
            </a:ln>
            <a:effectLst>
              <a:outerShdw blurRad="38100" dist="254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'Two-dimensional Pivot Table'!$A$4:$A$11</c:f>
              <c:strCache>
                <c:ptCount val="7"/>
                <c:pt idx="0">
                  <c:v>Apple</c:v>
                </c:pt>
                <c:pt idx="1">
                  <c:v>Banana</c:v>
                </c:pt>
                <c:pt idx="2">
                  <c:v>Beans</c:v>
                </c:pt>
                <c:pt idx="3">
                  <c:v>Cabbage</c:v>
                </c:pt>
                <c:pt idx="4">
                  <c:v>Carrots</c:v>
                </c:pt>
                <c:pt idx="5">
                  <c:v>Mango</c:v>
                </c:pt>
                <c:pt idx="6">
                  <c:v>Orange</c:v>
                </c:pt>
              </c:strCache>
            </c:strRef>
          </c:cat>
          <c:val>
            <c:numRef>
              <c:f>'Two-dimensional Pivot Table'!$E$4:$E$11</c:f>
              <c:numCache>
                <c:formatCode>General</c:formatCode>
                <c:ptCount val="7"/>
                <c:pt idx="0">
                  <c:v>2</c:v>
                </c:pt>
                <c:pt idx="1">
                  <c:v>9</c:v>
                </c:pt>
                <c:pt idx="2">
                  <c:v>6</c:v>
                </c:pt>
                <c:pt idx="3">
                  <c:v>8</c:v>
                </c:pt>
                <c:pt idx="4">
                  <c:v>6</c:v>
                </c:pt>
                <c:pt idx="5">
                  <c:v>1</c:v>
                </c:pt>
                <c:pt idx="6">
                  <c:v>1</c:v>
                </c:pt>
              </c:numCache>
            </c:numRef>
          </c:val>
          <c:extLst>
            <c:ext xmlns:c16="http://schemas.microsoft.com/office/drawing/2014/chart" uri="{C3380CC4-5D6E-409C-BE32-E72D297353CC}">
              <c16:uniqueId val="{00000003-178B-4FF3-8BA5-91B7608E185D}"/>
            </c:ext>
          </c:extLst>
        </c:ser>
        <c:ser>
          <c:idx val="4"/>
          <c:order val="4"/>
          <c:tx>
            <c:strRef>
              <c:f>'Two-dimensional Pivot Table'!$F$2:$F$3</c:f>
              <c:strCache>
                <c:ptCount val="1"/>
                <c:pt idx="0">
                  <c:v>New Zealand</c:v>
                </c:pt>
              </c:strCache>
            </c:strRef>
          </c:tx>
          <c:spPr>
            <a:gradFill rotWithShape="1">
              <a:gsLst>
                <a:gs pos="0">
                  <a:schemeClr val="accent5">
                    <a:tint val="96000"/>
                    <a:lumMod val="100000"/>
                  </a:schemeClr>
                </a:gs>
                <a:gs pos="78000">
                  <a:schemeClr val="accent5">
                    <a:shade val="94000"/>
                    <a:lumMod val="94000"/>
                  </a:schemeClr>
                </a:gs>
              </a:gsLst>
              <a:lin ang="5400000" scaled="0"/>
            </a:gradFill>
            <a:ln>
              <a:noFill/>
            </a:ln>
            <a:effectLst>
              <a:outerShdw blurRad="38100" dist="254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'Two-dimensional Pivot Table'!$A$4:$A$11</c:f>
              <c:strCache>
                <c:ptCount val="7"/>
                <c:pt idx="0">
                  <c:v>Apple</c:v>
                </c:pt>
                <c:pt idx="1">
                  <c:v>Banana</c:v>
                </c:pt>
                <c:pt idx="2">
                  <c:v>Beans</c:v>
                </c:pt>
                <c:pt idx="3">
                  <c:v>Cabbage</c:v>
                </c:pt>
                <c:pt idx="4">
                  <c:v>Carrots</c:v>
                </c:pt>
                <c:pt idx="5">
                  <c:v>Mango</c:v>
                </c:pt>
                <c:pt idx="6">
                  <c:v>Orange</c:v>
                </c:pt>
              </c:strCache>
            </c:strRef>
          </c:cat>
          <c:val>
            <c:numRef>
              <c:f>'Two-dimensional Pivot Table'!$F$4:$F$11</c:f>
              <c:numCache>
                <c:formatCode>General</c:formatCode>
                <c:ptCount val="7"/>
                <c:pt idx="0">
                  <c:v>2</c:v>
                </c:pt>
                <c:pt idx="1">
                  <c:v>8</c:v>
                </c:pt>
                <c:pt idx="3">
                  <c:v>1</c:v>
                </c:pt>
                <c:pt idx="6">
                  <c:v>3</c:v>
                </c:pt>
              </c:numCache>
            </c:numRef>
          </c:val>
          <c:extLst>
            <c:ext xmlns:c16="http://schemas.microsoft.com/office/drawing/2014/chart" uri="{C3380CC4-5D6E-409C-BE32-E72D297353CC}">
              <c16:uniqueId val="{00000004-178B-4FF3-8BA5-91B7608E185D}"/>
            </c:ext>
          </c:extLst>
        </c:ser>
        <c:ser>
          <c:idx val="5"/>
          <c:order val="5"/>
          <c:tx>
            <c:strRef>
              <c:f>'Two-dimensional Pivot Table'!$G$2:$G$3</c:f>
              <c:strCache>
                <c:ptCount val="1"/>
                <c:pt idx="0">
                  <c:v>United Kingdom</c:v>
                </c:pt>
              </c:strCache>
            </c:strRef>
          </c:tx>
          <c:spPr>
            <a:gradFill rotWithShape="1">
              <a:gsLst>
                <a:gs pos="0">
                  <a:schemeClr val="accent6">
                    <a:tint val="96000"/>
                    <a:lumMod val="100000"/>
                  </a:schemeClr>
                </a:gs>
                <a:gs pos="78000">
                  <a:schemeClr val="accent6">
                    <a:shade val="94000"/>
                    <a:lumMod val="94000"/>
                  </a:schemeClr>
                </a:gs>
              </a:gsLst>
              <a:lin ang="5400000" scaled="0"/>
            </a:gradFill>
            <a:ln>
              <a:noFill/>
            </a:ln>
            <a:effectLst>
              <a:outerShdw blurRad="38100" dist="254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'Two-dimensional Pivot Table'!$A$4:$A$11</c:f>
              <c:strCache>
                <c:ptCount val="7"/>
                <c:pt idx="0">
                  <c:v>Apple</c:v>
                </c:pt>
                <c:pt idx="1">
                  <c:v>Banana</c:v>
                </c:pt>
                <c:pt idx="2">
                  <c:v>Beans</c:v>
                </c:pt>
                <c:pt idx="3">
                  <c:v>Cabbage</c:v>
                </c:pt>
                <c:pt idx="4">
                  <c:v>Carrots</c:v>
                </c:pt>
                <c:pt idx="5">
                  <c:v>Mango</c:v>
                </c:pt>
                <c:pt idx="6">
                  <c:v>Orange</c:v>
                </c:pt>
              </c:strCache>
            </c:strRef>
          </c:cat>
          <c:val>
            <c:numRef>
              <c:f>'Two-dimensional Pivot Table'!$G$4:$G$11</c:f>
              <c:numCache>
                <c:formatCode>General</c:formatCode>
                <c:ptCount val="7"/>
                <c:pt idx="0">
                  <c:v>4</c:v>
                </c:pt>
                <c:pt idx="1">
                  <c:v>7</c:v>
                </c:pt>
                <c:pt idx="2">
                  <c:v>2</c:v>
                </c:pt>
                <c:pt idx="3">
                  <c:v>8</c:v>
                </c:pt>
                <c:pt idx="4">
                  <c:v>7</c:v>
                </c:pt>
                <c:pt idx="5">
                  <c:v>1</c:v>
                </c:pt>
                <c:pt idx="6">
                  <c:v>5</c:v>
                </c:pt>
              </c:numCache>
            </c:numRef>
          </c:val>
          <c:extLst>
            <c:ext xmlns:c16="http://schemas.microsoft.com/office/drawing/2014/chart" uri="{C3380CC4-5D6E-409C-BE32-E72D297353CC}">
              <c16:uniqueId val="{00000007-178B-4FF3-8BA5-91B7608E185D}"/>
            </c:ext>
          </c:extLst>
        </c:ser>
        <c:ser>
          <c:idx val="6"/>
          <c:order val="6"/>
          <c:tx>
            <c:strRef>
              <c:f>'Two-dimensional Pivot Table'!$H$2:$H$3</c:f>
              <c:strCache>
                <c:ptCount val="1"/>
                <c:pt idx="0">
                  <c:v>United States</c:v>
                </c:pt>
              </c:strCache>
            </c:strRef>
          </c:tx>
          <c:spPr>
            <a:gradFill rotWithShape="1">
              <a:gsLst>
                <a:gs pos="0">
                  <a:schemeClr val="accent1">
                    <a:lumMod val="60000"/>
                    <a:tint val="96000"/>
                    <a:lumMod val="100000"/>
                  </a:schemeClr>
                </a:gs>
                <a:gs pos="78000">
                  <a:schemeClr val="accent1">
                    <a:lumMod val="60000"/>
                    <a:shade val="94000"/>
                    <a:lumMod val="94000"/>
                  </a:schemeClr>
                </a:gs>
              </a:gsLst>
              <a:lin ang="5400000" scaled="0"/>
            </a:gradFill>
            <a:ln>
              <a:noFill/>
            </a:ln>
            <a:effectLst>
              <a:outerShdw blurRad="38100" dist="254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'Two-dimensional Pivot Table'!$A$4:$A$11</c:f>
              <c:strCache>
                <c:ptCount val="7"/>
                <c:pt idx="0">
                  <c:v>Apple</c:v>
                </c:pt>
                <c:pt idx="1">
                  <c:v>Banana</c:v>
                </c:pt>
                <c:pt idx="2">
                  <c:v>Beans</c:v>
                </c:pt>
                <c:pt idx="3">
                  <c:v>Cabbage</c:v>
                </c:pt>
                <c:pt idx="4">
                  <c:v>Carrots</c:v>
                </c:pt>
                <c:pt idx="5">
                  <c:v>Mango</c:v>
                </c:pt>
                <c:pt idx="6">
                  <c:v>Orange</c:v>
                </c:pt>
              </c:strCache>
            </c:strRef>
          </c:cat>
          <c:val>
            <c:numRef>
              <c:f>'Two-dimensional Pivot Table'!$H$4:$H$11</c:f>
              <c:numCache>
                <c:formatCode>General</c:formatCode>
                <c:ptCount val="7"/>
                <c:pt idx="0">
                  <c:v>6</c:v>
                </c:pt>
                <c:pt idx="1">
                  <c:v>23</c:v>
                </c:pt>
                <c:pt idx="2">
                  <c:v>1</c:v>
                </c:pt>
                <c:pt idx="3">
                  <c:v>4</c:v>
                </c:pt>
                <c:pt idx="4">
                  <c:v>10</c:v>
                </c:pt>
                <c:pt idx="5">
                  <c:v>5</c:v>
                </c:pt>
                <c:pt idx="6">
                  <c:v>8</c:v>
                </c:pt>
              </c:numCache>
            </c:numRef>
          </c:val>
          <c:extLst>
            <c:ext xmlns:c16="http://schemas.microsoft.com/office/drawing/2014/chart" uri="{C3380CC4-5D6E-409C-BE32-E72D297353CC}">
              <c16:uniqueId val="{00000009-178B-4FF3-8BA5-91B7608E185D}"/>
            </c:ext>
          </c:extLst>
        </c:ser>
        <c:dLbls>
          <c:dLblPos val="outEnd"/>
          <c:showLegendKey val="0"/>
          <c:showVal val="1"/>
          <c:showCatName val="0"/>
          <c:showSerName val="0"/>
          <c:showPercent val="0"/>
          <c:showBubbleSize val="0"/>
        </c:dLbls>
        <c:gapWidth val="100"/>
        <c:overlap val="-24"/>
        <c:axId val="1409000880"/>
        <c:axId val="1408993808"/>
      </c:barChart>
      <c:catAx>
        <c:axId val="140900088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GH"/>
          </a:p>
        </c:txPr>
        <c:crossAx val="1408993808"/>
        <c:crosses val="autoZero"/>
        <c:auto val="1"/>
        <c:lblAlgn val="ctr"/>
        <c:lblOffset val="100"/>
        <c:noMultiLvlLbl val="0"/>
      </c:catAx>
      <c:valAx>
        <c:axId val="1408993808"/>
        <c:scaling>
          <c:orientation val="minMax"/>
        </c:scaling>
        <c:delete val="1"/>
        <c:axPos val="l"/>
        <c:numFmt formatCode="General" sourceLinked="1"/>
        <c:majorTickMark val="none"/>
        <c:minorTickMark val="none"/>
        <c:tickLblPos val="nextTo"/>
        <c:crossAx val="14090008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[keren capstone project 1 new.xlsx]One-dimensional Pivot Table!PivotTable5</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Amount Spent on Products in Each Country</a:t>
            </a:r>
          </a:p>
        </c:rich>
      </c:tx>
      <c:layout>
        <c:manualLayout>
          <c:xMode val="edge"/>
          <c:yMode val="edge"/>
          <c:x val="0.16347317585301838"/>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rgbClr val="00B0F0"/>
          </a:solidFill>
          <a:ln>
            <a:noFill/>
          </a:ln>
          <a:effectLst/>
        </c:spPr>
        <c:marker>
          <c:symbol val="circle"/>
          <c:size val="5"/>
          <c:spPr>
            <a:solidFill>
              <a:srgbClr val="00B0F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92D050"/>
          </a:solidFill>
          <a:ln>
            <a:noFill/>
          </a:ln>
          <a:effectLst/>
        </c:spPr>
        <c:dLbl>
          <c:idx val="0"/>
          <c:layout>
            <c:manualLayout>
              <c:x val="0"/>
              <c:y val="-0.1983122362869199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92D050"/>
          </a:solidFill>
          <a:ln>
            <a:noFill/>
          </a:ln>
          <a:effectLst/>
        </c:spPr>
        <c:dLbl>
          <c:idx val="0"/>
          <c:layout>
            <c:manualLayout>
              <c:x val="0"/>
              <c:y val="-0.194092827004219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92D050"/>
          </a:solidFill>
          <a:ln>
            <a:noFill/>
          </a:ln>
          <a:effectLst/>
        </c:spPr>
        <c:dLbl>
          <c:idx val="0"/>
          <c:layout>
            <c:manualLayout>
              <c:x val="-7.0921985815603269E-3"/>
              <c:y val="-0.2531645569620253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92D050"/>
          </a:solidFill>
          <a:ln>
            <a:noFill/>
          </a:ln>
          <a:effectLst/>
        </c:spPr>
        <c:dLbl>
          <c:idx val="0"/>
          <c:layout>
            <c:manualLayout>
              <c:x val="0"/>
              <c:y val="-0.2616033755274261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92D050"/>
          </a:solidFill>
          <a:ln>
            <a:noFill/>
          </a:ln>
          <a:effectLst/>
        </c:spPr>
        <c:dLbl>
          <c:idx val="0"/>
          <c:layout>
            <c:manualLayout>
              <c:x val="0"/>
              <c:y val="-0.2067510548523207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92D050"/>
          </a:solidFill>
          <a:ln>
            <a:noFill/>
          </a:ln>
          <a:effectLst/>
        </c:spPr>
        <c:dLbl>
          <c:idx val="0"/>
          <c:layout>
            <c:manualLayout>
              <c:x val="-5.2009456264775503E-2"/>
              <c:y val="-0.3037974683544304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92D050"/>
          </a:solidFill>
          <a:ln>
            <a:noFill/>
          </a:ln>
          <a:effectLst/>
        </c:spPr>
        <c:dLbl>
          <c:idx val="0"/>
          <c:layout>
            <c:manualLayout>
              <c:x val="-2.8368794326241134E-2"/>
              <c:y val="-0.3924050632911392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92D050"/>
          </a:solidFill>
          <a:ln>
            <a:noFill/>
          </a:ln>
          <a:effectLst/>
        </c:spPr>
        <c:dLbl>
          <c:idx val="0"/>
          <c:layout>
            <c:manualLayout>
              <c:x val="0"/>
              <c:y val="-0.1983122362869199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92D050"/>
          </a:solidFill>
          <a:ln>
            <a:noFill/>
          </a:ln>
          <a:effectLst/>
        </c:spPr>
        <c:dLbl>
          <c:idx val="0"/>
          <c:layout>
            <c:manualLayout>
              <c:x val="0"/>
              <c:y val="-0.194092827004219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92D050"/>
          </a:solidFill>
          <a:ln>
            <a:noFill/>
          </a:ln>
          <a:effectLst/>
        </c:spPr>
        <c:dLbl>
          <c:idx val="0"/>
          <c:layout>
            <c:manualLayout>
              <c:x val="-7.0921985815603269E-3"/>
              <c:y val="-0.2531645569620253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92D050"/>
          </a:solidFill>
          <a:ln>
            <a:noFill/>
          </a:ln>
          <a:effectLst/>
        </c:spPr>
        <c:dLbl>
          <c:idx val="0"/>
          <c:layout>
            <c:manualLayout>
              <c:x val="0"/>
              <c:y val="-0.2616033755274261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92D050"/>
          </a:solidFill>
          <a:ln>
            <a:noFill/>
          </a:ln>
          <a:effectLst/>
        </c:spPr>
        <c:dLbl>
          <c:idx val="0"/>
          <c:layout>
            <c:manualLayout>
              <c:x val="0"/>
              <c:y val="-0.2067510548523207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92D050"/>
          </a:solidFill>
          <a:ln>
            <a:noFill/>
          </a:ln>
          <a:effectLst/>
        </c:spPr>
        <c:dLbl>
          <c:idx val="0"/>
          <c:layout>
            <c:manualLayout>
              <c:x val="-5.2009456264775503E-2"/>
              <c:y val="-0.3037974683544304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92D050"/>
          </a:solidFill>
          <a:ln>
            <a:noFill/>
          </a:ln>
          <a:effectLst/>
        </c:spPr>
        <c:dLbl>
          <c:idx val="0"/>
          <c:layout>
            <c:manualLayout>
              <c:x val="-2.8368794326241134E-2"/>
              <c:y val="-0.3924050632911392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92D050"/>
          </a:solidFill>
          <a:ln>
            <a:noFill/>
          </a:ln>
          <a:effectLst/>
        </c:spPr>
        <c:dLbl>
          <c:idx val="0"/>
          <c:layout>
            <c:manualLayout>
              <c:x val="0"/>
              <c:y val="-0.1983122362869199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92D050"/>
          </a:solidFill>
          <a:ln>
            <a:noFill/>
          </a:ln>
          <a:effectLst/>
        </c:spPr>
        <c:dLbl>
          <c:idx val="0"/>
          <c:layout>
            <c:manualLayout>
              <c:x val="0"/>
              <c:y val="-0.194092827004219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92D050"/>
          </a:solidFill>
          <a:ln>
            <a:noFill/>
          </a:ln>
          <a:effectLst/>
        </c:spPr>
        <c:dLbl>
          <c:idx val="0"/>
          <c:layout>
            <c:manualLayout>
              <c:x val="-7.0921985815603269E-3"/>
              <c:y val="-0.2531645569620253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92D050"/>
          </a:solidFill>
          <a:ln>
            <a:noFill/>
          </a:ln>
          <a:effectLst/>
        </c:spPr>
        <c:dLbl>
          <c:idx val="0"/>
          <c:layout>
            <c:manualLayout>
              <c:x val="0"/>
              <c:y val="-0.2616033755274261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92D050"/>
          </a:solidFill>
          <a:ln>
            <a:noFill/>
          </a:ln>
          <a:effectLst/>
        </c:spPr>
        <c:dLbl>
          <c:idx val="0"/>
          <c:layout>
            <c:manualLayout>
              <c:x val="0"/>
              <c:y val="-0.2067510548523207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92D050"/>
          </a:solidFill>
          <a:ln>
            <a:noFill/>
          </a:ln>
          <a:effectLst/>
        </c:spPr>
        <c:dLbl>
          <c:idx val="0"/>
          <c:layout>
            <c:manualLayout>
              <c:x val="-5.2009456264775503E-2"/>
              <c:y val="-0.3037974683544304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rgbClr val="92D050"/>
          </a:solidFill>
          <a:ln>
            <a:noFill/>
          </a:ln>
          <a:effectLst/>
        </c:spPr>
        <c:dLbl>
          <c:idx val="0"/>
          <c:layout>
            <c:manualLayout>
              <c:x val="-2.8368794326241134E-2"/>
              <c:y val="-0.3924050632911392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'One-dimensional Pivot Table'!$B$12</c:f>
              <c:strCache>
                <c:ptCount val="1"/>
                <c:pt idx="0">
                  <c:v>Total</c:v>
                </c:pt>
              </c:strCache>
            </c:strRef>
          </c:tx>
          <c:spPr>
            <a:solidFill>
              <a:srgbClr val="92D050"/>
            </a:solidFill>
            <a:ln>
              <a:noFill/>
            </a:ln>
            <a:effectLst/>
          </c:spPr>
          <c:dPt>
            <c:idx val="0"/>
            <c:bubble3D val="0"/>
            <c:extLst>
              <c:ext xmlns:c16="http://schemas.microsoft.com/office/drawing/2014/chart" uri="{C3380CC4-5D6E-409C-BE32-E72D297353CC}">
                <c16:uniqueId val="{00000000-A858-464D-A5E4-A28F8CE97622}"/>
              </c:ext>
            </c:extLst>
          </c:dPt>
          <c:dPt>
            <c:idx val="1"/>
            <c:bubble3D val="0"/>
            <c:extLst>
              <c:ext xmlns:c16="http://schemas.microsoft.com/office/drawing/2014/chart" uri="{C3380CC4-5D6E-409C-BE32-E72D297353CC}">
                <c16:uniqueId val="{00000001-A858-464D-A5E4-A28F8CE97622}"/>
              </c:ext>
            </c:extLst>
          </c:dPt>
          <c:dPt>
            <c:idx val="2"/>
            <c:bubble3D val="0"/>
            <c:extLst>
              <c:ext xmlns:c16="http://schemas.microsoft.com/office/drawing/2014/chart" uri="{C3380CC4-5D6E-409C-BE32-E72D297353CC}">
                <c16:uniqueId val="{00000002-A858-464D-A5E4-A28F8CE97622}"/>
              </c:ext>
            </c:extLst>
          </c:dPt>
          <c:dPt>
            <c:idx val="3"/>
            <c:bubble3D val="0"/>
            <c:extLst>
              <c:ext xmlns:c16="http://schemas.microsoft.com/office/drawing/2014/chart" uri="{C3380CC4-5D6E-409C-BE32-E72D297353CC}">
                <c16:uniqueId val="{00000003-A858-464D-A5E4-A28F8CE97622}"/>
              </c:ext>
            </c:extLst>
          </c:dPt>
          <c:dPt>
            <c:idx val="4"/>
            <c:bubble3D val="0"/>
            <c:extLst>
              <c:ext xmlns:c16="http://schemas.microsoft.com/office/drawing/2014/chart" uri="{C3380CC4-5D6E-409C-BE32-E72D297353CC}">
                <c16:uniqueId val="{00000004-A858-464D-A5E4-A28F8CE97622}"/>
              </c:ext>
            </c:extLst>
          </c:dPt>
          <c:dPt>
            <c:idx val="5"/>
            <c:bubble3D val="0"/>
            <c:extLst>
              <c:ext xmlns:c16="http://schemas.microsoft.com/office/drawing/2014/chart" uri="{C3380CC4-5D6E-409C-BE32-E72D297353CC}">
                <c16:uniqueId val="{00000005-A858-464D-A5E4-A28F8CE97622}"/>
              </c:ext>
            </c:extLst>
          </c:dPt>
          <c:dPt>
            <c:idx val="6"/>
            <c:bubble3D val="0"/>
            <c:extLst>
              <c:ext xmlns:c16="http://schemas.microsoft.com/office/drawing/2014/chart" uri="{C3380CC4-5D6E-409C-BE32-E72D297353CC}">
                <c16:uniqueId val="{00000006-A858-464D-A5E4-A28F8CE97622}"/>
              </c:ext>
            </c:extLst>
          </c:dPt>
          <c:dLbls>
            <c:dLbl>
              <c:idx val="0"/>
              <c:layout>
                <c:manualLayout>
                  <c:x val="0"/>
                  <c:y val="-0.1983122362869199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A858-464D-A5E4-A28F8CE97622}"/>
                </c:ext>
              </c:extLst>
            </c:dLbl>
            <c:dLbl>
              <c:idx val="1"/>
              <c:layout>
                <c:manualLayout>
                  <c:x val="0"/>
                  <c:y val="-0.194092827004219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858-464D-A5E4-A28F8CE97622}"/>
                </c:ext>
              </c:extLst>
            </c:dLbl>
            <c:dLbl>
              <c:idx val="2"/>
              <c:layout>
                <c:manualLayout>
                  <c:x val="-7.0921985815603269E-3"/>
                  <c:y val="-0.2531645569620253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A858-464D-A5E4-A28F8CE97622}"/>
                </c:ext>
              </c:extLst>
            </c:dLbl>
            <c:dLbl>
              <c:idx val="3"/>
              <c:layout>
                <c:manualLayout>
                  <c:x val="0"/>
                  <c:y val="-0.2616033755274261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858-464D-A5E4-A28F8CE97622}"/>
                </c:ext>
              </c:extLst>
            </c:dLbl>
            <c:dLbl>
              <c:idx val="4"/>
              <c:layout>
                <c:manualLayout>
                  <c:x val="0"/>
                  <c:y val="-0.2067510548523207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A858-464D-A5E4-A28F8CE97622}"/>
                </c:ext>
              </c:extLst>
            </c:dLbl>
            <c:dLbl>
              <c:idx val="5"/>
              <c:layout>
                <c:manualLayout>
                  <c:x val="-5.2009456264775503E-2"/>
                  <c:y val="-0.3037974683544304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A858-464D-A5E4-A28F8CE97622}"/>
                </c:ext>
              </c:extLst>
            </c:dLbl>
            <c:dLbl>
              <c:idx val="6"/>
              <c:layout>
                <c:manualLayout>
                  <c:x val="-2.8368794326241134E-2"/>
                  <c:y val="-0.3924050632911392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A858-464D-A5E4-A28F8CE9762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Table'!$A$13:$A$20</c:f>
              <c:strCache>
                <c:ptCount val="7"/>
                <c:pt idx="0">
                  <c:v>Australia</c:v>
                </c:pt>
                <c:pt idx="1">
                  <c:v>Canada</c:v>
                </c:pt>
                <c:pt idx="2">
                  <c:v>France</c:v>
                </c:pt>
                <c:pt idx="3">
                  <c:v>Germany</c:v>
                </c:pt>
                <c:pt idx="4">
                  <c:v>New Zealand</c:v>
                </c:pt>
                <c:pt idx="5">
                  <c:v>United Kingdom</c:v>
                </c:pt>
                <c:pt idx="6">
                  <c:v>United States</c:v>
                </c:pt>
              </c:strCache>
            </c:strRef>
          </c:cat>
          <c:val>
            <c:numRef>
              <c:f>'One-dimensional Pivot Table'!$B$13:$B$20</c:f>
              <c:numCache>
                <c:formatCode>"$"#,##0</c:formatCode>
                <c:ptCount val="7"/>
                <c:pt idx="0">
                  <c:v>131713</c:v>
                </c:pt>
                <c:pt idx="1">
                  <c:v>94745</c:v>
                </c:pt>
                <c:pt idx="2">
                  <c:v>141056</c:v>
                </c:pt>
                <c:pt idx="3">
                  <c:v>155168</c:v>
                </c:pt>
                <c:pt idx="4">
                  <c:v>66782</c:v>
                </c:pt>
                <c:pt idx="5">
                  <c:v>173137</c:v>
                </c:pt>
                <c:pt idx="6">
                  <c:v>267133</c:v>
                </c:pt>
              </c:numCache>
            </c:numRef>
          </c:val>
          <c:extLst>
            <c:ext xmlns:c16="http://schemas.microsoft.com/office/drawing/2014/chart" uri="{C3380CC4-5D6E-409C-BE32-E72D297353CC}">
              <c16:uniqueId val="{00000007-A858-464D-A5E4-A28F8CE97622}"/>
            </c:ext>
          </c:extLst>
        </c:ser>
        <c:dLbls>
          <c:showLegendKey val="0"/>
          <c:showVal val="1"/>
          <c:showCatName val="0"/>
          <c:showSerName val="0"/>
          <c:showPercent val="0"/>
          <c:showBubbleSize val="0"/>
        </c:dLbls>
        <c:axId val="1409025840"/>
        <c:axId val="1409023344"/>
      </c:areaChart>
      <c:catAx>
        <c:axId val="140902584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409023344"/>
        <c:crosses val="autoZero"/>
        <c:auto val="1"/>
        <c:lblAlgn val="ctr"/>
        <c:lblOffset val="100"/>
        <c:noMultiLvlLbl val="0"/>
      </c:catAx>
      <c:valAx>
        <c:axId val="1409023344"/>
        <c:scaling>
          <c:orientation val="minMax"/>
        </c:scaling>
        <c:delete val="1"/>
        <c:axPos val="l"/>
        <c:numFmt formatCode="&quot;$&quot;#,##0" sourceLinked="1"/>
        <c:majorTickMark val="out"/>
        <c:minorTickMark val="none"/>
        <c:tickLblPos val="nextTo"/>
        <c:crossAx val="1409025840"/>
        <c:crosses val="autoZero"/>
        <c:crossBetween val="midCat"/>
      </c:valAx>
      <c:spPr>
        <a:noFill/>
        <a:ln w="25400">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[keren capstone project 1 new.xlsx]One-dimensional Pivot Table!PivotTable12</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Percentage of Products PerCountry</a:t>
            </a:r>
            <a:endParaRPr lang="en-GH">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'One-dimensional Pivot Table'!$H$1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Table'!$G$2:$G$9</c:f>
              <c:strCache>
                <c:ptCount val="7"/>
                <c:pt idx="0">
                  <c:v>New Zealand</c:v>
                </c:pt>
                <c:pt idx="1">
                  <c:v>Canada</c:v>
                </c:pt>
                <c:pt idx="2">
                  <c:v>Australia</c:v>
                </c:pt>
                <c:pt idx="3">
                  <c:v>France</c:v>
                </c:pt>
                <c:pt idx="4">
                  <c:v>Germany</c:v>
                </c:pt>
                <c:pt idx="5">
                  <c:v>United Kingdom</c:v>
                </c:pt>
                <c:pt idx="6">
                  <c:v>United States</c:v>
                </c:pt>
              </c:strCache>
            </c:strRef>
          </c:cat>
          <c:val>
            <c:numRef>
              <c:f>'One-dimensional Pivot Table'!$H$2:$H$9</c:f>
              <c:numCache>
                <c:formatCode>0.00%</c:formatCode>
                <c:ptCount val="7"/>
                <c:pt idx="0">
                  <c:v>6.5727699530516437E-2</c:v>
                </c:pt>
                <c:pt idx="1">
                  <c:v>9.3896713615023469E-2</c:v>
                </c:pt>
                <c:pt idx="2">
                  <c:v>0.12676056338028169</c:v>
                </c:pt>
                <c:pt idx="3">
                  <c:v>0.13145539906103287</c:v>
                </c:pt>
                <c:pt idx="4">
                  <c:v>0.15492957746478872</c:v>
                </c:pt>
                <c:pt idx="5">
                  <c:v>0.15962441314553991</c:v>
                </c:pt>
                <c:pt idx="6">
                  <c:v>0.26760563380281688</c:v>
                </c:pt>
              </c:numCache>
            </c:numRef>
          </c:val>
          <c:extLst>
            <c:ext xmlns:c16="http://schemas.microsoft.com/office/drawing/2014/chart" uri="{C3380CC4-5D6E-409C-BE32-E72D297353CC}">
              <c16:uniqueId val="{00000000-5815-4936-8A2B-5FD6C2047462}"/>
            </c:ext>
          </c:extLst>
        </c:ser>
        <c:dLbls>
          <c:dLblPos val="outEnd"/>
          <c:showLegendKey val="0"/>
          <c:showVal val="1"/>
          <c:showCatName val="0"/>
          <c:showSerName val="0"/>
          <c:showPercent val="0"/>
          <c:showBubbleSize val="0"/>
        </c:dLbls>
        <c:gapWidth val="182"/>
        <c:axId val="1932228031"/>
        <c:axId val="1932245087"/>
      </c:barChart>
      <c:catAx>
        <c:axId val="19322280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932245087"/>
        <c:crosses val="autoZero"/>
        <c:auto val="1"/>
        <c:lblAlgn val="ctr"/>
        <c:lblOffset val="100"/>
        <c:noMultiLvlLbl val="0"/>
      </c:catAx>
      <c:valAx>
        <c:axId val="1932245087"/>
        <c:scaling>
          <c:orientation val="minMax"/>
        </c:scaling>
        <c:delete val="1"/>
        <c:axPos val="b"/>
        <c:numFmt formatCode="0.00%" sourceLinked="1"/>
        <c:majorTickMark val="none"/>
        <c:minorTickMark val="none"/>
        <c:tickLblPos val="nextTo"/>
        <c:crossAx val="19322280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5.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 Id="rId5" Type="http://schemas.openxmlformats.org/officeDocument/2006/relationships/chart" Target="../charts/chart17.xml"/><Relationship Id="rId4"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editAs="oneCell">
    <xdr:from>
      <xdr:col>1</xdr:col>
      <xdr:colOff>342900</xdr:colOff>
      <xdr:row>3</xdr:row>
      <xdr:rowOff>0</xdr:rowOff>
    </xdr:from>
    <xdr:to>
      <xdr:col>17</xdr:col>
      <xdr:colOff>111598</xdr:colOff>
      <xdr:row>20</xdr:row>
      <xdr:rowOff>38100</xdr:rowOff>
    </xdr:to>
    <xdr:pic>
      <xdr:nvPicPr>
        <xdr:cNvPr id="2" name="Picture 1">
          <a:extLst>
            <a:ext uri="{FF2B5EF4-FFF2-40B4-BE49-F238E27FC236}">
              <a16:creationId xmlns:a16="http://schemas.microsoft.com/office/drawing/2014/main" id="{6AE15283-996F-4FAB-B771-755258217E5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500" y="571500"/>
          <a:ext cx="10741498" cy="3600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152400</xdr:colOff>
      <xdr:row>31</xdr:row>
      <xdr:rowOff>90487</xdr:rowOff>
    </xdr:from>
    <xdr:to>
      <xdr:col>5</xdr:col>
      <xdr:colOff>161925</xdr:colOff>
      <xdr:row>45</xdr:row>
      <xdr:rowOff>185737</xdr:rowOff>
    </xdr:to>
    <xdr:graphicFrame macro="">
      <xdr:nvGraphicFramePr>
        <xdr:cNvPr id="2" name="Chart 1">
          <a:extLst>
            <a:ext uri="{FF2B5EF4-FFF2-40B4-BE49-F238E27FC236}">
              <a16:creationId xmlns:a16="http://schemas.microsoft.com/office/drawing/2014/main" id="{88AB25A6-3DB7-4313-B216-0EC70D41C5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623887</xdr:colOff>
      <xdr:row>31</xdr:row>
      <xdr:rowOff>61912</xdr:rowOff>
    </xdr:from>
    <xdr:to>
      <xdr:col>14</xdr:col>
      <xdr:colOff>223837</xdr:colOff>
      <xdr:row>45</xdr:row>
      <xdr:rowOff>157162</xdr:rowOff>
    </xdr:to>
    <xdr:graphicFrame macro="">
      <xdr:nvGraphicFramePr>
        <xdr:cNvPr id="3" name="Chart 2">
          <a:extLst>
            <a:ext uri="{FF2B5EF4-FFF2-40B4-BE49-F238E27FC236}">
              <a16:creationId xmlns:a16="http://schemas.microsoft.com/office/drawing/2014/main" id="{4EF1B42C-E229-4974-AA6A-F50D72833C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4</xdr:col>
      <xdr:colOff>981075</xdr:colOff>
      <xdr:row>12</xdr:row>
      <xdr:rowOff>9525</xdr:rowOff>
    </xdr:from>
    <xdr:to>
      <xdr:col>7</xdr:col>
      <xdr:colOff>19050</xdr:colOff>
      <xdr:row>24</xdr:row>
      <xdr:rowOff>19050</xdr:rowOff>
    </xdr:to>
    <mc:AlternateContent xmlns:mc="http://schemas.openxmlformats.org/markup-compatibility/2006" xmlns:a14="http://schemas.microsoft.com/office/drawing/2010/main">
      <mc:Choice Requires="a14">
        <xdr:graphicFrame macro="">
          <xdr:nvGraphicFramePr>
            <xdr:cNvPr id="4" name="Product">
              <a:extLst>
                <a:ext uri="{FF2B5EF4-FFF2-40B4-BE49-F238E27FC236}">
                  <a16:creationId xmlns:a16="http://schemas.microsoft.com/office/drawing/2014/main" id="{C9938A60-594B-4395-9332-02468EB19544}"/>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4762500" y="2524125"/>
              <a:ext cx="1828800" cy="2524125"/>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28575</xdr:colOff>
      <xdr:row>12</xdr:row>
      <xdr:rowOff>9525</xdr:rowOff>
    </xdr:from>
    <xdr:to>
      <xdr:col>4</xdr:col>
      <xdr:colOff>987755</xdr:colOff>
      <xdr:row>24</xdr:row>
      <xdr:rowOff>19050</xdr:rowOff>
    </xdr:to>
    <mc:AlternateContent xmlns:mc="http://schemas.openxmlformats.org/markup-compatibility/2006" xmlns:a14="http://schemas.microsoft.com/office/drawing/2010/main">
      <mc:Choice Requires="a14">
        <xdr:graphicFrame macro="">
          <xdr:nvGraphicFramePr>
            <xdr:cNvPr id="5" name="Category">
              <a:extLst>
                <a:ext uri="{FF2B5EF4-FFF2-40B4-BE49-F238E27FC236}">
                  <a16:creationId xmlns:a16="http://schemas.microsoft.com/office/drawing/2014/main" id="{F4011711-9070-4D0C-9857-33EBB23E9DC6}"/>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2943225" y="2524125"/>
              <a:ext cx="1825955" cy="2524125"/>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347662</xdr:colOff>
      <xdr:row>47</xdr:row>
      <xdr:rowOff>147637</xdr:rowOff>
    </xdr:from>
    <xdr:to>
      <xdr:col>5</xdr:col>
      <xdr:colOff>4762</xdr:colOff>
      <xdr:row>60</xdr:row>
      <xdr:rowOff>166687</xdr:rowOff>
    </xdr:to>
    <xdr:graphicFrame macro="">
      <xdr:nvGraphicFramePr>
        <xdr:cNvPr id="10" name="Chart 9">
          <a:extLst>
            <a:ext uri="{FF2B5EF4-FFF2-40B4-BE49-F238E27FC236}">
              <a16:creationId xmlns:a16="http://schemas.microsoft.com/office/drawing/2014/main" id="{A15AAD1B-24EA-4F9A-8845-4700675E06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0</xdr:colOff>
      <xdr:row>48</xdr:row>
      <xdr:rowOff>0</xdr:rowOff>
    </xdr:from>
    <xdr:to>
      <xdr:col>14</xdr:col>
      <xdr:colOff>28575</xdr:colOff>
      <xdr:row>62</xdr:row>
      <xdr:rowOff>76200</xdr:rowOff>
    </xdr:to>
    <xdr:graphicFrame macro="">
      <xdr:nvGraphicFramePr>
        <xdr:cNvPr id="11" name="Chart 10">
          <a:extLst>
            <a:ext uri="{FF2B5EF4-FFF2-40B4-BE49-F238E27FC236}">
              <a16:creationId xmlns:a16="http://schemas.microsoft.com/office/drawing/2014/main" id="{EB9410B9-5D96-4AFB-B66F-28C59BC469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7</xdr:col>
      <xdr:colOff>38100</xdr:colOff>
      <xdr:row>12</xdr:row>
      <xdr:rowOff>9525</xdr:rowOff>
    </xdr:from>
    <xdr:to>
      <xdr:col>9</xdr:col>
      <xdr:colOff>66674</xdr:colOff>
      <xdr:row>24</xdr:row>
      <xdr:rowOff>19050</xdr:rowOff>
    </xdr:to>
    <mc:AlternateContent xmlns:mc="http://schemas.openxmlformats.org/markup-compatibility/2006" xmlns:a14="http://schemas.microsoft.com/office/drawing/2010/main">
      <mc:Choice Requires="a14">
        <xdr:graphicFrame macro="">
          <xdr:nvGraphicFramePr>
            <xdr:cNvPr id="13" name="Country">
              <a:extLst>
                <a:ext uri="{FF2B5EF4-FFF2-40B4-BE49-F238E27FC236}">
                  <a16:creationId xmlns:a16="http://schemas.microsoft.com/office/drawing/2014/main" id="{9D097D5B-95F4-4A07-96F7-21DDA0A0F44B}"/>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6610350" y="2524125"/>
              <a:ext cx="1828799" cy="2524125"/>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51</xdr:row>
      <xdr:rowOff>180975</xdr:rowOff>
    </xdr:from>
    <xdr:to>
      <xdr:col>7</xdr:col>
      <xdr:colOff>19051</xdr:colOff>
      <xdr:row>67</xdr:row>
      <xdr:rowOff>185737</xdr:rowOff>
    </xdr:to>
    <xdr:graphicFrame macro="">
      <xdr:nvGraphicFramePr>
        <xdr:cNvPr id="3" name="Chart 2">
          <a:extLst>
            <a:ext uri="{FF2B5EF4-FFF2-40B4-BE49-F238E27FC236}">
              <a16:creationId xmlns:a16="http://schemas.microsoft.com/office/drawing/2014/main" id="{DC8C9D30-B8A8-4337-BBAE-B37AD78A32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328612</xdr:colOff>
      <xdr:row>52</xdr:row>
      <xdr:rowOff>4761</xdr:rowOff>
    </xdr:from>
    <xdr:to>
      <xdr:col>13</xdr:col>
      <xdr:colOff>271462</xdr:colOff>
      <xdr:row>68</xdr:row>
      <xdr:rowOff>142874</xdr:rowOff>
    </xdr:to>
    <xdr:graphicFrame macro="">
      <xdr:nvGraphicFramePr>
        <xdr:cNvPr id="4" name="Chart 3">
          <a:extLst>
            <a:ext uri="{FF2B5EF4-FFF2-40B4-BE49-F238E27FC236}">
              <a16:creationId xmlns:a16="http://schemas.microsoft.com/office/drawing/2014/main" id="{BDA950EB-1DD3-43FB-B5E4-257DBD5332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8</xdr:col>
      <xdr:colOff>704850</xdr:colOff>
      <xdr:row>15</xdr:row>
      <xdr:rowOff>9525</xdr:rowOff>
    </xdr:from>
    <xdr:to>
      <xdr:col>11</xdr:col>
      <xdr:colOff>142875</xdr:colOff>
      <xdr:row>27</xdr:row>
      <xdr:rowOff>19050</xdr:rowOff>
    </xdr:to>
    <mc:AlternateContent xmlns:mc="http://schemas.openxmlformats.org/markup-compatibility/2006" xmlns:a14="http://schemas.microsoft.com/office/drawing/2010/main">
      <mc:Choice Requires="a14">
        <xdr:graphicFrame macro="">
          <xdr:nvGraphicFramePr>
            <xdr:cNvPr id="8" name="Product 1">
              <a:extLst>
                <a:ext uri="{FF2B5EF4-FFF2-40B4-BE49-F238E27FC236}">
                  <a16:creationId xmlns:a16="http://schemas.microsoft.com/office/drawing/2014/main" id="{729C7247-45E3-433B-A97F-4C3890154679}"/>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mlns="">
        <xdr:sp macro="" textlink="">
          <xdr:nvSpPr>
            <xdr:cNvPr id="0" name=""/>
            <xdr:cNvSpPr>
              <a:spLocks noTextEdit="1"/>
            </xdr:cNvSpPr>
          </xdr:nvSpPr>
          <xdr:spPr>
            <a:xfrm>
              <a:off x="8162925" y="3152775"/>
              <a:ext cx="1828800" cy="2524125"/>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133350</xdr:colOff>
      <xdr:row>15</xdr:row>
      <xdr:rowOff>19050</xdr:rowOff>
    </xdr:from>
    <xdr:to>
      <xdr:col>6</xdr:col>
      <xdr:colOff>1009650</xdr:colOff>
      <xdr:row>27</xdr:row>
      <xdr:rowOff>28575</xdr:rowOff>
    </xdr:to>
    <mc:AlternateContent xmlns:mc="http://schemas.openxmlformats.org/markup-compatibility/2006" xmlns:a14="http://schemas.microsoft.com/office/drawing/2010/main">
      <mc:Choice Requires="a14">
        <xdr:graphicFrame macro="">
          <xdr:nvGraphicFramePr>
            <xdr:cNvPr id="9" name="Category 1">
              <a:extLst>
                <a:ext uri="{FF2B5EF4-FFF2-40B4-BE49-F238E27FC236}">
                  <a16:creationId xmlns:a16="http://schemas.microsoft.com/office/drawing/2014/main" id="{2038E203-6696-4175-B283-0982625C5577}"/>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4486275" y="3162300"/>
              <a:ext cx="1828800" cy="2524125"/>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1019175</xdr:colOff>
      <xdr:row>15</xdr:row>
      <xdr:rowOff>19050</xdr:rowOff>
    </xdr:from>
    <xdr:to>
      <xdr:col>8</xdr:col>
      <xdr:colOff>695325</xdr:colOff>
      <xdr:row>27</xdr:row>
      <xdr:rowOff>28575</xdr:rowOff>
    </xdr:to>
    <mc:AlternateContent xmlns:mc="http://schemas.openxmlformats.org/markup-compatibility/2006" xmlns:a14="http://schemas.microsoft.com/office/drawing/2010/main">
      <mc:Choice Requires="a14">
        <xdr:graphicFrame macro="">
          <xdr:nvGraphicFramePr>
            <xdr:cNvPr id="11" name="Country 1">
              <a:extLst>
                <a:ext uri="{FF2B5EF4-FFF2-40B4-BE49-F238E27FC236}">
                  <a16:creationId xmlns:a16="http://schemas.microsoft.com/office/drawing/2014/main" id="{3BF74DEB-D1DC-47B8-BF9D-5927DB52B77A}"/>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6324600" y="3162300"/>
              <a:ext cx="1828800" cy="2524125"/>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7</xdr:col>
      <xdr:colOff>242887</xdr:colOff>
      <xdr:row>1</xdr:row>
      <xdr:rowOff>0</xdr:rowOff>
    </xdr:from>
    <xdr:to>
      <xdr:col>14</xdr:col>
      <xdr:colOff>547687</xdr:colOff>
      <xdr:row>15</xdr:row>
      <xdr:rowOff>76200</xdr:rowOff>
    </xdr:to>
    <xdr:graphicFrame macro="">
      <xdr:nvGraphicFramePr>
        <xdr:cNvPr id="3" name="Chart 2">
          <a:extLst>
            <a:ext uri="{FF2B5EF4-FFF2-40B4-BE49-F238E27FC236}">
              <a16:creationId xmlns:a16="http://schemas.microsoft.com/office/drawing/2014/main" id="{335C93A7-EB74-4359-BD47-C848A4B87D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228600</xdr:colOff>
      <xdr:row>15</xdr:row>
      <xdr:rowOff>142875</xdr:rowOff>
    </xdr:from>
    <xdr:to>
      <xdr:col>14</xdr:col>
      <xdr:colOff>571500</xdr:colOff>
      <xdr:row>28</xdr:row>
      <xdr:rowOff>200025</xdr:rowOff>
    </xdr:to>
    <xdr:graphicFrame macro="">
      <xdr:nvGraphicFramePr>
        <xdr:cNvPr id="4" name="Chart 3">
          <a:extLst>
            <a:ext uri="{FF2B5EF4-FFF2-40B4-BE49-F238E27FC236}">
              <a16:creationId xmlns:a16="http://schemas.microsoft.com/office/drawing/2014/main" id="{6D7537B5-0B64-4948-8D13-AD742B206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66675</xdr:colOff>
      <xdr:row>29</xdr:row>
      <xdr:rowOff>9525</xdr:rowOff>
    </xdr:from>
    <xdr:to>
      <xdr:col>7</xdr:col>
      <xdr:colOff>200025</xdr:colOff>
      <xdr:row>45</xdr:row>
      <xdr:rowOff>14287</xdr:rowOff>
    </xdr:to>
    <xdr:graphicFrame macro="">
      <xdr:nvGraphicFramePr>
        <xdr:cNvPr id="6" name="Chart 5">
          <a:extLst>
            <a:ext uri="{FF2B5EF4-FFF2-40B4-BE49-F238E27FC236}">
              <a16:creationId xmlns:a16="http://schemas.microsoft.com/office/drawing/2014/main" id="{AA1E18D0-880B-4C3B-BC82-1B06991247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233363</xdr:colOff>
      <xdr:row>29</xdr:row>
      <xdr:rowOff>14287</xdr:rowOff>
    </xdr:from>
    <xdr:to>
      <xdr:col>14</xdr:col>
      <xdr:colOff>642938</xdr:colOff>
      <xdr:row>45</xdr:row>
      <xdr:rowOff>1</xdr:rowOff>
    </xdr:to>
    <xdr:graphicFrame macro="">
      <xdr:nvGraphicFramePr>
        <xdr:cNvPr id="7" name="Chart 6">
          <a:extLst>
            <a:ext uri="{FF2B5EF4-FFF2-40B4-BE49-F238E27FC236}">
              <a16:creationId xmlns:a16="http://schemas.microsoft.com/office/drawing/2014/main" id="{EB9C1442-9105-42E8-A471-C9AE89D3D1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85725</xdr:colOff>
      <xdr:row>1</xdr:row>
      <xdr:rowOff>9525</xdr:rowOff>
    </xdr:from>
    <xdr:to>
      <xdr:col>7</xdr:col>
      <xdr:colOff>200025</xdr:colOff>
      <xdr:row>15</xdr:row>
      <xdr:rowOff>85725</xdr:rowOff>
    </xdr:to>
    <xdr:graphicFrame macro="">
      <xdr:nvGraphicFramePr>
        <xdr:cNvPr id="12" name="Chart 11">
          <a:extLst>
            <a:ext uri="{FF2B5EF4-FFF2-40B4-BE49-F238E27FC236}">
              <a16:creationId xmlns:a16="http://schemas.microsoft.com/office/drawing/2014/main" id="{C067BED5-5FC5-423A-BE90-DF6624CA98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85725</xdr:colOff>
      <xdr:row>15</xdr:row>
      <xdr:rowOff>133350</xdr:rowOff>
    </xdr:from>
    <xdr:to>
      <xdr:col>7</xdr:col>
      <xdr:colOff>171450</xdr:colOff>
      <xdr:row>28</xdr:row>
      <xdr:rowOff>162049</xdr:rowOff>
    </xdr:to>
    <xdr:graphicFrame macro="">
      <xdr:nvGraphicFramePr>
        <xdr:cNvPr id="14" name="Chart 13">
          <a:extLst>
            <a:ext uri="{FF2B5EF4-FFF2-40B4-BE49-F238E27FC236}">
              <a16:creationId xmlns:a16="http://schemas.microsoft.com/office/drawing/2014/main" id="{01244FE9-99FF-497E-8918-CFE8CBAF90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85617</xdr:colOff>
      <xdr:row>5</xdr:row>
      <xdr:rowOff>64213</xdr:rowOff>
    </xdr:from>
    <xdr:to>
      <xdr:col>2</xdr:col>
      <xdr:colOff>663538</xdr:colOff>
      <xdr:row>48</xdr:row>
      <xdr:rowOff>85619</xdr:rowOff>
    </xdr:to>
    <xdr:sp macro="" textlink="">
      <xdr:nvSpPr>
        <xdr:cNvPr id="5" name="Rectangle: Rounded Corners 4">
          <a:extLst>
            <a:ext uri="{FF2B5EF4-FFF2-40B4-BE49-F238E27FC236}">
              <a16:creationId xmlns:a16="http://schemas.microsoft.com/office/drawing/2014/main" id="{9485DFD3-915B-4133-B235-A35E4D20A79D}"/>
            </a:ext>
          </a:extLst>
        </xdr:cNvPr>
        <xdr:cNvSpPr/>
      </xdr:nvSpPr>
      <xdr:spPr>
        <a:xfrm>
          <a:off x="85617" y="1284269"/>
          <a:ext cx="1947809" cy="922533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H" sz="1100"/>
        </a:p>
      </xdr:txBody>
    </xdr:sp>
    <xdr:clientData/>
  </xdr:twoCellAnchor>
  <xdr:twoCellAnchor>
    <xdr:from>
      <xdr:col>3</xdr:col>
      <xdr:colOff>75558</xdr:colOff>
      <xdr:row>5</xdr:row>
      <xdr:rowOff>64213</xdr:rowOff>
    </xdr:from>
    <xdr:to>
      <xdr:col>9</xdr:col>
      <xdr:colOff>503006</xdr:colOff>
      <xdr:row>19</xdr:row>
      <xdr:rowOff>94073</xdr:rowOff>
    </xdr:to>
    <xdr:graphicFrame macro="">
      <xdr:nvGraphicFramePr>
        <xdr:cNvPr id="2" name="Chart 1">
          <a:extLst>
            <a:ext uri="{FF2B5EF4-FFF2-40B4-BE49-F238E27FC236}">
              <a16:creationId xmlns:a16="http://schemas.microsoft.com/office/drawing/2014/main" id="{8F224D30-80B1-4AAB-B50C-B7F0C65848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523608</xdr:colOff>
      <xdr:row>5</xdr:row>
      <xdr:rowOff>64213</xdr:rowOff>
    </xdr:from>
    <xdr:to>
      <xdr:col>17</xdr:col>
      <xdr:colOff>21404</xdr:colOff>
      <xdr:row>19</xdr:row>
      <xdr:rowOff>83370</xdr:rowOff>
    </xdr:to>
    <xdr:graphicFrame macro="">
      <xdr:nvGraphicFramePr>
        <xdr:cNvPr id="3" name="Chart 2">
          <a:extLst>
            <a:ext uri="{FF2B5EF4-FFF2-40B4-BE49-F238E27FC236}">
              <a16:creationId xmlns:a16="http://schemas.microsoft.com/office/drawing/2014/main" id="{E86FE99F-A98E-482B-B645-FA6A136EBC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51799</xdr:colOff>
      <xdr:row>32</xdr:row>
      <xdr:rowOff>192855</xdr:rowOff>
    </xdr:from>
    <xdr:to>
      <xdr:col>17</xdr:col>
      <xdr:colOff>32107</xdr:colOff>
      <xdr:row>48</xdr:row>
      <xdr:rowOff>197617</xdr:rowOff>
    </xdr:to>
    <xdr:graphicFrame macro="">
      <xdr:nvGraphicFramePr>
        <xdr:cNvPr id="6" name="Chart 5">
          <a:extLst>
            <a:ext uri="{FF2B5EF4-FFF2-40B4-BE49-F238E27FC236}">
              <a16:creationId xmlns:a16="http://schemas.microsoft.com/office/drawing/2014/main" id="{D9B7D9B7-14CF-4482-B260-C1617507B5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139129</xdr:colOff>
      <xdr:row>6</xdr:row>
      <xdr:rowOff>66676</xdr:rowOff>
    </xdr:from>
    <xdr:to>
      <xdr:col>2</xdr:col>
      <xdr:colOff>596329</xdr:colOff>
      <xdr:row>18</xdr:row>
      <xdr:rowOff>28576</xdr:rowOff>
    </xdr:to>
    <mc:AlternateContent xmlns:mc="http://schemas.openxmlformats.org/markup-compatibility/2006">
      <mc:Choice xmlns:a14="http://schemas.microsoft.com/office/drawing/2010/main" Requires="a14">
        <xdr:graphicFrame macro="">
          <xdr:nvGraphicFramePr>
            <xdr:cNvPr id="7" name="Product 2">
              <a:extLst>
                <a:ext uri="{FF2B5EF4-FFF2-40B4-BE49-F238E27FC236}">
                  <a16:creationId xmlns:a16="http://schemas.microsoft.com/office/drawing/2014/main" id="{40CBEE9C-8519-4AB5-A577-619BB23C516B}"/>
                </a:ext>
              </a:extLst>
            </xdr:cNvPr>
            <xdr:cNvGraphicFramePr/>
          </xdr:nvGraphicFramePr>
          <xdr:xfrm>
            <a:off x="0" y="0"/>
            <a:ext cx="0" cy="0"/>
          </xdr:xfrm>
          <a:graphic>
            <a:graphicData uri="http://schemas.microsoft.com/office/drawing/2010/slicer">
              <sle:slicer xmlns:sle="http://schemas.microsoft.com/office/drawing/2010/slicer" name="Product 2"/>
            </a:graphicData>
          </a:graphic>
        </xdr:graphicFrame>
      </mc:Choice>
      <mc:Fallback>
        <xdr:sp macro="" textlink="">
          <xdr:nvSpPr>
            <xdr:cNvPr id="0" name=""/>
            <xdr:cNvSpPr>
              <a:spLocks noTextEdit="1"/>
            </xdr:cNvSpPr>
          </xdr:nvSpPr>
          <xdr:spPr>
            <a:xfrm>
              <a:off x="139129" y="1500777"/>
              <a:ext cx="1827088" cy="2530439"/>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155824</xdr:colOff>
      <xdr:row>23</xdr:row>
      <xdr:rowOff>166525</xdr:rowOff>
    </xdr:from>
    <xdr:to>
      <xdr:col>2</xdr:col>
      <xdr:colOff>613024</xdr:colOff>
      <xdr:row>35</xdr:row>
      <xdr:rowOff>176050</xdr:rowOff>
    </xdr:to>
    <mc:AlternateContent xmlns:mc="http://schemas.openxmlformats.org/markup-compatibility/2006">
      <mc:Choice xmlns:a14="http://schemas.microsoft.com/office/drawing/2010/main" Requires="a14">
        <xdr:graphicFrame macro="">
          <xdr:nvGraphicFramePr>
            <xdr:cNvPr id="10" name="Country 2">
              <a:extLst>
                <a:ext uri="{FF2B5EF4-FFF2-40B4-BE49-F238E27FC236}">
                  <a16:creationId xmlns:a16="http://schemas.microsoft.com/office/drawing/2014/main" id="{D0F546DF-D5AF-49FF-80E7-29B3149DF2DD}"/>
                </a:ext>
              </a:extLst>
            </xdr:cNvPr>
            <xdr:cNvGraphicFramePr/>
          </xdr:nvGraphicFramePr>
          <xdr:xfrm>
            <a:off x="0" y="0"/>
            <a:ext cx="0" cy="0"/>
          </xdr:xfrm>
          <a:graphic>
            <a:graphicData uri="http://schemas.microsoft.com/office/drawing/2010/slicer">
              <sle:slicer xmlns:sle="http://schemas.microsoft.com/office/drawing/2010/slicer" name="Country 2"/>
            </a:graphicData>
          </a:graphic>
        </xdr:graphicFrame>
      </mc:Choice>
      <mc:Fallback>
        <xdr:sp macro="" textlink="">
          <xdr:nvSpPr>
            <xdr:cNvPr id="0" name=""/>
            <xdr:cNvSpPr>
              <a:spLocks noTextEdit="1"/>
            </xdr:cNvSpPr>
          </xdr:nvSpPr>
          <xdr:spPr>
            <a:xfrm>
              <a:off x="155824" y="5239390"/>
              <a:ext cx="1827088" cy="2578064"/>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128427</xdr:colOff>
      <xdr:row>36</xdr:row>
      <xdr:rowOff>7385</xdr:rowOff>
    </xdr:from>
    <xdr:to>
      <xdr:col>2</xdr:col>
      <xdr:colOff>585627</xdr:colOff>
      <xdr:row>47</xdr:row>
      <xdr:rowOff>64214</xdr:rowOff>
    </xdr:to>
    <mc:AlternateContent xmlns:mc="http://schemas.openxmlformats.org/markup-compatibility/2006">
      <mc:Choice xmlns:a14="http://schemas.microsoft.com/office/drawing/2010/main" Requires="a14">
        <xdr:graphicFrame macro="">
          <xdr:nvGraphicFramePr>
            <xdr:cNvPr id="11" name="Product 3">
              <a:extLst>
                <a:ext uri="{FF2B5EF4-FFF2-40B4-BE49-F238E27FC236}">
                  <a16:creationId xmlns:a16="http://schemas.microsoft.com/office/drawing/2014/main" id="{A3C3C224-1BC3-4075-9268-844DE68C266B}"/>
                </a:ext>
              </a:extLst>
            </xdr:cNvPr>
            <xdr:cNvGraphicFramePr/>
          </xdr:nvGraphicFramePr>
          <xdr:xfrm>
            <a:off x="0" y="0"/>
            <a:ext cx="0" cy="0"/>
          </xdr:xfrm>
          <a:graphic>
            <a:graphicData uri="http://schemas.microsoft.com/office/drawing/2010/slicer">
              <sle:slicer xmlns:sle="http://schemas.microsoft.com/office/drawing/2010/slicer" name="Product 3"/>
            </a:graphicData>
          </a:graphic>
        </xdr:graphicFrame>
      </mc:Choice>
      <mc:Fallback>
        <xdr:sp macro="" textlink="">
          <xdr:nvSpPr>
            <xdr:cNvPr id="0" name=""/>
            <xdr:cNvSpPr>
              <a:spLocks noTextEdit="1"/>
            </xdr:cNvSpPr>
          </xdr:nvSpPr>
          <xdr:spPr>
            <a:xfrm>
              <a:off x="128427" y="7862834"/>
              <a:ext cx="1827088" cy="2411324"/>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165350</xdr:colOff>
      <xdr:row>18</xdr:row>
      <xdr:rowOff>45272</xdr:rowOff>
    </xdr:from>
    <xdr:to>
      <xdr:col>2</xdr:col>
      <xdr:colOff>622550</xdr:colOff>
      <xdr:row>23</xdr:row>
      <xdr:rowOff>140522</xdr:rowOff>
    </xdr:to>
    <mc:AlternateContent xmlns:mc="http://schemas.openxmlformats.org/markup-compatibility/2006">
      <mc:Choice xmlns:a14="http://schemas.microsoft.com/office/drawing/2010/main" Requires="a14">
        <xdr:graphicFrame macro="">
          <xdr:nvGraphicFramePr>
            <xdr:cNvPr id="14" name="Category 2">
              <a:extLst>
                <a:ext uri="{FF2B5EF4-FFF2-40B4-BE49-F238E27FC236}">
                  <a16:creationId xmlns:a16="http://schemas.microsoft.com/office/drawing/2014/main" id="{14315A93-CF8F-4A30-9C8D-5E7D453854D4}"/>
                </a:ext>
              </a:extLst>
            </xdr:cNvPr>
            <xdr:cNvGraphicFramePr/>
          </xdr:nvGraphicFramePr>
          <xdr:xfrm>
            <a:off x="0" y="0"/>
            <a:ext cx="0" cy="0"/>
          </xdr:xfrm>
          <a:graphic>
            <a:graphicData uri="http://schemas.microsoft.com/office/drawing/2010/slicer">
              <sle:slicer xmlns:sle="http://schemas.microsoft.com/office/drawing/2010/slicer" name="Category 2"/>
            </a:graphicData>
          </a:graphic>
        </xdr:graphicFrame>
      </mc:Choice>
      <mc:Fallback>
        <xdr:sp macro="" textlink="">
          <xdr:nvSpPr>
            <xdr:cNvPr id="0" name=""/>
            <xdr:cNvSpPr>
              <a:spLocks noTextEdit="1"/>
            </xdr:cNvSpPr>
          </xdr:nvSpPr>
          <xdr:spPr>
            <a:xfrm>
              <a:off x="165350" y="4047912"/>
              <a:ext cx="1827088" cy="1165475"/>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515314</xdr:colOff>
      <xdr:row>19</xdr:row>
      <xdr:rowOff>114300</xdr:rowOff>
    </xdr:from>
    <xdr:to>
      <xdr:col>17</xdr:col>
      <xdr:colOff>32107</xdr:colOff>
      <xdr:row>32</xdr:row>
      <xdr:rowOff>123825</xdr:rowOff>
    </xdr:to>
    <xdr:graphicFrame macro="">
      <xdr:nvGraphicFramePr>
        <xdr:cNvPr id="12" name="Chart 11">
          <a:extLst>
            <a:ext uri="{FF2B5EF4-FFF2-40B4-BE49-F238E27FC236}">
              <a16:creationId xmlns:a16="http://schemas.microsoft.com/office/drawing/2014/main" id="{DB23DFAA-69B4-47B9-9F34-2E944D48D6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51800</xdr:colOff>
      <xdr:row>19</xdr:row>
      <xdr:rowOff>125002</xdr:rowOff>
    </xdr:from>
    <xdr:to>
      <xdr:col>9</xdr:col>
      <xdr:colOff>508143</xdr:colOff>
      <xdr:row>32</xdr:row>
      <xdr:rowOff>144052</xdr:rowOff>
    </xdr:to>
    <xdr:graphicFrame macro="">
      <xdr:nvGraphicFramePr>
        <xdr:cNvPr id="13" name="Chart 12">
          <a:extLst>
            <a:ext uri="{FF2B5EF4-FFF2-40B4-BE49-F238E27FC236}">
              <a16:creationId xmlns:a16="http://schemas.microsoft.com/office/drawing/2014/main" id="{C55E7BF0-8D0D-4367-9916-D6ACD6A992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268949</xdr:colOff>
      <xdr:row>2</xdr:row>
      <xdr:rowOff>64213</xdr:rowOff>
    </xdr:from>
    <xdr:to>
      <xdr:col>9</xdr:col>
      <xdr:colOff>267558</xdr:colOff>
      <xdr:row>4</xdr:row>
      <xdr:rowOff>200025</xdr:rowOff>
    </xdr:to>
    <xdr:sp macro="" textlink="">
      <xdr:nvSpPr>
        <xdr:cNvPr id="8" name="Rectangle: Rounded Corners 7">
          <a:extLst>
            <a:ext uri="{FF2B5EF4-FFF2-40B4-BE49-F238E27FC236}">
              <a16:creationId xmlns:a16="http://schemas.microsoft.com/office/drawing/2014/main" id="{9550CD95-78C3-4F7B-AE08-28D3345AB215}"/>
            </a:ext>
          </a:extLst>
        </xdr:cNvPr>
        <xdr:cNvSpPr/>
      </xdr:nvSpPr>
      <xdr:spPr>
        <a:xfrm>
          <a:off x="4378612" y="492303"/>
          <a:ext cx="2053440" cy="56390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0" i="0" u="none" strike="noStrike">
              <a:solidFill>
                <a:schemeClr val="lt1"/>
              </a:solidFill>
              <a:effectLst/>
              <a:latin typeface="+mn-lt"/>
              <a:ea typeface="+mn-ea"/>
              <a:cs typeface="+mn-cs"/>
            </a:rPr>
            <a:t>Total amount for Vegetables</a:t>
          </a:r>
          <a:r>
            <a:rPr lang="en-US" sz="1100" b="0" i="0" u="none" strike="noStrike" baseline="0">
              <a:solidFill>
                <a:schemeClr val="lt1"/>
              </a:solidFill>
              <a:effectLst/>
              <a:latin typeface="+mn-lt"/>
              <a:ea typeface="+mn-ea"/>
              <a:cs typeface="+mn-cs"/>
            </a:rPr>
            <a:t> </a:t>
          </a:r>
          <a:r>
            <a:rPr lang="en-GH" sz="1600" b="0" i="0" u="none" strike="noStrike">
              <a:solidFill>
                <a:schemeClr val="lt1"/>
              </a:solidFill>
              <a:effectLst/>
              <a:latin typeface="+mn-lt"/>
              <a:ea typeface="+mn-ea"/>
              <a:cs typeface="+mn-cs"/>
            </a:rPr>
            <a:t>$336,665</a:t>
          </a:r>
          <a:r>
            <a:rPr lang="en-GH" sz="1600"/>
            <a:t> </a:t>
          </a:r>
        </a:p>
      </xdr:txBody>
    </xdr:sp>
    <xdr:clientData/>
  </xdr:twoCellAnchor>
  <xdr:twoCellAnchor>
    <xdr:from>
      <xdr:col>3</xdr:col>
      <xdr:colOff>138165</xdr:colOff>
      <xdr:row>2</xdr:row>
      <xdr:rowOff>53511</xdr:rowOff>
    </xdr:from>
    <xdr:to>
      <xdr:col>6</xdr:col>
      <xdr:colOff>192640</xdr:colOff>
      <xdr:row>4</xdr:row>
      <xdr:rowOff>211906</xdr:rowOff>
    </xdr:to>
    <xdr:sp macro="" textlink="">
      <xdr:nvSpPr>
        <xdr:cNvPr id="9" name="Rectangle: Rounded Corners 8">
          <a:extLst>
            <a:ext uri="{FF2B5EF4-FFF2-40B4-BE49-F238E27FC236}">
              <a16:creationId xmlns:a16="http://schemas.microsoft.com/office/drawing/2014/main" id="{329D5AC1-69C5-4231-9BAA-99AE396C5131}"/>
            </a:ext>
          </a:extLst>
        </xdr:cNvPr>
        <xdr:cNvSpPr/>
      </xdr:nvSpPr>
      <xdr:spPr>
        <a:xfrm>
          <a:off x="2192996" y="481601"/>
          <a:ext cx="2109307" cy="58648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0" i="0" u="none" strike="noStrike">
              <a:solidFill>
                <a:schemeClr val="lt1"/>
              </a:solidFill>
              <a:effectLst/>
              <a:latin typeface="+mn-lt"/>
              <a:ea typeface="+mn-ea"/>
              <a:cs typeface="+mn-cs"/>
            </a:rPr>
            <a:t>Total amount for</a:t>
          </a:r>
          <a:r>
            <a:rPr lang="en-US" sz="1100" b="0" i="0" u="none" strike="noStrike" baseline="0">
              <a:solidFill>
                <a:schemeClr val="lt1"/>
              </a:solidFill>
              <a:effectLst/>
              <a:latin typeface="+mn-lt"/>
              <a:ea typeface="+mn-ea"/>
              <a:cs typeface="+mn-cs"/>
            </a:rPr>
            <a:t> fruits</a:t>
          </a:r>
        </a:p>
        <a:p>
          <a:pPr algn="ctr"/>
          <a:r>
            <a:rPr lang="en-GH" sz="1600" b="0" i="0">
              <a:solidFill>
                <a:schemeClr val="lt1"/>
              </a:solidFill>
              <a:effectLst/>
              <a:latin typeface="+mn-lt"/>
              <a:ea typeface="+mn-ea"/>
              <a:cs typeface="+mn-cs"/>
            </a:rPr>
            <a:t>$693,069</a:t>
          </a:r>
          <a:r>
            <a:rPr lang="en-GH" sz="1600">
              <a:solidFill>
                <a:schemeClr val="lt1"/>
              </a:solidFill>
              <a:effectLst/>
              <a:latin typeface="+mn-lt"/>
              <a:ea typeface="+mn-ea"/>
              <a:cs typeface="+mn-cs"/>
            </a:rPr>
            <a:t>  </a:t>
          </a:r>
          <a:endParaRPr lang="en-GH" sz="1600"/>
        </a:p>
      </xdr:txBody>
    </xdr:sp>
    <xdr:clientData/>
  </xdr:twoCellAnchor>
  <xdr:twoCellAnchor>
    <xdr:from>
      <xdr:col>0</xdr:col>
      <xdr:colOff>149833</xdr:colOff>
      <xdr:row>2</xdr:row>
      <xdr:rowOff>53512</xdr:rowOff>
    </xdr:from>
    <xdr:to>
      <xdr:col>3</xdr:col>
      <xdr:colOff>32109</xdr:colOff>
      <xdr:row>5</xdr:row>
      <xdr:rowOff>0</xdr:rowOff>
    </xdr:to>
    <xdr:sp macro="" textlink="">
      <xdr:nvSpPr>
        <xdr:cNvPr id="15" name="Rectangle: Rounded Corners 14">
          <a:extLst>
            <a:ext uri="{FF2B5EF4-FFF2-40B4-BE49-F238E27FC236}">
              <a16:creationId xmlns:a16="http://schemas.microsoft.com/office/drawing/2014/main" id="{1A7D9A6D-C172-4FFC-B641-CA94C5AEAA02}"/>
            </a:ext>
          </a:extLst>
        </xdr:cNvPr>
        <xdr:cNvSpPr/>
      </xdr:nvSpPr>
      <xdr:spPr>
        <a:xfrm>
          <a:off x="149833" y="631433"/>
          <a:ext cx="1937107" cy="58862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Total</a:t>
          </a:r>
          <a:r>
            <a:rPr lang="en-US" sz="1100" baseline="0"/>
            <a:t> number of Countries</a:t>
          </a:r>
        </a:p>
        <a:p>
          <a:pPr algn="ctr"/>
          <a:r>
            <a:rPr lang="en-US" sz="1600" baseline="0"/>
            <a:t>7</a:t>
          </a:r>
          <a:endParaRPr lang="en-US" sz="1600"/>
        </a:p>
        <a:p>
          <a:pPr algn="l"/>
          <a:endParaRPr lang="en-GH" sz="1100"/>
        </a:p>
      </xdr:txBody>
    </xdr:sp>
    <xdr:clientData/>
  </xdr:twoCellAnchor>
  <xdr:twoCellAnchor>
    <xdr:from>
      <xdr:col>9</xdr:col>
      <xdr:colOff>395983</xdr:colOff>
      <xdr:row>2</xdr:row>
      <xdr:rowOff>53513</xdr:rowOff>
    </xdr:from>
    <xdr:to>
      <xdr:col>12</xdr:col>
      <xdr:colOff>96319</xdr:colOff>
      <xdr:row>5</xdr:row>
      <xdr:rowOff>0</xdr:rowOff>
    </xdr:to>
    <xdr:sp macro="" textlink="">
      <xdr:nvSpPr>
        <xdr:cNvPr id="16" name="Rectangle: Rounded Corners 15">
          <a:extLst>
            <a:ext uri="{FF2B5EF4-FFF2-40B4-BE49-F238E27FC236}">
              <a16:creationId xmlns:a16="http://schemas.microsoft.com/office/drawing/2014/main" id="{9C8300F0-749F-470A-92B3-36B9CFEA4B7F}"/>
            </a:ext>
          </a:extLst>
        </xdr:cNvPr>
        <xdr:cNvSpPr/>
      </xdr:nvSpPr>
      <xdr:spPr>
        <a:xfrm>
          <a:off x="6560477" y="631434"/>
          <a:ext cx="1755168" cy="58862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Tota</a:t>
          </a:r>
          <a:r>
            <a:rPr lang="en-US" sz="1100" baseline="0"/>
            <a:t>l for Fruits</a:t>
          </a:r>
        </a:p>
        <a:p>
          <a:pPr algn="ctr"/>
          <a:r>
            <a:rPr lang="en-US" sz="1600" baseline="0"/>
            <a:t>4</a:t>
          </a:r>
          <a:endParaRPr lang="en-GH" sz="1600"/>
        </a:p>
      </xdr:txBody>
    </xdr:sp>
    <xdr:clientData/>
  </xdr:twoCellAnchor>
  <xdr:twoCellAnchor>
    <xdr:from>
      <xdr:col>12</xdr:col>
      <xdr:colOff>216613</xdr:colOff>
      <xdr:row>2</xdr:row>
      <xdr:rowOff>56081</xdr:rowOff>
    </xdr:from>
    <xdr:to>
      <xdr:col>14</xdr:col>
      <xdr:colOff>601894</xdr:colOff>
      <xdr:row>5</xdr:row>
      <xdr:rowOff>2568</xdr:rowOff>
    </xdr:to>
    <xdr:sp macro="" textlink="">
      <xdr:nvSpPr>
        <xdr:cNvPr id="17" name="Rectangle: Rounded Corners 16">
          <a:extLst>
            <a:ext uri="{FF2B5EF4-FFF2-40B4-BE49-F238E27FC236}">
              <a16:creationId xmlns:a16="http://schemas.microsoft.com/office/drawing/2014/main" id="{1D400B28-0D1E-4A43-81D4-C338DEE536CC}"/>
            </a:ext>
          </a:extLst>
        </xdr:cNvPr>
        <xdr:cNvSpPr/>
      </xdr:nvSpPr>
      <xdr:spPr>
        <a:xfrm>
          <a:off x="8435939" y="634002"/>
          <a:ext cx="1755168" cy="58862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Tota</a:t>
          </a:r>
          <a:r>
            <a:rPr lang="en-US" sz="1100" baseline="0"/>
            <a:t>l for Vegetables</a:t>
          </a:r>
        </a:p>
        <a:p>
          <a:pPr algn="ctr"/>
          <a:r>
            <a:rPr lang="en-US" sz="1600" baseline="0"/>
            <a:t>3</a:t>
          </a:r>
          <a:endParaRPr lang="en-GH" sz="16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104774</xdr:colOff>
      <xdr:row>1</xdr:row>
      <xdr:rowOff>28574</xdr:rowOff>
    </xdr:from>
    <xdr:to>
      <xdr:col>10</xdr:col>
      <xdr:colOff>495299</xdr:colOff>
      <xdr:row>18</xdr:row>
      <xdr:rowOff>171449</xdr:rowOff>
    </xdr:to>
    <xdr:sp macro="" textlink="">
      <xdr:nvSpPr>
        <xdr:cNvPr id="2" name="Rectangle: Rounded Corners 1">
          <a:extLst>
            <a:ext uri="{FF2B5EF4-FFF2-40B4-BE49-F238E27FC236}">
              <a16:creationId xmlns:a16="http://schemas.microsoft.com/office/drawing/2014/main" id="{F5654C2F-219B-4250-89F7-A2B09C928085}"/>
            </a:ext>
          </a:extLst>
        </xdr:cNvPr>
        <xdr:cNvSpPr/>
      </xdr:nvSpPr>
      <xdr:spPr>
        <a:xfrm>
          <a:off x="104774" y="238124"/>
          <a:ext cx="7248525" cy="37052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GH" sz="1400" b="1" u="sng">
              <a:solidFill>
                <a:schemeClr val="lt1"/>
              </a:solidFill>
              <a:effectLst/>
              <a:latin typeface="+mn-lt"/>
              <a:ea typeface="+mn-ea"/>
              <a:cs typeface="+mn-cs"/>
            </a:rPr>
            <a:t>2016 Fruits and Vegetables Data from Seven Countries</a:t>
          </a:r>
          <a:endParaRPr lang="en-US" sz="1400" b="1" u="sng">
            <a:solidFill>
              <a:schemeClr val="lt1"/>
            </a:solidFill>
            <a:effectLst/>
            <a:latin typeface="+mn-lt"/>
            <a:ea typeface="+mn-ea"/>
            <a:cs typeface="+mn-cs"/>
          </a:endParaRPr>
        </a:p>
        <a:p>
          <a:endParaRPr lang="en-GH" sz="1100">
            <a:solidFill>
              <a:schemeClr val="lt1"/>
            </a:solidFill>
            <a:effectLst/>
            <a:latin typeface="+mn-lt"/>
            <a:ea typeface="+mn-ea"/>
            <a:cs typeface="+mn-cs"/>
          </a:endParaRPr>
        </a:p>
        <a:p>
          <a:r>
            <a:rPr lang="en-GH" sz="1100">
              <a:solidFill>
                <a:schemeClr val="lt1"/>
              </a:solidFill>
              <a:effectLst/>
              <a:latin typeface="+mn-lt"/>
              <a:ea typeface="+mn-ea"/>
              <a:cs typeface="+mn-cs"/>
            </a:rPr>
            <a:t>Introduction</a:t>
          </a:r>
          <a:endParaRPr lang="en-US" sz="1100">
            <a:solidFill>
              <a:schemeClr val="lt1"/>
            </a:solidFill>
            <a:effectLst/>
            <a:latin typeface="+mn-lt"/>
            <a:ea typeface="+mn-ea"/>
            <a:cs typeface="+mn-cs"/>
          </a:endParaRPr>
        </a:p>
        <a:p>
          <a:endParaRPr lang="en-GH" sz="1100">
            <a:solidFill>
              <a:schemeClr val="lt1"/>
            </a:solidFill>
            <a:effectLst/>
            <a:latin typeface="+mn-lt"/>
            <a:ea typeface="+mn-ea"/>
            <a:cs typeface="+mn-cs"/>
          </a:endParaRPr>
        </a:p>
        <a:p>
          <a:r>
            <a:rPr lang="en-GH" sz="1100">
              <a:solidFill>
                <a:schemeClr val="lt1"/>
              </a:solidFill>
              <a:effectLst/>
              <a:latin typeface="+mn-lt"/>
              <a:ea typeface="+mn-ea"/>
              <a:cs typeface="+mn-cs"/>
            </a:rPr>
            <a:t>This analysis was conducted using a dataset from seven countries in 2016, with a focus on fruits and vegetables.</a:t>
          </a:r>
          <a:endParaRPr lang="en-US" sz="1100">
            <a:solidFill>
              <a:schemeClr val="lt1"/>
            </a:solidFill>
            <a:effectLst/>
            <a:latin typeface="+mn-lt"/>
            <a:ea typeface="+mn-ea"/>
            <a:cs typeface="+mn-cs"/>
          </a:endParaRPr>
        </a:p>
        <a:p>
          <a:endParaRPr lang="en-GH" sz="1100">
            <a:solidFill>
              <a:schemeClr val="lt1"/>
            </a:solidFill>
            <a:effectLst/>
            <a:latin typeface="+mn-lt"/>
            <a:ea typeface="+mn-ea"/>
            <a:cs typeface="+mn-cs"/>
          </a:endParaRPr>
        </a:p>
        <a:p>
          <a:r>
            <a:rPr lang="en-GH" sz="1100">
              <a:solidFill>
                <a:schemeClr val="lt1"/>
              </a:solidFill>
              <a:effectLst/>
              <a:latin typeface="+mn-lt"/>
              <a:ea typeface="+mn-ea"/>
              <a:cs typeface="+mn-cs"/>
            </a:rPr>
            <a:t>Insights and Analysis</a:t>
          </a:r>
          <a:endParaRPr lang="en-US" sz="1100">
            <a:solidFill>
              <a:schemeClr val="lt1"/>
            </a:solidFill>
            <a:effectLst/>
            <a:latin typeface="+mn-lt"/>
            <a:ea typeface="+mn-ea"/>
            <a:cs typeface="+mn-cs"/>
          </a:endParaRPr>
        </a:p>
        <a:p>
          <a:endParaRPr lang="en-GH" sz="1100">
            <a:solidFill>
              <a:schemeClr val="lt1"/>
            </a:solidFill>
            <a:effectLst/>
            <a:latin typeface="+mn-lt"/>
            <a:ea typeface="+mn-ea"/>
            <a:cs typeface="+mn-cs"/>
          </a:endParaRPr>
        </a:p>
        <a:p>
          <a:r>
            <a:rPr lang="en-GH" sz="1100">
              <a:solidFill>
                <a:schemeClr val="lt1"/>
              </a:solidFill>
              <a:effectLst/>
              <a:latin typeface="+mn-lt"/>
              <a:ea typeface="+mn-ea"/>
              <a:cs typeface="+mn-cs"/>
            </a:rPr>
            <a:t>The charts reveal that in 2016, people showed a preference for fruits over vegetables. Among the fruits, bananas ranked highest in terms of spending. Additionally, the United States had the highest expenditure on these products, while New Zealand spent the least.</a:t>
          </a:r>
          <a:endParaRPr lang="en-US" sz="1100">
            <a:solidFill>
              <a:schemeClr val="lt1"/>
            </a:solidFill>
            <a:effectLst/>
            <a:latin typeface="+mn-lt"/>
            <a:ea typeface="+mn-ea"/>
            <a:cs typeface="+mn-cs"/>
          </a:endParaRPr>
        </a:p>
        <a:p>
          <a:endParaRPr lang="en-GH" sz="1100">
            <a:solidFill>
              <a:schemeClr val="lt1"/>
            </a:solidFill>
            <a:effectLst/>
            <a:latin typeface="+mn-lt"/>
            <a:ea typeface="+mn-ea"/>
            <a:cs typeface="+mn-cs"/>
          </a:endParaRPr>
        </a:p>
        <a:p>
          <a:r>
            <a:rPr lang="en-GH" sz="1100">
              <a:solidFill>
                <a:schemeClr val="lt1"/>
              </a:solidFill>
              <a:effectLst/>
              <a:latin typeface="+mn-lt"/>
              <a:ea typeface="+mn-ea"/>
              <a:cs typeface="+mn-cs"/>
            </a:rPr>
            <a:t>Conclusion</a:t>
          </a:r>
          <a:endParaRPr lang="en-US" sz="1100">
            <a:solidFill>
              <a:schemeClr val="lt1"/>
            </a:solidFill>
            <a:effectLst/>
            <a:latin typeface="+mn-lt"/>
            <a:ea typeface="+mn-ea"/>
            <a:cs typeface="+mn-cs"/>
          </a:endParaRPr>
        </a:p>
        <a:p>
          <a:endParaRPr lang="en-GH" sz="1100">
            <a:solidFill>
              <a:schemeClr val="lt1"/>
            </a:solidFill>
            <a:effectLst/>
            <a:latin typeface="+mn-lt"/>
            <a:ea typeface="+mn-ea"/>
            <a:cs typeface="+mn-cs"/>
          </a:endParaRPr>
        </a:p>
        <a:p>
          <a:r>
            <a:rPr lang="en-GH" sz="1100">
              <a:solidFill>
                <a:schemeClr val="lt1"/>
              </a:solidFill>
              <a:effectLst/>
              <a:latin typeface="+mn-lt"/>
              <a:ea typeface="+mn-ea"/>
              <a:cs typeface="+mn-cs"/>
            </a:rPr>
            <a:t>People demonstrated a greater interest in fruits compared to vegetables, suggesting that farmers should focus on increasing fruit production to maximize profits.</a:t>
          </a:r>
        </a:p>
        <a:p>
          <a:pPr algn="l"/>
          <a:endParaRPr lang="en-GH"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yha" refreshedDate="45533.477503703703" createdVersion="7" refreshedVersion="7" minRefreshableVersion="3" recordCount="213" xr:uid="{E5B93660-026A-4145-9DAC-DDBB49D293FF}">
  <cacheSource type="worksheet">
    <worksheetSource name="Table1"/>
  </cacheSource>
  <cacheFields count="6">
    <cacheField name="Order ID" numFmtId="0">
      <sharedItems containsSemiMixedTypes="0" containsString="0" containsNumber="1" containsInteger="1" minValue="1" maxValue="213"/>
    </cacheField>
    <cacheField name="Product" numFmtId="0">
      <sharedItems count="7">
        <s v="Carrots"/>
        <s v="Cabbage"/>
        <s v="Banana"/>
        <s v="Beans"/>
        <s v="Orange"/>
        <s v="Apple"/>
        <s v="Mango"/>
      </sharedItems>
    </cacheField>
    <cacheField name="Category" numFmtId="0">
      <sharedItems count="2">
        <s v="Vegetables"/>
        <s v="Fruit"/>
      </sharedItems>
    </cacheField>
    <cacheField name="Amount" numFmtId="164">
      <sharedItems containsSemiMixedTypes="0" containsString="0" containsNumber="1" containsInteger="1" minValue="107" maxValue="9990" count="213">
        <n v="4270"/>
        <n v="8239"/>
        <n v="617"/>
        <n v="8384"/>
        <n v="2626"/>
        <n v="3610"/>
        <n v="9062"/>
        <n v="6906"/>
        <n v="2417"/>
        <n v="7431"/>
        <n v="8250"/>
        <n v="7012"/>
        <n v="1903"/>
        <n v="2824"/>
        <n v="6946"/>
        <n v="2320"/>
        <n v="2116"/>
        <n v="1135"/>
        <n v="3595"/>
        <n v="1161"/>
        <n v="2256"/>
        <n v="1004"/>
        <n v="3642"/>
        <n v="4582"/>
        <n v="3559"/>
        <n v="5154"/>
        <n v="7388"/>
        <n v="7163"/>
        <n v="5101"/>
        <n v="7602"/>
        <n v="1641"/>
        <n v="8892"/>
        <n v="2060"/>
        <n v="1557"/>
        <n v="6509"/>
        <n v="5718"/>
        <n v="7655"/>
        <n v="9116"/>
        <n v="2795"/>
        <n v="5084"/>
        <n v="8941"/>
        <n v="5341"/>
        <n v="135"/>
        <n v="9400"/>
        <n v="6045"/>
        <n v="5820"/>
        <n v="8887"/>
        <n v="6982"/>
        <n v="4029"/>
        <n v="3665"/>
        <n v="4781"/>
        <n v="3663"/>
        <n v="6331"/>
        <n v="4364"/>
        <n v="607"/>
        <n v="1054"/>
        <n v="7659"/>
        <n v="277"/>
        <n v="235"/>
        <n v="1113"/>
        <n v="1128"/>
        <n v="9231"/>
        <n v="4387"/>
        <n v="2763"/>
        <n v="7898"/>
        <n v="2427"/>
        <n v="8663"/>
        <n v="2789"/>
        <n v="4054"/>
        <n v="2262"/>
        <n v="5600"/>
        <n v="5787"/>
        <n v="6295"/>
        <n v="474"/>
        <n v="4325"/>
        <n v="592"/>
        <n v="4330"/>
        <n v="9405"/>
        <n v="7671"/>
        <n v="5791"/>
        <n v="6007"/>
        <n v="5030"/>
        <n v="6763"/>
        <n v="4248"/>
        <n v="9543"/>
        <n v="2054"/>
        <n v="7094"/>
        <n v="6087"/>
        <n v="4264"/>
        <n v="9333"/>
        <n v="8775"/>
        <n v="2011"/>
        <n v="5632"/>
        <n v="4904"/>
        <n v="1002"/>
        <n v="8141"/>
        <n v="3644"/>
        <n v="1380"/>
        <n v="8354"/>
        <n v="5182"/>
        <n v="2193"/>
        <n v="3647"/>
        <n v="4104"/>
        <n v="7457"/>
        <n v="3767"/>
        <n v="4685"/>
        <n v="3917"/>
        <n v="521"/>
        <n v="5605"/>
        <n v="9630"/>
        <n v="6941"/>
        <n v="7231"/>
        <n v="8891"/>
        <n v="107"/>
        <n v="4243"/>
        <n v="4514"/>
        <n v="5480"/>
        <n v="5002"/>
        <n v="8530"/>
        <n v="4819"/>
        <n v="6343"/>
        <n v="2318"/>
        <n v="220"/>
        <n v="6341"/>
        <n v="330"/>
        <n v="3027"/>
        <n v="850"/>
        <n v="8986"/>
        <n v="3800"/>
        <n v="5751"/>
        <n v="1704"/>
        <n v="7966"/>
        <n v="852"/>
        <n v="8416"/>
        <n v="7144"/>
        <n v="7854"/>
        <n v="859"/>
        <n v="8049"/>
        <n v="2836"/>
        <n v="1743"/>
        <n v="3844"/>
        <n v="7490"/>
        <n v="4483"/>
        <n v="7333"/>
        <n v="7654"/>
        <n v="3944"/>
        <n v="5761"/>
        <n v="6864"/>
        <n v="4016"/>
        <n v="1841"/>
        <n v="424"/>
        <n v="8765"/>
        <n v="5583"/>
        <n v="4390"/>
        <n v="352"/>
        <n v="8489"/>
        <n v="7090"/>
        <n v="7880"/>
        <n v="3861"/>
        <n v="7927"/>
        <n v="6162"/>
        <n v="5523"/>
        <n v="5936"/>
        <n v="7251"/>
        <n v="6187"/>
        <n v="3210"/>
        <n v="682"/>
        <n v="793"/>
        <n v="5346"/>
        <n v="7103"/>
        <n v="4603"/>
        <n v="8160"/>
        <n v="7171"/>
        <n v="3552"/>
        <n v="7273"/>
        <n v="2402"/>
        <n v="1197"/>
        <n v="5015"/>
        <n v="5818"/>
        <n v="4399"/>
        <n v="3011"/>
        <n v="4715"/>
        <n v="5321"/>
        <n v="8894"/>
        <n v="4846"/>
        <n v="284"/>
        <n v="8283"/>
        <n v="9990"/>
        <n v="9014"/>
        <n v="1942"/>
        <n v="7223"/>
        <n v="4673"/>
        <n v="9104"/>
        <n v="6078"/>
        <n v="3278"/>
        <n v="136"/>
        <n v="8377"/>
        <n v="2382"/>
        <n v="8702"/>
        <n v="5021"/>
        <n v="1760"/>
        <n v="4766"/>
        <n v="1541"/>
        <n v="2782"/>
        <n v="2455"/>
        <n v="4512"/>
        <n v="8752"/>
        <n v="9127"/>
        <n v="1777"/>
        <n v="680"/>
        <n v="958"/>
        <n v="2613"/>
        <n v="339"/>
      </sharedItems>
    </cacheField>
    <cacheField name="Date" numFmtId="14">
      <sharedItems containsSemiMixedTypes="0" containsNonDate="0" containsDate="1" containsString="0" minDate="2016-01-06T00:00:00" maxDate="2016-12-31T00:00:00"/>
    </cacheField>
    <cacheField name="Country" numFmtId="0">
      <sharedItems count="7">
        <s v="United States"/>
        <s v="United Kingdom"/>
        <s v="Canada"/>
        <s v="Germany"/>
        <s v="Australia"/>
        <s v="New Zealand"/>
        <s v="France"/>
      </sharedItems>
    </cacheField>
  </cacheFields>
  <extLst>
    <ext xmlns:x14="http://schemas.microsoft.com/office/spreadsheetml/2009/9/main" uri="{725AE2AE-9491-48be-B2B4-4EB974FC3084}">
      <x14:pivotCacheDefinition pivotCacheId="207868409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yha" refreshedDate="45534.318250694443" createdVersion="7" refreshedVersion="7" minRefreshableVersion="3" recordCount="213" xr:uid="{43282C57-3127-4785-AD35-5D26822082A3}">
  <cacheSource type="worksheet">
    <worksheetSource ref="A1:F214" sheet="Data"/>
  </cacheSource>
  <cacheFields count="6">
    <cacheField name="Order ID" numFmtId="0">
      <sharedItems containsSemiMixedTypes="0" containsString="0" containsNumber="1" containsInteger="1" minValue="1" maxValue="213"/>
    </cacheField>
    <cacheField name="Product" numFmtId="0">
      <sharedItems count="7">
        <s v="Carrots"/>
        <s v="Cabbage"/>
        <s v="Banana"/>
        <s v="Beans"/>
        <s v="Orange"/>
        <s v="Apple"/>
        <s v="Mango"/>
      </sharedItems>
    </cacheField>
    <cacheField name="Category" numFmtId="0">
      <sharedItems count="2">
        <s v="Vegetables"/>
        <s v="Fruit"/>
      </sharedItems>
    </cacheField>
    <cacheField name="Amount" numFmtId="164">
      <sharedItems containsSemiMixedTypes="0" containsString="0" containsNumber="1" containsInteger="1" minValue="107" maxValue="9990" count="213">
        <n v="4270"/>
        <n v="8239"/>
        <n v="617"/>
        <n v="8384"/>
        <n v="2626"/>
        <n v="3610"/>
        <n v="9062"/>
        <n v="6906"/>
        <n v="2417"/>
        <n v="7431"/>
        <n v="8250"/>
        <n v="7012"/>
        <n v="1903"/>
        <n v="2824"/>
        <n v="6946"/>
        <n v="2320"/>
        <n v="2116"/>
        <n v="1135"/>
        <n v="3595"/>
        <n v="1161"/>
        <n v="2256"/>
        <n v="1004"/>
        <n v="3642"/>
        <n v="4582"/>
        <n v="3559"/>
        <n v="5154"/>
        <n v="7388"/>
        <n v="7163"/>
        <n v="5101"/>
        <n v="7602"/>
        <n v="1641"/>
        <n v="8892"/>
        <n v="2060"/>
        <n v="1557"/>
        <n v="6509"/>
        <n v="5718"/>
        <n v="7655"/>
        <n v="9116"/>
        <n v="2795"/>
        <n v="5084"/>
        <n v="8941"/>
        <n v="5341"/>
        <n v="135"/>
        <n v="9400"/>
        <n v="6045"/>
        <n v="5820"/>
        <n v="8887"/>
        <n v="6982"/>
        <n v="4029"/>
        <n v="3665"/>
        <n v="4781"/>
        <n v="3663"/>
        <n v="6331"/>
        <n v="4364"/>
        <n v="607"/>
        <n v="1054"/>
        <n v="7659"/>
        <n v="277"/>
        <n v="235"/>
        <n v="1113"/>
        <n v="1128"/>
        <n v="9231"/>
        <n v="4387"/>
        <n v="2763"/>
        <n v="7898"/>
        <n v="2427"/>
        <n v="8663"/>
        <n v="2789"/>
        <n v="4054"/>
        <n v="2262"/>
        <n v="5600"/>
        <n v="5787"/>
        <n v="6295"/>
        <n v="474"/>
        <n v="4325"/>
        <n v="592"/>
        <n v="4330"/>
        <n v="9405"/>
        <n v="7671"/>
        <n v="5791"/>
        <n v="6007"/>
        <n v="5030"/>
        <n v="6763"/>
        <n v="4248"/>
        <n v="9543"/>
        <n v="2054"/>
        <n v="7094"/>
        <n v="6087"/>
        <n v="4264"/>
        <n v="9333"/>
        <n v="8775"/>
        <n v="2011"/>
        <n v="5632"/>
        <n v="4904"/>
        <n v="1002"/>
        <n v="8141"/>
        <n v="3644"/>
        <n v="1380"/>
        <n v="8354"/>
        <n v="5182"/>
        <n v="2193"/>
        <n v="3647"/>
        <n v="4104"/>
        <n v="7457"/>
        <n v="3767"/>
        <n v="4685"/>
        <n v="3917"/>
        <n v="521"/>
        <n v="5605"/>
        <n v="9630"/>
        <n v="6941"/>
        <n v="7231"/>
        <n v="8891"/>
        <n v="107"/>
        <n v="4243"/>
        <n v="4514"/>
        <n v="5480"/>
        <n v="5002"/>
        <n v="8530"/>
        <n v="4819"/>
        <n v="6343"/>
        <n v="2318"/>
        <n v="220"/>
        <n v="6341"/>
        <n v="330"/>
        <n v="3027"/>
        <n v="850"/>
        <n v="8986"/>
        <n v="3800"/>
        <n v="5751"/>
        <n v="1704"/>
        <n v="7966"/>
        <n v="852"/>
        <n v="8416"/>
        <n v="7144"/>
        <n v="7854"/>
        <n v="859"/>
        <n v="8049"/>
        <n v="2836"/>
        <n v="1743"/>
        <n v="3844"/>
        <n v="7490"/>
        <n v="4483"/>
        <n v="7333"/>
        <n v="7654"/>
        <n v="3944"/>
        <n v="5761"/>
        <n v="6864"/>
        <n v="4016"/>
        <n v="1841"/>
        <n v="424"/>
        <n v="8765"/>
        <n v="5583"/>
        <n v="4390"/>
        <n v="352"/>
        <n v="8489"/>
        <n v="7090"/>
        <n v="7880"/>
        <n v="3861"/>
        <n v="7927"/>
        <n v="6162"/>
        <n v="5523"/>
        <n v="5936"/>
        <n v="7251"/>
        <n v="6187"/>
        <n v="3210"/>
        <n v="682"/>
        <n v="793"/>
        <n v="5346"/>
        <n v="7103"/>
        <n v="4603"/>
        <n v="8160"/>
        <n v="7171"/>
        <n v="3552"/>
        <n v="7273"/>
        <n v="2402"/>
        <n v="1197"/>
        <n v="5015"/>
        <n v="5818"/>
        <n v="4399"/>
        <n v="3011"/>
        <n v="4715"/>
        <n v="5321"/>
        <n v="8894"/>
        <n v="4846"/>
        <n v="284"/>
        <n v="8283"/>
        <n v="9990"/>
        <n v="9014"/>
        <n v="1942"/>
        <n v="7223"/>
        <n v="4673"/>
        <n v="9104"/>
        <n v="6078"/>
        <n v="3278"/>
        <n v="136"/>
        <n v="8377"/>
        <n v="2382"/>
        <n v="8702"/>
        <n v="5021"/>
        <n v="1760"/>
        <n v="4766"/>
        <n v="1541"/>
        <n v="2782"/>
        <n v="2455"/>
        <n v="4512"/>
        <n v="8752"/>
        <n v="9127"/>
        <n v="1777"/>
        <n v="680"/>
        <n v="958"/>
        <n v="2613"/>
        <n v="339"/>
      </sharedItems>
    </cacheField>
    <cacheField name="Date" numFmtId="14">
      <sharedItems containsSemiMixedTypes="0" containsNonDate="0" containsDate="1" containsString="0" minDate="2016-01-06T00:00:00" maxDate="2016-12-31T00:00:00"/>
    </cacheField>
    <cacheField name="Country" numFmtId="0">
      <sharedItems count="7">
        <s v="United States"/>
        <s v="United Kingdom"/>
        <s v="Canada"/>
        <s v="Germany"/>
        <s v="Australia"/>
        <s v="New Zealand"/>
        <s v="France"/>
      </sharedItems>
    </cacheField>
  </cacheFields>
  <extLst>
    <ext xmlns:x14="http://schemas.microsoft.com/office/spreadsheetml/2009/9/main" uri="{725AE2AE-9491-48be-B2B4-4EB974FC3084}">
      <x14:pivotCacheDefinition pivotCacheId="27012501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3">
  <r>
    <n v="1"/>
    <x v="0"/>
    <x v="0"/>
    <x v="0"/>
    <d v="2016-01-06T00:00:00"/>
    <x v="0"/>
  </r>
  <r>
    <n v="2"/>
    <x v="1"/>
    <x v="0"/>
    <x v="1"/>
    <d v="2016-01-07T00:00:00"/>
    <x v="1"/>
  </r>
  <r>
    <n v="3"/>
    <x v="2"/>
    <x v="1"/>
    <x v="2"/>
    <d v="2016-01-08T00:00:00"/>
    <x v="0"/>
  </r>
  <r>
    <n v="4"/>
    <x v="2"/>
    <x v="1"/>
    <x v="3"/>
    <d v="2016-01-10T00:00:00"/>
    <x v="2"/>
  </r>
  <r>
    <n v="5"/>
    <x v="3"/>
    <x v="0"/>
    <x v="4"/>
    <d v="2016-01-10T00:00:00"/>
    <x v="3"/>
  </r>
  <r>
    <n v="6"/>
    <x v="4"/>
    <x v="1"/>
    <x v="5"/>
    <d v="2016-01-11T00:00:00"/>
    <x v="0"/>
  </r>
  <r>
    <n v="7"/>
    <x v="1"/>
    <x v="0"/>
    <x v="6"/>
    <d v="2016-01-11T00:00:00"/>
    <x v="4"/>
  </r>
  <r>
    <n v="8"/>
    <x v="2"/>
    <x v="1"/>
    <x v="7"/>
    <d v="2016-01-16T00:00:00"/>
    <x v="5"/>
  </r>
  <r>
    <n v="9"/>
    <x v="5"/>
    <x v="1"/>
    <x v="8"/>
    <d v="2016-01-16T00:00:00"/>
    <x v="6"/>
  </r>
  <r>
    <n v="10"/>
    <x v="5"/>
    <x v="1"/>
    <x v="9"/>
    <d v="2016-01-16T00:00:00"/>
    <x v="2"/>
  </r>
  <r>
    <n v="11"/>
    <x v="2"/>
    <x v="1"/>
    <x v="10"/>
    <d v="2016-01-16T00:00:00"/>
    <x v="3"/>
  </r>
  <r>
    <n v="12"/>
    <x v="1"/>
    <x v="0"/>
    <x v="11"/>
    <d v="2016-01-18T00:00:00"/>
    <x v="0"/>
  </r>
  <r>
    <n v="13"/>
    <x v="0"/>
    <x v="0"/>
    <x v="12"/>
    <d v="2016-01-20T00:00:00"/>
    <x v="3"/>
  </r>
  <r>
    <n v="14"/>
    <x v="1"/>
    <x v="0"/>
    <x v="13"/>
    <d v="2016-01-22T00:00:00"/>
    <x v="2"/>
  </r>
  <r>
    <n v="15"/>
    <x v="5"/>
    <x v="1"/>
    <x v="14"/>
    <d v="2016-01-24T00:00:00"/>
    <x v="6"/>
  </r>
  <r>
    <n v="16"/>
    <x v="2"/>
    <x v="1"/>
    <x v="15"/>
    <d v="2016-01-27T00:00:00"/>
    <x v="1"/>
  </r>
  <r>
    <n v="17"/>
    <x v="2"/>
    <x v="1"/>
    <x v="16"/>
    <d v="2016-01-28T00:00:00"/>
    <x v="0"/>
  </r>
  <r>
    <n v="18"/>
    <x v="2"/>
    <x v="1"/>
    <x v="17"/>
    <d v="2016-01-30T00:00:00"/>
    <x v="1"/>
  </r>
  <r>
    <n v="19"/>
    <x v="1"/>
    <x v="0"/>
    <x v="18"/>
    <d v="2016-01-30T00:00:00"/>
    <x v="1"/>
  </r>
  <r>
    <n v="20"/>
    <x v="5"/>
    <x v="1"/>
    <x v="19"/>
    <d v="2016-02-02T00:00:00"/>
    <x v="0"/>
  </r>
  <r>
    <n v="21"/>
    <x v="4"/>
    <x v="1"/>
    <x v="20"/>
    <d v="2016-02-04T00:00:00"/>
    <x v="6"/>
  </r>
  <r>
    <n v="22"/>
    <x v="2"/>
    <x v="1"/>
    <x v="21"/>
    <d v="2016-02-11T00:00:00"/>
    <x v="5"/>
  </r>
  <r>
    <n v="23"/>
    <x v="2"/>
    <x v="1"/>
    <x v="22"/>
    <d v="2016-02-14T00:00:00"/>
    <x v="2"/>
  </r>
  <r>
    <n v="24"/>
    <x v="2"/>
    <x v="1"/>
    <x v="23"/>
    <d v="2016-02-17T00:00:00"/>
    <x v="0"/>
  </r>
  <r>
    <n v="25"/>
    <x v="3"/>
    <x v="0"/>
    <x v="24"/>
    <d v="2016-02-17T00:00:00"/>
    <x v="1"/>
  </r>
  <r>
    <n v="26"/>
    <x v="0"/>
    <x v="0"/>
    <x v="25"/>
    <d v="2016-02-17T00:00:00"/>
    <x v="4"/>
  </r>
  <r>
    <n v="27"/>
    <x v="6"/>
    <x v="1"/>
    <x v="26"/>
    <d v="2016-02-18T00:00:00"/>
    <x v="6"/>
  </r>
  <r>
    <n v="28"/>
    <x v="3"/>
    <x v="0"/>
    <x v="27"/>
    <d v="2016-02-18T00:00:00"/>
    <x v="0"/>
  </r>
  <r>
    <n v="29"/>
    <x v="3"/>
    <x v="0"/>
    <x v="28"/>
    <d v="2016-02-20T00:00:00"/>
    <x v="3"/>
  </r>
  <r>
    <n v="30"/>
    <x v="5"/>
    <x v="1"/>
    <x v="29"/>
    <d v="2016-02-21T00:00:00"/>
    <x v="6"/>
  </r>
  <r>
    <n v="31"/>
    <x v="6"/>
    <x v="1"/>
    <x v="30"/>
    <d v="2016-02-22T00:00:00"/>
    <x v="0"/>
  </r>
  <r>
    <n v="32"/>
    <x v="5"/>
    <x v="1"/>
    <x v="31"/>
    <d v="2016-02-23T00:00:00"/>
    <x v="4"/>
  </r>
  <r>
    <n v="33"/>
    <x v="5"/>
    <x v="1"/>
    <x v="32"/>
    <d v="2016-02-29T00:00:00"/>
    <x v="6"/>
  </r>
  <r>
    <n v="34"/>
    <x v="1"/>
    <x v="0"/>
    <x v="33"/>
    <d v="2016-02-29T00:00:00"/>
    <x v="3"/>
  </r>
  <r>
    <n v="35"/>
    <x v="5"/>
    <x v="1"/>
    <x v="34"/>
    <d v="2016-03-01T00:00:00"/>
    <x v="6"/>
  </r>
  <r>
    <n v="36"/>
    <x v="5"/>
    <x v="1"/>
    <x v="35"/>
    <d v="2016-03-04T00:00:00"/>
    <x v="4"/>
  </r>
  <r>
    <n v="37"/>
    <x v="5"/>
    <x v="1"/>
    <x v="36"/>
    <d v="2016-03-05T00:00:00"/>
    <x v="0"/>
  </r>
  <r>
    <n v="38"/>
    <x v="0"/>
    <x v="0"/>
    <x v="37"/>
    <d v="2016-03-05T00:00:00"/>
    <x v="1"/>
  </r>
  <r>
    <n v="39"/>
    <x v="2"/>
    <x v="1"/>
    <x v="38"/>
    <d v="2016-03-15T00:00:00"/>
    <x v="0"/>
  </r>
  <r>
    <n v="40"/>
    <x v="2"/>
    <x v="1"/>
    <x v="39"/>
    <d v="2016-03-15T00:00:00"/>
    <x v="0"/>
  </r>
  <r>
    <n v="41"/>
    <x v="0"/>
    <x v="0"/>
    <x v="40"/>
    <d v="2016-03-15T00:00:00"/>
    <x v="1"/>
  </r>
  <r>
    <n v="42"/>
    <x v="1"/>
    <x v="0"/>
    <x v="41"/>
    <d v="2016-03-16T00:00:00"/>
    <x v="6"/>
  </r>
  <r>
    <n v="43"/>
    <x v="2"/>
    <x v="1"/>
    <x v="42"/>
    <d v="2016-03-19T00:00:00"/>
    <x v="2"/>
  </r>
  <r>
    <n v="44"/>
    <x v="2"/>
    <x v="1"/>
    <x v="43"/>
    <d v="2016-03-19T00:00:00"/>
    <x v="4"/>
  </r>
  <r>
    <n v="45"/>
    <x v="3"/>
    <x v="0"/>
    <x v="44"/>
    <d v="2016-03-21T00:00:00"/>
    <x v="3"/>
  </r>
  <r>
    <n v="46"/>
    <x v="5"/>
    <x v="1"/>
    <x v="45"/>
    <d v="2016-03-22T00:00:00"/>
    <x v="5"/>
  </r>
  <r>
    <n v="47"/>
    <x v="4"/>
    <x v="1"/>
    <x v="46"/>
    <d v="2016-03-23T00:00:00"/>
    <x v="3"/>
  </r>
  <r>
    <n v="48"/>
    <x v="4"/>
    <x v="1"/>
    <x v="47"/>
    <d v="2016-03-24T00:00:00"/>
    <x v="0"/>
  </r>
  <r>
    <n v="49"/>
    <x v="2"/>
    <x v="1"/>
    <x v="48"/>
    <d v="2016-03-26T00:00:00"/>
    <x v="4"/>
  </r>
  <r>
    <n v="50"/>
    <x v="0"/>
    <x v="0"/>
    <x v="49"/>
    <d v="2016-03-26T00:00:00"/>
    <x v="3"/>
  </r>
  <r>
    <n v="51"/>
    <x v="2"/>
    <x v="1"/>
    <x v="50"/>
    <d v="2016-03-29T00:00:00"/>
    <x v="6"/>
  </r>
  <r>
    <n v="52"/>
    <x v="6"/>
    <x v="1"/>
    <x v="51"/>
    <d v="2016-03-30T00:00:00"/>
    <x v="4"/>
  </r>
  <r>
    <n v="53"/>
    <x v="5"/>
    <x v="1"/>
    <x v="52"/>
    <d v="2016-04-01T00:00:00"/>
    <x v="6"/>
  </r>
  <r>
    <n v="54"/>
    <x v="5"/>
    <x v="1"/>
    <x v="53"/>
    <d v="2016-04-01T00:00:00"/>
    <x v="2"/>
  </r>
  <r>
    <n v="55"/>
    <x v="0"/>
    <x v="0"/>
    <x v="54"/>
    <d v="2016-04-03T00:00:00"/>
    <x v="1"/>
  </r>
  <r>
    <n v="56"/>
    <x v="2"/>
    <x v="1"/>
    <x v="55"/>
    <d v="2016-04-06T00:00:00"/>
    <x v="5"/>
  </r>
  <r>
    <n v="57"/>
    <x v="0"/>
    <x v="0"/>
    <x v="56"/>
    <d v="2016-04-06T00:00:00"/>
    <x v="0"/>
  </r>
  <r>
    <n v="58"/>
    <x v="1"/>
    <x v="0"/>
    <x v="57"/>
    <d v="2016-04-12T00:00:00"/>
    <x v="3"/>
  </r>
  <r>
    <n v="59"/>
    <x v="2"/>
    <x v="1"/>
    <x v="58"/>
    <d v="2016-04-17T00:00:00"/>
    <x v="0"/>
  </r>
  <r>
    <n v="60"/>
    <x v="4"/>
    <x v="1"/>
    <x v="59"/>
    <d v="2016-04-18T00:00:00"/>
    <x v="4"/>
  </r>
  <r>
    <n v="61"/>
    <x v="5"/>
    <x v="1"/>
    <x v="60"/>
    <d v="2016-04-21T00:00:00"/>
    <x v="0"/>
  </r>
  <r>
    <n v="62"/>
    <x v="1"/>
    <x v="0"/>
    <x v="61"/>
    <d v="2016-04-22T00:00:00"/>
    <x v="2"/>
  </r>
  <r>
    <n v="63"/>
    <x v="2"/>
    <x v="1"/>
    <x v="62"/>
    <d v="2016-04-23T00:00:00"/>
    <x v="0"/>
  </r>
  <r>
    <n v="64"/>
    <x v="5"/>
    <x v="1"/>
    <x v="63"/>
    <d v="2016-04-25T00:00:00"/>
    <x v="2"/>
  </r>
  <r>
    <n v="65"/>
    <x v="2"/>
    <x v="1"/>
    <x v="64"/>
    <d v="2016-04-27T00:00:00"/>
    <x v="1"/>
  </r>
  <r>
    <n v="66"/>
    <x v="2"/>
    <x v="1"/>
    <x v="65"/>
    <d v="2016-04-30T00:00:00"/>
    <x v="6"/>
  </r>
  <r>
    <n v="67"/>
    <x v="2"/>
    <x v="1"/>
    <x v="66"/>
    <d v="2016-05-01T00:00:00"/>
    <x v="5"/>
  </r>
  <r>
    <n v="68"/>
    <x v="0"/>
    <x v="0"/>
    <x v="67"/>
    <d v="2016-05-01T00:00:00"/>
    <x v="3"/>
  </r>
  <r>
    <n v="69"/>
    <x v="2"/>
    <x v="1"/>
    <x v="68"/>
    <d v="2016-05-02T00:00:00"/>
    <x v="0"/>
  </r>
  <r>
    <n v="70"/>
    <x v="6"/>
    <x v="1"/>
    <x v="69"/>
    <d v="2016-05-02T00:00:00"/>
    <x v="0"/>
  </r>
  <r>
    <n v="71"/>
    <x v="6"/>
    <x v="1"/>
    <x v="70"/>
    <d v="2016-05-02T00:00:00"/>
    <x v="1"/>
  </r>
  <r>
    <n v="72"/>
    <x v="2"/>
    <x v="1"/>
    <x v="71"/>
    <d v="2016-05-03T00:00:00"/>
    <x v="0"/>
  </r>
  <r>
    <n v="73"/>
    <x v="4"/>
    <x v="1"/>
    <x v="72"/>
    <d v="2016-05-03T00:00:00"/>
    <x v="2"/>
  </r>
  <r>
    <n v="74"/>
    <x v="2"/>
    <x v="1"/>
    <x v="73"/>
    <d v="2016-05-05T00:00:00"/>
    <x v="3"/>
  </r>
  <r>
    <n v="75"/>
    <x v="5"/>
    <x v="1"/>
    <x v="74"/>
    <d v="2016-05-05T00:00:00"/>
    <x v="6"/>
  </r>
  <r>
    <n v="76"/>
    <x v="2"/>
    <x v="1"/>
    <x v="75"/>
    <d v="2016-05-06T00:00:00"/>
    <x v="0"/>
  </r>
  <r>
    <n v="77"/>
    <x v="4"/>
    <x v="1"/>
    <x v="76"/>
    <d v="2016-05-08T00:00:00"/>
    <x v="0"/>
  </r>
  <r>
    <n v="78"/>
    <x v="2"/>
    <x v="1"/>
    <x v="77"/>
    <d v="2016-05-08T00:00:00"/>
    <x v="1"/>
  </r>
  <r>
    <n v="79"/>
    <x v="5"/>
    <x v="1"/>
    <x v="78"/>
    <d v="2016-05-08T00:00:00"/>
    <x v="6"/>
  </r>
  <r>
    <n v="80"/>
    <x v="0"/>
    <x v="0"/>
    <x v="79"/>
    <d v="2016-05-08T00:00:00"/>
    <x v="1"/>
  </r>
  <r>
    <n v="81"/>
    <x v="2"/>
    <x v="1"/>
    <x v="80"/>
    <d v="2016-05-12T00:00:00"/>
    <x v="2"/>
  </r>
  <r>
    <n v="82"/>
    <x v="2"/>
    <x v="1"/>
    <x v="81"/>
    <d v="2016-05-14T00:00:00"/>
    <x v="3"/>
  </r>
  <r>
    <n v="83"/>
    <x v="0"/>
    <x v="0"/>
    <x v="82"/>
    <d v="2016-05-14T00:00:00"/>
    <x v="1"/>
  </r>
  <r>
    <n v="84"/>
    <x v="2"/>
    <x v="1"/>
    <x v="83"/>
    <d v="2016-05-15T00:00:00"/>
    <x v="4"/>
  </r>
  <r>
    <n v="85"/>
    <x v="2"/>
    <x v="1"/>
    <x v="84"/>
    <d v="2016-05-16T00:00:00"/>
    <x v="6"/>
  </r>
  <r>
    <n v="86"/>
    <x v="1"/>
    <x v="0"/>
    <x v="85"/>
    <d v="2016-05-16T00:00:00"/>
    <x v="1"/>
  </r>
  <r>
    <n v="87"/>
    <x v="3"/>
    <x v="0"/>
    <x v="86"/>
    <d v="2016-05-16T00:00:00"/>
    <x v="3"/>
  </r>
  <r>
    <n v="88"/>
    <x v="0"/>
    <x v="0"/>
    <x v="87"/>
    <d v="2016-05-18T00:00:00"/>
    <x v="0"/>
  </r>
  <r>
    <n v="89"/>
    <x v="5"/>
    <x v="1"/>
    <x v="88"/>
    <d v="2016-05-19T00:00:00"/>
    <x v="4"/>
  </r>
  <r>
    <n v="90"/>
    <x v="6"/>
    <x v="1"/>
    <x v="89"/>
    <d v="2016-05-20T00:00:00"/>
    <x v="0"/>
  </r>
  <r>
    <n v="91"/>
    <x v="6"/>
    <x v="1"/>
    <x v="90"/>
    <d v="2016-05-22T00:00:00"/>
    <x v="3"/>
  </r>
  <r>
    <n v="92"/>
    <x v="1"/>
    <x v="0"/>
    <x v="91"/>
    <d v="2016-05-23T00:00:00"/>
    <x v="1"/>
  </r>
  <r>
    <n v="93"/>
    <x v="2"/>
    <x v="1"/>
    <x v="92"/>
    <d v="2016-05-25T00:00:00"/>
    <x v="0"/>
  </r>
  <r>
    <n v="94"/>
    <x v="2"/>
    <x v="1"/>
    <x v="93"/>
    <d v="2016-05-25T00:00:00"/>
    <x v="5"/>
  </r>
  <r>
    <n v="95"/>
    <x v="3"/>
    <x v="0"/>
    <x v="94"/>
    <d v="2016-05-25T00:00:00"/>
    <x v="4"/>
  </r>
  <r>
    <n v="96"/>
    <x v="4"/>
    <x v="1"/>
    <x v="95"/>
    <d v="2016-05-26T00:00:00"/>
    <x v="1"/>
  </r>
  <r>
    <n v="97"/>
    <x v="4"/>
    <x v="1"/>
    <x v="96"/>
    <d v="2016-05-26T00:00:00"/>
    <x v="2"/>
  </r>
  <r>
    <n v="98"/>
    <x v="4"/>
    <x v="1"/>
    <x v="97"/>
    <d v="2016-05-26T00:00:00"/>
    <x v="4"/>
  </r>
  <r>
    <n v="99"/>
    <x v="1"/>
    <x v="0"/>
    <x v="98"/>
    <d v="2016-05-26T00:00:00"/>
    <x v="3"/>
  </r>
  <r>
    <n v="100"/>
    <x v="2"/>
    <x v="1"/>
    <x v="99"/>
    <d v="2016-05-27T00:00:00"/>
    <x v="0"/>
  </r>
  <r>
    <n v="101"/>
    <x v="5"/>
    <x v="1"/>
    <x v="100"/>
    <d v="2016-05-27T00:00:00"/>
    <x v="6"/>
  </r>
  <r>
    <n v="102"/>
    <x v="6"/>
    <x v="1"/>
    <x v="101"/>
    <d v="2016-05-28T00:00:00"/>
    <x v="0"/>
  </r>
  <r>
    <n v="103"/>
    <x v="5"/>
    <x v="1"/>
    <x v="102"/>
    <d v="2016-05-28T00:00:00"/>
    <x v="0"/>
  </r>
  <r>
    <n v="104"/>
    <x v="0"/>
    <x v="0"/>
    <x v="103"/>
    <d v="2016-05-28T00:00:00"/>
    <x v="0"/>
  </r>
  <r>
    <n v="105"/>
    <x v="6"/>
    <x v="1"/>
    <x v="104"/>
    <d v="2016-05-29T00:00:00"/>
    <x v="2"/>
  </r>
  <r>
    <n v="106"/>
    <x v="1"/>
    <x v="0"/>
    <x v="105"/>
    <d v="2016-05-30T00:00:00"/>
    <x v="3"/>
  </r>
  <r>
    <n v="107"/>
    <x v="2"/>
    <x v="1"/>
    <x v="106"/>
    <d v="2016-06-04T00:00:00"/>
    <x v="0"/>
  </r>
  <r>
    <n v="108"/>
    <x v="5"/>
    <x v="1"/>
    <x v="107"/>
    <d v="2016-06-04T00:00:00"/>
    <x v="2"/>
  </r>
  <r>
    <n v="109"/>
    <x v="5"/>
    <x v="1"/>
    <x v="108"/>
    <d v="2016-06-10T00:00:00"/>
    <x v="6"/>
  </r>
  <r>
    <n v="110"/>
    <x v="1"/>
    <x v="0"/>
    <x v="109"/>
    <d v="2016-06-11T00:00:00"/>
    <x v="3"/>
  </r>
  <r>
    <n v="111"/>
    <x v="2"/>
    <x v="1"/>
    <x v="110"/>
    <d v="2016-06-20T00:00:00"/>
    <x v="2"/>
  </r>
  <r>
    <n v="112"/>
    <x v="1"/>
    <x v="0"/>
    <x v="111"/>
    <d v="2016-06-20T00:00:00"/>
    <x v="1"/>
  </r>
  <r>
    <n v="113"/>
    <x v="1"/>
    <x v="0"/>
    <x v="112"/>
    <d v="2016-06-23T00:00:00"/>
    <x v="4"/>
  </r>
  <r>
    <n v="114"/>
    <x v="2"/>
    <x v="1"/>
    <x v="113"/>
    <d v="2016-06-25T00:00:00"/>
    <x v="6"/>
  </r>
  <r>
    <n v="115"/>
    <x v="2"/>
    <x v="1"/>
    <x v="114"/>
    <d v="2016-06-26T00:00:00"/>
    <x v="0"/>
  </r>
  <r>
    <n v="116"/>
    <x v="4"/>
    <x v="1"/>
    <x v="115"/>
    <d v="2016-06-27T00:00:00"/>
    <x v="0"/>
  </r>
  <r>
    <n v="117"/>
    <x v="6"/>
    <x v="1"/>
    <x v="116"/>
    <d v="2016-07-02T00:00:00"/>
    <x v="0"/>
  </r>
  <r>
    <n v="118"/>
    <x v="2"/>
    <x v="1"/>
    <x v="117"/>
    <d v="2016-07-02T00:00:00"/>
    <x v="6"/>
  </r>
  <r>
    <n v="119"/>
    <x v="2"/>
    <x v="1"/>
    <x v="118"/>
    <d v="2016-07-05T00:00:00"/>
    <x v="2"/>
  </r>
  <r>
    <n v="120"/>
    <x v="4"/>
    <x v="1"/>
    <x v="119"/>
    <d v="2016-07-07T00:00:00"/>
    <x v="5"/>
  </r>
  <r>
    <n v="121"/>
    <x v="1"/>
    <x v="0"/>
    <x v="120"/>
    <d v="2016-07-11T00:00:00"/>
    <x v="1"/>
  </r>
  <r>
    <n v="122"/>
    <x v="4"/>
    <x v="1"/>
    <x v="121"/>
    <d v="2016-07-13T00:00:00"/>
    <x v="1"/>
  </r>
  <r>
    <n v="123"/>
    <x v="4"/>
    <x v="1"/>
    <x v="122"/>
    <d v="2016-07-20T00:00:00"/>
    <x v="1"/>
  </r>
  <r>
    <n v="124"/>
    <x v="4"/>
    <x v="1"/>
    <x v="123"/>
    <d v="2016-07-20T00:00:00"/>
    <x v="5"/>
  </r>
  <r>
    <n v="125"/>
    <x v="5"/>
    <x v="1"/>
    <x v="124"/>
    <d v="2016-07-20T00:00:00"/>
    <x v="3"/>
  </r>
  <r>
    <n v="126"/>
    <x v="1"/>
    <x v="0"/>
    <x v="125"/>
    <d v="2016-07-20T00:00:00"/>
    <x v="1"/>
  </r>
  <r>
    <n v="127"/>
    <x v="4"/>
    <x v="1"/>
    <x v="126"/>
    <d v="2016-07-22T00:00:00"/>
    <x v="5"/>
  </r>
  <r>
    <n v="128"/>
    <x v="2"/>
    <x v="1"/>
    <x v="127"/>
    <d v="2016-07-23T00:00:00"/>
    <x v="1"/>
  </r>
  <r>
    <n v="129"/>
    <x v="1"/>
    <x v="0"/>
    <x v="128"/>
    <d v="2016-07-25T00:00:00"/>
    <x v="0"/>
  </r>
  <r>
    <n v="130"/>
    <x v="0"/>
    <x v="0"/>
    <x v="129"/>
    <d v="2016-07-28T00:00:00"/>
    <x v="1"/>
  </r>
  <r>
    <n v="131"/>
    <x v="5"/>
    <x v="1"/>
    <x v="130"/>
    <d v="2016-07-29T00:00:00"/>
    <x v="1"/>
  </r>
  <r>
    <n v="132"/>
    <x v="2"/>
    <x v="1"/>
    <x v="131"/>
    <d v="2016-07-30T00:00:00"/>
    <x v="4"/>
  </r>
  <r>
    <n v="133"/>
    <x v="2"/>
    <x v="1"/>
    <x v="132"/>
    <d v="2016-07-31T00:00:00"/>
    <x v="0"/>
  </r>
  <r>
    <n v="134"/>
    <x v="3"/>
    <x v="0"/>
    <x v="133"/>
    <d v="2016-07-31T00:00:00"/>
    <x v="4"/>
  </r>
  <r>
    <n v="135"/>
    <x v="2"/>
    <x v="1"/>
    <x v="134"/>
    <d v="2016-08-01T00:00:00"/>
    <x v="6"/>
  </r>
  <r>
    <n v="136"/>
    <x v="1"/>
    <x v="0"/>
    <x v="135"/>
    <d v="2016-08-01T00:00:00"/>
    <x v="0"/>
  </r>
  <r>
    <n v="137"/>
    <x v="4"/>
    <x v="1"/>
    <x v="136"/>
    <d v="2016-08-03T00:00:00"/>
    <x v="0"/>
  </r>
  <r>
    <n v="138"/>
    <x v="1"/>
    <x v="0"/>
    <x v="137"/>
    <d v="2016-08-12T00:00:00"/>
    <x v="0"/>
  </r>
  <r>
    <n v="139"/>
    <x v="2"/>
    <x v="1"/>
    <x v="138"/>
    <d v="2016-08-13T00:00:00"/>
    <x v="3"/>
  </r>
  <r>
    <n v="140"/>
    <x v="0"/>
    <x v="0"/>
    <x v="139"/>
    <d v="2016-08-19T00:00:00"/>
    <x v="0"/>
  </r>
  <r>
    <n v="141"/>
    <x v="5"/>
    <x v="1"/>
    <x v="140"/>
    <d v="2016-08-23T00:00:00"/>
    <x v="6"/>
  </r>
  <r>
    <n v="142"/>
    <x v="5"/>
    <x v="1"/>
    <x v="141"/>
    <d v="2016-08-24T00:00:00"/>
    <x v="6"/>
  </r>
  <r>
    <n v="143"/>
    <x v="1"/>
    <x v="0"/>
    <x v="142"/>
    <d v="2016-08-25T00:00:00"/>
    <x v="3"/>
  </r>
  <r>
    <n v="144"/>
    <x v="5"/>
    <x v="1"/>
    <x v="143"/>
    <d v="2016-08-27T00:00:00"/>
    <x v="2"/>
  </r>
  <r>
    <n v="145"/>
    <x v="0"/>
    <x v="0"/>
    <x v="144"/>
    <d v="2016-08-28T00:00:00"/>
    <x v="0"/>
  </r>
  <r>
    <n v="146"/>
    <x v="5"/>
    <x v="1"/>
    <x v="145"/>
    <d v="2016-08-29T00:00:00"/>
    <x v="1"/>
  </r>
  <r>
    <n v="147"/>
    <x v="3"/>
    <x v="0"/>
    <x v="146"/>
    <d v="2016-08-29T00:00:00"/>
    <x v="3"/>
  </r>
  <r>
    <n v="148"/>
    <x v="2"/>
    <x v="1"/>
    <x v="147"/>
    <d v="2016-09-01T00:00:00"/>
    <x v="5"/>
  </r>
  <r>
    <n v="149"/>
    <x v="2"/>
    <x v="1"/>
    <x v="148"/>
    <d v="2016-09-01T00:00:00"/>
    <x v="3"/>
  </r>
  <r>
    <n v="150"/>
    <x v="2"/>
    <x v="1"/>
    <x v="149"/>
    <d v="2016-09-02T00:00:00"/>
    <x v="0"/>
  </r>
  <r>
    <n v="151"/>
    <x v="2"/>
    <x v="1"/>
    <x v="150"/>
    <d v="2016-09-05T00:00:00"/>
    <x v="4"/>
  </r>
  <r>
    <n v="152"/>
    <x v="2"/>
    <x v="1"/>
    <x v="151"/>
    <d v="2016-09-07T00:00:00"/>
    <x v="1"/>
  </r>
  <r>
    <n v="153"/>
    <x v="2"/>
    <x v="1"/>
    <x v="152"/>
    <d v="2016-09-08T00:00:00"/>
    <x v="0"/>
  </r>
  <r>
    <n v="154"/>
    <x v="1"/>
    <x v="0"/>
    <x v="153"/>
    <d v="2016-09-09T00:00:00"/>
    <x v="5"/>
  </r>
  <r>
    <n v="155"/>
    <x v="1"/>
    <x v="0"/>
    <x v="154"/>
    <d v="2016-09-09T00:00:00"/>
    <x v="2"/>
  </r>
  <r>
    <n v="156"/>
    <x v="5"/>
    <x v="1"/>
    <x v="155"/>
    <d v="2016-09-11T00:00:00"/>
    <x v="0"/>
  </r>
  <r>
    <n v="157"/>
    <x v="2"/>
    <x v="1"/>
    <x v="156"/>
    <d v="2016-09-11T00:00:00"/>
    <x v="6"/>
  </r>
  <r>
    <n v="158"/>
    <x v="2"/>
    <x v="1"/>
    <x v="157"/>
    <d v="2016-09-15T00:00:00"/>
    <x v="0"/>
  </r>
  <r>
    <n v="159"/>
    <x v="4"/>
    <x v="1"/>
    <x v="158"/>
    <d v="2016-09-18T00:00:00"/>
    <x v="0"/>
  </r>
  <r>
    <n v="160"/>
    <x v="1"/>
    <x v="0"/>
    <x v="159"/>
    <d v="2016-09-19T00:00:00"/>
    <x v="3"/>
  </r>
  <r>
    <n v="161"/>
    <x v="2"/>
    <x v="1"/>
    <x v="160"/>
    <d v="2016-09-20T00:00:00"/>
    <x v="0"/>
  </r>
  <r>
    <n v="162"/>
    <x v="6"/>
    <x v="1"/>
    <x v="161"/>
    <d v="2016-09-25T00:00:00"/>
    <x v="4"/>
  </r>
  <r>
    <n v="163"/>
    <x v="1"/>
    <x v="0"/>
    <x v="162"/>
    <d v="2016-09-25T00:00:00"/>
    <x v="1"/>
  </r>
  <r>
    <n v="164"/>
    <x v="0"/>
    <x v="0"/>
    <x v="163"/>
    <d v="2016-09-26T00:00:00"/>
    <x v="3"/>
  </r>
  <r>
    <n v="165"/>
    <x v="4"/>
    <x v="1"/>
    <x v="164"/>
    <d v="2016-09-27T00:00:00"/>
    <x v="4"/>
  </r>
  <r>
    <n v="166"/>
    <x v="2"/>
    <x v="1"/>
    <x v="165"/>
    <d v="2016-09-29T00:00:00"/>
    <x v="3"/>
  </r>
  <r>
    <n v="167"/>
    <x v="0"/>
    <x v="0"/>
    <x v="166"/>
    <d v="2016-09-29T00:00:00"/>
    <x v="3"/>
  </r>
  <r>
    <n v="168"/>
    <x v="2"/>
    <x v="1"/>
    <x v="167"/>
    <d v="2016-10-03T00:00:00"/>
    <x v="4"/>
  </r>
  <r>
    <n v="169"/>
    <x v="0"/>
    <x v="0"/>
    <x v="168"/>
    <d v="2016-10-04T00:00:00"/>
    <x v="3"/>
  </r>
  <r>
    <n v="170"/>
    <x v="2"/>
    <x v="1"/>
    <x v="169"/>
    <d v="2016-10-07T00:00:00"/>
    <x v="5"/>
  </r>
  <r>
    <n v="171"/>
    <x v="0"/>
    <x v="0"/>
    <x v="170"/>
    <d v="2016-10-10T00:00:00"/>
    <x v="0"/>
  </r>
  <r>
    <n v="172"/>
    <x v="5"/>
    <x v="1"/>
    <x v="171"/>
    <d v="2016-10-16T00:00:00"/>
    <x v="6"/>
  </r>
  <r>
    <n v="173"/>
    <x v="5"/>
    <x v="1"/>
    <x v="172"/>
    <d v="2016-10-23T00:00:00"/>
    <x v="1"/>
  </r>
  <r>
    <n v="174"/>
    <x v="2"/>
    <x v="1"/>
    <x v="173"/>
    <d v="2016-10-23T00:00:00"/>
    <x v="5"/>
  </r>
  <r>
    <n v="175"/>
    <x v="2"/>
    <x v="1"/>
    <x v="174"/>
    <d v="2016-10-25T00:00:00"/>
    <x v="4"/>
  </r>
  <r>
    <n v="176"/>
    <x v="2"/>
    <x v="1"/>
    <x v="175"/>
    <d v="2016-10-26T00:00:00"/>
    <x v="3"/>
  </r>
  <r>
    <n v="177"/>
    <x v="2"/>
    <x v="1"/>
    <x v="176"/>
    <d v="2016-10-26T00:00:00"/>
    <x v="4"/>
  </r>
  <r>
    <n v="178"/>
    <x v="3"/>
    <x v="0"/>
    <x v="177"/>
    <d v="2016-10-26T00:00:00"/>
    <x v="4"/>
  </r>
  <r>
    <n v="179"/>
    <x v="4"/>
    <x v="1"/>
    <x v="178"/>
    <d v="2016-11-02T00:00:00"/>
    <x v="0"/>
  </r>
  <r>
    <n v="180"/>
    <x v="2"/>
    <x v="1"/>
    <x v="179"/>
    <d v="2016-11-03T00:00:00"/>
    <x v="1"/>
  </r>
  <r>
    <n v="181"/>
    <x v="0"/>
    <x v="0"/>
    <x v="180"/>
    <d v="2016-11-03T00:00:00"/>
    <x v="0"/>
  </r>
  <r>
    <n v="182"/>
    <x v="5"/>
    <x v="1"/>
    <x v="181"/>
    <d v="2016-11-09T00:00:00"/>
    <x v="1"/>
  </r>
  <r>
    <n v="183"/>
    <x v="5"/>
    <x v="1"/>
    <x v="182"/>
    <d v="2016-11-12T00:00:00"/>
    <x v="6"/>
  </r>
  <r>
    <n v="184"/>
    <x v="2"/>
    <x v="1"/>
    <x v="183"/>
    <d v="2016-11-15T00:00:00"/>
    <x v="0"/>
  </r>
  <r>
    <n v="185"/>
    <x v="0"/>
    <x v="0"/>
    <x v="184"/>
    <d v="2016-11-25T00:00:00"/>
    <x v="1"/>
  </r>
  <r>
    <n v="186"/>
    <x v="1"/>
    <x v="0"/>
    <x v="185"/>
    <d v="2016-11-25T00:00:00"/>
    <x v="3"/>
  </r>
  <r>
    <n v="187"/>
    <x v="4"/>
    <x v="1"/>
    <x v="186"/>
    <d v="2016-11-26T00:00:00"/>
    <x v="1"/>
  </r>
  <r>
    <n v="188"/>
    <x v="4"/>
    <x v="1"/>
    <x v="187"/>
    <d v="2016-11-28T00:00:00"/>
    <x v="2"/>
  </r>
  <r>
    <n v="189"/>
    <x v="2"/>
    <x v="1"/>
    <x v="188"/>
    <d v="2016-11-28T00:00:00"/>
    <x v="4"/>
  </r>
  <r>
    <n v="190"/>
    <x v="5"/>
    <x v="1"/>
    <x v="189"/>
    <d v="2016-11-29T00:00:00"/>
    <x v="6"/>
  </r>
  <r>
    <n v="191"/>
    <x v="2"/>
    <x v="1"/>
    <x v="190"/>
    <d v="2016-11-30T00:00:00"/>
    <x v="0"/>
  </r>
  <r>
    <n v="192"/>
    <x v="0"/>
    <x v="0"/>
    <x v="191"/>
    <d v="2016-12-02T00:00:00"/>
    <x v="0"/>
  </r>
  <r>
    <n v="193"/>
    <x v="0"/>
    <x v="0"/>
    <x v="192"/>
    <d v="2016-12-04T00:00:00"/>
    <x v="6"/>
  </r>
  <r>
    <n v="194"/>
    <x v="5"/>
    <x v="1"/>
    <x v="193"/>
    <d v="2016-12-05T00:00:00"/>
    <x v="0"/>
  </r>
  <r>
    <n v="195"/>
    <x v="3"/>
    <x v="0"/>
    <x v="194"/>
    <d v="2016-12-06T00:00:00"/>
    <x v="3"/>
  </r>
  <r>
    <n v="196"/>
    <x v="2"/>
    <x v="1"/>
    <x v="195"/>
    <d v="2016-12-12T00:00:00"/>
    <x v="2"/>
  </r>
  <r>
    <n v="197"/>
    <x v="2"/>
    <x v="1"/>
    <x v="196"/>
    <d v="2016-12-12T00:00:00"/>
    <x v="4"/>
  </r>
  <r>
    <n v="198"/>
    <x v="2"/>
    <x v="1"/>
    <x v="197"/>
    <d v="2016-12-12T00:00:00"/>
    <x v="0"/>
  </r>
  <r>
    <n v="199"/>
    <x v="2"/>
    <x v="1"/>
    <x v="198"/>
    <d v="2016-12-15T00:00:00"/>
    <x v="3"/>
  </r>
  <r>
    <n v="200"/>
    <x v="2"/>
    <x v="1"/>
    <x v="199"/>
    <d v="2016-12-16T00:00:00"/>
    <x v="0"/>
  </r>
  <r>
    <n v="201"/>
    <x v="5"/>
    <x v="1"/>
    <x v="200"/>
    <d v="2016-12-16T00:00:00"/>
    <x v="4"/>
  </r>
  <r>
    <n v="202"/>
    <x v="2"/>
    <x v="1"/>
    <x v="201"/>
    <d v="2016-12-18T00:00:00"/>
    <x v="3"/>
  </r>
  <r>
    <n v="203"/>
    <x v="3"/>
    <x v="0"/>
    <x v="202"/>
    <d v="2016-12-19T00:00:00"/>
    <x v="1"/>
  </r>
  <r>
    <n v="204"/>
    <x v="4"/>
    <x v="1"/>
    <x v="203"/>
    <d v="2016-12-20T00:00:00"/>
    <x v="1"/>
  </r>
  <r>
    <n v="205"/>
    <x v="5"/>
    <x v="1"/>
    <x v="204"/>
    <d v="2016-12-20T00:00:00"/>
    <x v="2"/>
  </r>
  <r>
    <n v="206"/>
    <x v="5"/>
    <x v="1"/>
    <x v="205"/>
    <d v="2016-12-22T00:00:00"/>
    <x v="5"/>
  </r>
  <r>
    <n v="207"/>
    <x v="5"/>
    <x v="1"/>
    <x v="206"/>
    <d v="2016-12-22T00:00:00"/>
    <x v="3"/>
  </r>
  <r>
    <n v="208"/>
    <x v="0"/>
    <x v="0"/>
    <x v="207"/>
    <d v="2016-12-25T00:00:00"/>
    <x v="0"/>
  </r>
  <r>
    <n v="209"/>
    <x v="5"/>
    <x v="1"/>
    <x v="208"/>
    <d v="2016-12-28T00:00:00"/>
    <x v="6"/>
  </r>
  <r>
    <n v="210"/>
    <x v="3"/>
    <x v="0"/>
    <x v="209"/>
    <d v="2016-12-28T00:00:00"/>
    <x v="6"/>
  </r>
  <r>
    <n v="211"/>
    <x v="4"/>
    <x v="1"/>
    <x v="210"/>
    <d v="2016-12-29T00:00:00"/>
    <x v="0"/>
  </r>
  <r>
    <n v="212"/>
    <x v="0"/>
    <x v="0"/>
    <x v="211"/>
    <d v="2016-12-29T00:00:00"/>
    <x v="4"/>
  </r>
  <r>
    <n v="213"/>
    <x v="0"/>
    <x v="0"/>
    <x v="212"/>
    <d v="2016-12-30T00:00:00"/>
    <x v="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3">
  <r>
    <n v="1"/>
    <x v="0"/>
    <x v="0"/>
    <x v="0"/>
    <d v="2016-01-06T00:00:00"/>
    <x v="0"/>
  </r>
  <r>
    <n v="2"/>
    <x v="1"/>
    <x v="0"/>
    <x v="1"/>
    <d v="2016-01-07T00:00:00"/>
    <x v="1"/>
  </r>
  <r>
    <n v="3"/>
    <x v="2"/>
    <x v="1"/>
    <x v="2"/>
    <d v="2016-01-08T00:00:00"/>
    <x v="0"/>
  </r>
  <r>
    <n v="4"/>
    <x v="2"/>
    <x v="1"/>
    <x v="3"/>
    <d v="2016-01-10T00:00:00"/>
    <x v="2"/>
  </r>
  <r>
    <n v="5"/>
    <x v="3"/>
    <x v="0"/>
    <x v="4"/>
    <d v="2016-01-10T00:00:00"/>
    <x v="3"/>
  </r>
  <r>
    <n v="6"/>
    <x v="4"/>
    <x v="1"/>
    <x v="5"/>
    <d v="2016-01-11T00:00:00"/>
    <x v="0"/>
  </r>
  <r>
    <n v="7"/>
    <x v="1"/>
    <x v="0"/>
    <x v="6"/>
    <d v="2016-01-11T00:00:00"/>
    <x v="4"/>
  </r>
  <r>
    <n v="8"/>
    <x v="2"/>
    <x v="1"/>
    <x v="7"/>
    <d v="2016-01-16T00:00:00"/>
    <x v="5"/>
  </r>
  <r>
    <n v="9"/>
    <x v="5"/>
    <x v="1"/>
    <x v="8"/>
    <d v="2016-01-16T00:00:00"/>
    <x v="6"/>
  </r>
  <r>
    <n v="10"/>
    <x v="5"/>
    <x v="1"/>
    <x v="9"/>
    <d v="2016-01-16T00:00:00"/>
    <x v="2"/>
  </r>
  <r>
    <n v="11"/>
    <x v="2"/>
    <x v="1"/>
    <x v="10"/>
    <d v="2016-01-16T00:00:00"/>
    <x v="3"/>
  </r>
  <r>
    <n v="12"/>
    <x v="1"/>
    <x v="0"/>
    <x v="11"/>
    <d v="2016-01-18T00:00:00"/>
    <x v="0"/>
  </r>
  <r>
    <n v="13"/>
    <x v="0"/>
    <x v="0"/>
    <x v="12"/>
    <d v="2016-01-20T00:00:00"/>
    <x v="3"/>
  </r>
  <r>
    <n v="14"/>
    <x v="1"/>
    <x v="0"/>
    <x v="13"/>
    <d v="2016-01-22T00:00:00"/>
    <x v="2"/>
  </r>
  <r>
    <n v="15"/>
    <x v="5"/>
    <x v="1"/>
    <x v="14"/>
    <d v="2016-01-24T00:00:00"/>
    <x v="6"/>
  </r>
  <r>
    <n v="16"/>
    <x v="2"/>
    <x v="1"/>
    <x v="15"/>
    <d v="2016-01-27T00:00:00"/>
    <x v="1"/>
  </r>
  <r>
    <n v="17"/>
    <x v="2"/>
    <x v="1"/>
    <x v="16"/>
    <d v="2016-01-28T00:00:00"/>
    <x v="0"/>
  </r>
  <r>
    <n v="18"/>
    <x v="2"/>
    <x v="1"/>
    <x v="17"/>
    <d v="2016-01-30T00:00:00"/>
    <x v="1"/>
  </r>
  <r>
    <n v="19"/>
    <x v="1"/>
    <x v="0"/>
    <x v="18"/>
    <d v="2016-01-30T00:00:00"/>
    <x v="1"/>
  </r>
  <r>
    <n v="20"/>
    <x v="5"/>
    <x v="1"/>
    <x v="19"/>
    <d v="2016-02-02T00:00:00"/>
    <x v="0"/>
  </r>
  <r>
    <n v="21"/>
    <x v="4"/>
    <x v="1"/>
    <x v="20"/>
    <d v="2016-02-04T00:00:00"/>
    <x v="6"/>
  </r>
  <r>
    <n v="22"/>
    <x v="2"/>
    <x v="1"/>
    <x v="21"/>
    <d v="2016-02-11T00:00:00"/>
    <x v="5"/>
  </r>
  <r>
    <n v="23"/>
    <x v="2"/>
    <x v="1"/>
    <x v="22"/>
    <d v="2016-02-14T00:00:00"/>
    <x v="2"/>
  </r>
  <r>
    <n v="24"/>
    <x v="2"/>
    <x v="1"/>
    <x v="23"/>
    <d v="2016-02-17T00:00:00"/>
    <x v="0"/>
  </r>
  <r>
    <n v="25"/>
    <x v="3"/>
    <x v="0"/>
    <x v="24"/>
    <d v="2016-02-17T00:00:00"/>
    <x v="1"/>
  </r>
  <r>
    <n v="26"/>
    <x v="0"/>
    <x v="0"/>
    <x v="25"/>
    <d v="2016-02-17T00:00:00"/>
    <x v="4"/>
  </r>
  <r>
    <n v="27"/>
    <x v="6"/>
    <x v="1"/>
    <x v="26"/>
    <d v="2016-02-18T00:00:00"/>
    <x v="6"/>
  </r>
  <r>
    <n v="28"/>
    <x v="3"/>
    <x v="0"/>
    <x v="27"/>
    <d v="2016-02-18T00:00:00"/>
    <x v="0"/>
  </r>
  <r>
    <n v="29"/>
    <x v="3"/>
    <x v="0"/>
    <x v="28"/>
    <d v="2016-02-20T00:00:00"/>
    <x v="3"/>
  </r>
  <r>
    <n v="30"/>
    <x v="5"/>
    <x v="1"/>
    <x v="29"/>
    <d v="2016-02-21T00:00:00"/>
    <x v="6"/>
  </r>
  <r>
    <n v="31"/>
    <x v="6"/>
    <x v="1"/>
    <x v="30"/>
    <d v="2016-02-22T00:00:00"/>
    <x v="0"/>
  </r>
  <r>
    <n v="32"/>
    <x v="5"/>
    <x v="1"/>
    <x v="31"/>
    <d v="2016-02-23T00:00:00"/>
    <x v="4"/>
  </r>
  <r>
    <n v="33"/>
    <x v="5"/>
    <x v="1"/>
    <x v="32"/>
    <d v="2016-02-29T00:00:00"/>
    <x v="6"/>
  </r>
  <r>
    <n v="34"/>
    <x v="1"/>
    <x v="0"/>
    <x v="33"/>
    <d v="2016-02-29T00:00:00"/>
    <x v="3"/>
  </r>
  <r>
    <n v="35"/>
    <x v="5"/>
    <x v="1"/>
    <x v="34"/>
    <d v="2016-03-01T00:00:00"/>
    <x v="6"/>
  </r>
  <r>
    <n v="36"/>
    <x v="5"/>
    <x v="1"/>
    <x v="35"/>
    <d v="2016-03-04T00:00:00"/>
    <x v="4"/>
  </r>
  <r>
    <n v="37"/>
    <x v="5"/>
    <x v="1"/>
    <x v="36"/>
    <d v="2016-03-05T00:00:00"/>
    <x v="0"/>
  </r>
  <r>
    <n v="38"/>
    <x v="0"/>
    <x v="0"/>
    <x v="37"/>
    <d v="2016-03-05T00:00:00"/>
    <x v="1"/>
  </r>
  <r>
    <n v="39"/>
    <x v="2"/>
    <x v="1"/>
    <x v="38"/>
    <d v="2016-03-15T00:00:00"/>
    <x v="0"/>
  </r>
  <r>
    <n v="40"/>
    <x v="2"/>
    <x v="1"/>
    <x v="39"/>
    <d v="2016-03-15T00:00:00"/>
    <x v="0"/>
  </r>
  <r>
    <n v="41"/>
    <x v="0"/>
    <x v="0"/>
    <x v="40"/>
    <d v="2016-03-15T00:00:00"/>
    <x v="1"/>
  </r>
  <r>
    <n v="42"/>
    <x v="1"/>
    <x v="0"/>
    <x v="41"/>
    <d v="2016-03-16T00:00:00"/>
    <x v="6"/>
  </r>
  <r>
    <n v="43"/>
    <x v="2"/>
    <x v="1"/>
    <x v="42"/>
    <d v="2016-03-19T00:00:00"/>
    <x v="2"/>
  </r>
  <r>
    <n v="44"/>
    <x v="2"/>
    <x v="1"/>
    <x v="43"/>
    <d v="2016-03-19T00:00:00"/>
    <x v="4"/>
  </r>
  <r>
    <n v="45"/>
    <x v="3"/>
    <x v="0"/>
    <x v="44"/>
    <d v="2016-03-21T00:00:00"/>
    <x v="3"/>
  </r>
  <r>
    <n v="46"/>
    <x v="5"/>
    <x v="1"/>
    <x v="45"/>
    <d v="2016-03-22T00:00:00"/>
    <x v="5"/>
  </r>
  <r>
    <n v="47"/>
    <x v="4"/>
    <x v="1"/>
    <x v="46"/>
    <d v="2016-03-23T00:00:00"/>
    <x v="3"/>
  </r>
  <r>
    <n v="48"/>
    <x v="4"/>
    <x v="1"/>
    <x v="47"/>
    <d v="2016-03-24T00:00:00"/>
    <x v="0"/>
  </r>
  <r>
    <n v="49"/>
    <x v="2"/>
    <x v="1"/>
    <x v="48"/>
    <d v="2016-03-26T00:00:00"/>
    <x v="4"/>
  </r>
  <r>
    <n v="50"/>
    <x v="0"/>
    <x v="0"/>
    <x v="49"/>
    <d v="2016-03-26T00:00:00"/>
    <x v="3"/>
  </r>
  <r>
    <n v="51"/>
    <x v="2"/>
    <x v="1"/>
    <x v="50"/>
    <d v="2016-03-29T00:00:00"/>
    <x v="6"/>
  </r>
  <r>
    <n v="52"/>
    <x v="6"/>
    <x v="1"/>
    <x v="51"/>
    <d v="2016-03-30T00:00:00"/>
    <x v="4"/>
  </r>
  <r>
    <n v="53"/>
    <x v="5"/>
    <x v="1"/>
    <x v="52"/>
    <d v="2016-04-01T00:00:00"/>
    <x v="6"/>
  </r>
  <r>
    <n v="54"/>
    <x v="5"/>
    <x v="1"/>
    <x v="53"/>
    <d v="2016-04-01T00:00:00"/>
    <x v="2"/>
  </r>
  <r>
    <n v="55"/>
    <x v="0"/>
    <x v="0"/>
    <x v="54"/>
    <d v="2016-04-03T00:00:00"/>
    <x v="1"/>
  </r>
  <r>
    <n v="56"/>
    <x v="2"/>
    <x v="1"/>
    <x v="55"/>
    <d v="2016-04-06T00:00:00"/>
    <x v="5"/>
  </r>
  <r>
    <n v="57"/>
    <x v="0"/>
    <x v="0"/>
    <x v="56"/>
    <d v="2016-04-06T00:00:00"/>
    <x v="0"/>
  </r>
  <r>
    <n v="58"/>
    <x v="1"/>
    <x v="0"/>
    <x v="57"/>
    <d v="2016-04-12T00:00:00"/>
    <x v="3"/>
  </r>
  <r>
    <n v="59"/>
    <x v="2"/>
    <x v="1"/>
    <x v="58"/>
    <d v="2016-04-17T00:00:00"/>
    <x v="0"/>
  </r>
  <r>
    <n v="60"/>
    <x v="4"/>
    <x v="1"/>
    <x v="59"/>
    <d v="2016-04-18T00:00:00"/>
    <x v="4"/>
  </r>
  <r>
    <n v="61"/>
    <x v="5"/>
    <x v="1"/>
    <x v="60"/>
    <d v="2016-04-21T00:00:00"/>
    <x v="0"/>
  </r>
  <r>
    <n v="62"/>
    <x v="1"/>
    <x v="0"/>
    <x v="61"/>
    <d v="2016-04-22T00:00:00"/>
    <x v="2"/>
  </r>
  <r>
    <n v="63"/>
    <x v="2"/>
    <x v="1"/>
    <x v="62"/>
    <d v="2016-04-23T00:00:00"/>
    <x v="0"/>
  </r>
  <r>
    <n v="64"/>
    <x v="5"/>
    <x v="1"/>
    <x v="63"/>
    <d v="2016-04-25T00:00:00"/>
    <x v="2"/>
  </r>
  <r>
    <n v="65"/>
    <x v="2"/>
    <x v="1"/>
    <x v="64"/>
    <d v="2016-04-27T00:00:00"/>
    <x v="1"/>
  </r>
  <r>
    <n v="66"/>
    <x v="2"/>
    <x v="1"/>
    <x v="65"/>
    <d v="2016-04-30T00:00:00"/>
    <x v="6"/>
  </r>
  <r>
    <n v="67"/>
    <x v="2"/>
    <x v="1"/>
    <x v="66"/>
    <d v="2016-05-01T00:00:00"/>
    <x v="5"/>
  </r>
  <r>
    <n v="68"/>
    <x v="0"/>
    <x v="0"/>
    <x v="67"/>
    <d v="2016-05-01T00:00:00"/>
    <x v="3"/>
  </r>
  <r>
    <n v="69"/>
    <x v="2"/>
    <x v="1"/>
    <x v="68"/>
    <d v="2016-05-02T00:00:00"/>
    <x v="0"/>
  </r>
  <r>
    <n v="70"/>
    <x v="6"/>
    <x v="1"/>
    <x v="69"/>
    <d v="2016-05-02T00:00:00"/>
    <x v="0"/>
  </r>
  <r>
    <n v="71"/>
    <x v="6"/>
    <x v="1"/>
    <x v="70"/>
    <d v="2016-05-02T00:00:00"/>
    <x v="1"/>
  </r>
  <r>
    <n v="72"/>
    <x v="2"/>
    <x v="1"/>
    <x v="71"/>
    <d v="2016-05-03T00:00:00"/>
    <x v="0"/>
  </r>
  <r>
    <n v="73"/>
    <x v="4"/>
    <x v="1"/>
    <x v="72"/>
    <d v="2016-05-03T00:00:00"/>
    <x v="2"/>
  </r>
  <r>
    <n v="74"/>
    <x v="2"/>
    <x v="1"/>
    <x v="73"/>
    <d v="2016-05-05T00:00:00"/>
    <x v="3"/>
  </r>
  <r>
    <n v="75"/>
    <x v="5"/>
    <x v="1"/>
    <x v="74"/>
    <d v="2016-05-05T00:00:00"/>
    <x v="6"/>
  </r>
  <r>
    <n v="76"/>
    <x v="2"/>
    <x v="1"/>
    <x v="75"/>
    <d v="2016-05-06T00:00:00"/>
    <x v="0"/>
  </r>
  <r>
    <n v="77"/>
    <x v="4"/>
    <x v="1"/>
    <x v="76"/>
    <d v="2016-05-08T00:00:00"/>
    <x v="0"/>
  </r>
  <r>
    <n v="78"/>
    <x v="2"/>
    <x v="1"/>
    <x v="77"/>
    <d v="2016-05-08T00:00:00"/>
    <x v="1"/>
  </r>
  <r>
    <n v="79"/>
    <x v="5"/>
    <x v="1"/>
    <x v="78"/>
    <d v="2016-05-08T00:00:00"/>
    <x v="6"/>
  </r>
  <r>
    <n v="80"/>
    <x v="0"/>
    <x v="0"/>
    <x v="79"/>
    <d v="2016-05-08T00:00:00"/>
    <x v="1"/>
  </r>
  <r>
    <n v="81"/>
    <x v="2"/>
    <x v="1"/>
    <x v="80"/>
    <d v="2016-05-12T00:00:00"/>
    <x v="2"/>
  </r>
  <r>
    <n v="82"/>
    <x v="2"/>
    <x v="1"/>
    <x v="81"/>
    <d v="2016-05-14T00:00:00"/>
    <x v="3"/>
  </r>
  <r>
    <n v="83"/>
    <x v="0"/>
    <x v="0"/>
    <x v="82"/>
    <d v="2016-05-14T00:00:00"/>
    <x v="1"/>
  </r>
  <r>
    <n v="84"/>
    <x v="2"/>
    <x v="1"/>
    <x v="83"/>
    <d v="2016-05-15T00:00:00"/>
    <x v="4"/>
  </r>
  <r>
    <n v="85"/>
    <x v="2"/>
    <x v="1"/>
    <x v="84"/>
    <d v="2016-05-16T00:00:00"/>
    <x v="6"/>
  </r>
  <r>
    <n v="86"/>
    <x v="1"/>
    <x v="0"/>
    <x v="85"/>
    <d v="2016-05-16T00:00:00"/>
    <x v="1"/>
  </r>
  <r>
    <n v="87"/>
    <x v="3"/>
    <x v="0"/>
    <x v="86"/>
    <d v="2016-05-16T00:00:00"/>
    <x v="3"/>
  </r>
  <r>
    <n v="88"/>
    <x v="0"/>
    <x v="0"/>
    <x v="87"/>
    <d v="2016-05-18T00:00:00"/>
    <x v="0"/>
  </r>
  <r>
    <n v="89"/>
    <x v="5"/>
    <x v="1"/>
    <x v="88"/>
    <d v="2016-05-19T00:00:00"/>
    <x v="4"/>
  </r>
  <r>
    <n v="90"/>
    <x v="6"/>
    <x v="1"/>
    <x v="89"/>
    <d v="2016-05-20T00:00:00"/>
    <x v="0"/>
  </r>
  <r>
    <n v="91"/>
    <x v="6"/>
    <x v="1"/>
    <x v="90"/>
    <d v="2016-05-22T00:00:00"/>
    <x v="3"/>
  </r>
  <r>
    <n v="92"/>
    <x v="1"/>
    <x v="0"/>
    <x v="91"/>
    <d v="2016-05-23T00:00:00"/>
    <x v="1"/>
  </r>
  <r>
    <n v="93"/>
    <x v="2"/>
    <x v="1"/>
    <x v="92"/>
    <d v="2016-05-25T00:00:00"/>
    <x v="0"/>
  </r>
  <r>
    <n v="94"/>
    <x v="2"/>
    <x v="1"/>
    <x v="93"/>
    <d v="2016-05-25T00:00:00"/>
    <x v="5"/>
  </r>
  <r>
    <n v="95"/>
    <x v="3"/>
    <x v="0"/>
    <x v="94"/>
    <d v="2016-05-25T00:00:00"/>
    <x v="4"/>
  </r>
  <r>
    <n v="96"/>
    <x v="4"/>
    <x v="1"/>
    <x v="95"/>
    <d v="2016-05-26T00:00:00"/>
    <x v="1"/>
  </r>
  <r>
    <n v="97"/>
    <x v="4"/>
    <x v="1"/>
    <x v="96"/>
    <d v="2016-05-26T00:00:00"/>
    <x v="2"/>
  </r>
  <r>
    <n v="98"/>
    <x v="4"/>
    <x v="1"/>
    <x v="97"/>
    <d v="2016-05-26T00:00:00"/>
    <x v="4"/>
  </r>
  <r>
    <n v="99"/>
    <x v="1"/>
    <x v="0"/>
    <x v="98"/>
    <d v="2016-05-26T00:00:00"/>
    <x v="3"/>
  </r>
  <r>
    <n v="100"/>
    <x v="2"/>
    <x v="1"/>
    <x v="99"/>
    <d v="2016-05-27T00:00:00"/>
    <x v="0"/>
  </r>
  <r>
    <n v="101"/>
    <x v="5"/>
    <x v="1"/>
    <x v="100"/>
    <d v="2016-05-27T00:00:00"/>
    <x v="6"/>
  </r>
  <r>
    <n v="102"/>
    <x v="6"/>
    <x v="1"/>
    <x v="101"/>
    <d v="2016-05-28T00:00:00"/>
    <x v="0"/>
  </r>
  <r>
    <n v="103"/>
    <x v="5"/>
    <x v="1"/>
    <x v="102"/>
    <d v="2016-05-28T00:00:00"/>
    <x v="0"/>
  </r>
  <r>
    <n v="104"/>
    <x v="0"/>
    <x v="0"/>
    <x v="103"/>
    <d v="2016-05-28T00:00:00"/>
    <x v="0"/>
  </r>
  <r>
    <n v="105"/>
    <x v="6"/>
    <x v="1"/>
    <x v="104"/>
    <d v="2016-05-29T00:00:00"/>
    <x v="2"/>
  </r>
  <r>
    <n v="106"/>
    <x v="1"/>
    <x v="0"/>
    <x v="105"/>
    <d v="2016-05-30T00:00:00"/>
    <x v="3"/>
  </r>
  <r>
    <n v="107"/>
    <x v="2"/>
    <x v="1"/>
    <x v="106"/>
    <d v="2016-06-04T00:00:00"/>
    <x v="0"/>
  </r>
  <r>
    <n v="108"/>
    <x v="5"/>
    <x v="1"/>
    <x v="107"/>
    <d v="2016-06-04T00:00:00"/>
    <x v="2"/>
  </r>
  <r>
    <n v="109"/>
    <x v="5"/>
    <x v="1"/>
    <x v="108"/>
    <d v="2016-06-10T00:00:00"/>
    <x v="6"/>
  </r>
  <r>
    <n v="110"/>
    <x v="1"/>
    <x v="0"/>
    <x v="109"/>
    <d v="2016-06-11T00:00:00"/>
    <x v="3"/>
  </r>
  <r>
    <n v="111"/>
    <x v="2"/>
    <x v="1"/>
    <x v="110"/>
    <d v="2016-06-20T00:00:00"/>
    <x v="2"/>
  </r>
  <r>
    <n v="112"/>
    <x v="1"/>
    <x v="0"/>
    <x v="111"/>
    <d v="2016-06-20T00:00:00"/>
    <x v="1"/>
  </r>
  <r>
    <n v="113"/>
    <x v="1"/>
    <x v="0"/>
    <x v="112"/>
    <d v="2016-06-23T00:00:00"/>
    <x v="4"/>
  </r>
  <r>
    <n v="114"/>
    <x v="2"/>
    <x v="1"/>
    <x v="113"/>
    <d v="2016-06-25T00:00:00"/>
    <x v="6"/>
  </r>
  <r>
    <n v="115"/>
    <x v="2"/>
    <x v="1"/>
    <x v="114"/>
    <d v="2016-06-26T00:00:00"/>
    <x v="0"/>
  </r>
  <r>
    <n v="116"/>
    <x v="4"/>
    <x v="1"/>
    <x v="115"/>
    <d v="2016-06-27T00:00:00"/>
    <x v="0"/>
  </r>
  <r>
    <n v="117"/>
    <x v="6"/>
    <x v="1"/>
    <x v="116"/>
    <d v="2016-07-02T00:00:00"/>
    <x v="0"/>
  </r>
  <r>
    <n v="118"/>
    <x v="2"/>
    <x v="1"/>
    <x v="117"/>
    <d v="2016-07-02T00:00:00"/>
    <x v="6"/>
  </r>
  <r>
    <n v="119"/>
    <x v="2"/>
    <x v="1"/>
    <x v="118"/>
    <d v="2016-07-05T00:00:00"/>
    <x v="2"/>
  </r>
  <r>
    <n v="120"/>
    <x v="4"/>
    <x v="1"/>
    <x v="119"/>
    <d v="2016-07-07T00:00:00"/>
    <x v="5"/>
  </r>
  <r>
    <n v="121"/>
    <x v="1"/>
    <x v="0"/>
    <x v="120"/>
    <d v="2016-07-11T00:00:00"/>
    <x v="1"/>
  </r>
  <r>
    <n v="122"/>
    <x v="4"/>
    <x v="1"/>
    <x v="121"/>
    <d v="2016-07-13T00:00:00"/>
    <x v="1"/>
  </r>
  <r>
    <n v="123"/>
    <x v="4"/>
    <x v="1"/>
    <x v="122"/>
    <d v="2016-07-20T00:00:00"/>
    <x v="1"/>
  </r>
  <r>
    <n v="124"/>
    <x v="4"/>
    <x v="1"/>
    <x v="123"/>
    <d v="2016-07-20T00:00:00"/>
    <x v="5"/>
  </r>
  <r>
    <n v="125"/>
    <x v="5"/>
    <x v="1"/>
    <x v="124"/>
    <d v="2016-07-20T00:00:00"/>
    <x v="3"/>
  </r>
  <r>
    <n v="126"/>
    <x v="1"/>
    <x v="0"/>
    <x v="125"/>
    <d v="2016-07-20T00:00:00"/>
    <x v="1"/>
  </r>
  <r>
    <n v="127"/>
    <x v="4"/>
    <x v="1"/>
    <x v="126"/>
    <d v="2016-07-22T00:00:00"/>
    <x v="5"/>
  </r>
  <r>
    <n v="128"/>
    <x v="2"/>
    <x v="1"/>
    <x v="127"/>
    <d v="2016-07-23T00:00:00"/>
    <x v="1"/>
  </r>
  <r>
    <n v="129"/>
    <x v="1"/>
    <x v="0"/>
    <x v="128"/>
    <d v="2016-07-25T00:00:00"/>
    <x v="0"/>
  </r>
  <r>
    <n v="130"/>
    <x v="0"/>
    <x v="0"/>
    <x v="129"/>
    <d v="2016-07-28T00:00:00"/>
    <x v="1"/>
  </r>
  <r>
    <n v="131"/>
    <x v="5"/>
    <x v="1"/>
    <x v="130"/>
    <d v="2016-07-29T00:00:00"/>
    <x v="1"/>
  </r>
  <r>
    <n v="132"/>
    <x v="2"/>
    <x v="1"/>
    <x v="131"/>
    <d v="2016-07-30T00:00:00"/>
    <x v="4"/>
  </r>
  <r>
    <n v="133"/>
    <x v="2"/>
    <x v="1"/>
    <x v="132"/>
    <d v="2016-07-31T00:00:00"/>
    <x v="0"/>
  </r>
  <r>
    <n v="134"/>
    <x v="3"/>
    <x v="0"/>
    <x v="133"/>
    <d v="2016-07-31T00:00:00"/>
    <x v="4"/>
  </r>
  <r>
    <n v="135"/>
    <x v="2"/>
    <x v="1"/>
    <x v="134"/>
    <d v="2016-08-01T00:00:00"/>
    <x v="6"/>
  </r>
  <r>
    <n v="136"/>
    <x v="1"/>
    <x v="0"/>
    <x v="135"/>
    <d v="2016-08-01T00:00:00"/>
    <x v="0"/>
  </r>
  <r>
    <n v="137"/>
    <x v="4"/>
    <x v="1"/>
    <x v="136"/>
    <d v="2016-08-03T00:00:00"/>
    <x v="0"/>
  </r>
  <r>
    <n v="138"/>
    <x v="1"/>
    <x v="0"/>
    <x v="137"/>
    <d v="2016-08-12T00:00:00"/>
    <x v="0"/>
  </r>
  <r>
    <n v="139"/>
    <x v="2"/>
    <x v="1"/>
    <x v="138"/>
    <d v="2016-08-13T00:00:00"/>
    <x v="3"/>
  </r>
  <r>
    <n v="140"/>
    <x v="0"/>
    <x v="0"/>
    <x v="139"/>
    <d v="2016-08-19T00:00:00"/>
    <x v="0"/>
  </r>
  <r>
    <n v="141"/>
    <x v="5"/>
    <x v="1"/>
    <x v="140"/>
    <d v="2016-08-23T00:00:00"/>
    <x v="6"/>
  </r>
  <r>
    <n v="142"/>
    <x v="5"/>
    <x v="1"/>
    <x v="141"/>
    <d v="2016-08-24T00:00:00"/>
    <x v="6"/>
  </r>
  <r>
    <n v="143"/>
    <x v="1"/>
    <x v="0"/>
    <x v="142"/>
    <d v="2016-08-25T00:00:00"/>
    <x v="3"/>
  </r>
  <r>
    <n v="144"/>
    <x v="5"/>
    <x v="1"/>
    <x v="143"/>
    <d v="2016-08-27T00:00:00"/>
    <x v="2"/>
  </r>
  <r>
    <n v="145"/>
    <x v="0"/>
    <x v="0"/>
    <x v="144"/>
    <d v="2016-08-28T00:00:00"/>
    <x v="0"/>
  </r>
  <r>
    <n v="146"/>
    <x v="5"/>
    <x v="1"/>
    <x v="145"/>
    <d v="2016-08-29T00:00:00"/>
    <x v="1"/>
  </r>
  <r>
    <n v="147"/>
    <x v="3"/>
    <x v="0"/>
    <x v="146"/>
    <d v="2016-08-29T00:00:00"/>
    <x v="3"/>
  </r>
  <r>
    <n v="148"/>
    <x v="2"/>
    <x v="1"/>
    <x v="147"/>
    <d v="2016-09-01T00:00:00"/>
    <x v="5"/>
  </r>
  <r>
    <n v="149"/>
    <x v="2"/>
    <x v="1"/>
    <x v="148"/>
    <d v="2016-09-01T00:00:00"/>
    <x v="3"/>
  </r>
  <r>
    <n v="150"/>
    <x v="2"/>
    <x v="1"/>
    <x v="149"/>
    <d v="2016-09-02T00:00:00"/>
    <x v="0"/>
  </r>
  <r>
    <n v="151"/>
    <x v="2"/>
    <x v="1"/>
    <x v="150"/>
    <d v="2016-09-05T00:00:00"/>
    <x v="4"/>
  </r>
  <r>
    <n v="152"/>
    <x v="2"/>
    <x v="1"/>
    <x v="151"/>
    <d v="2016-09-07T00:00:00"/>
    <x v="1"/>
  </r>
  <r>
    <n v="153"/>
    <x v="2"/>
    <x v="1"/>
    <x v="152"/>
    <d v="2016-09-08T00:00:00"/>
    <x v="0"/>
  </r>
  <r>
    <n v="154"/>
    <x v="1"/>
    <x v="0"/>
    <x v="153"/>
    <d v="2016-09-09T00:00:00"/>
    <x v="5"/>
  </r>
  <r>
    <n v="155"/>
    <x v="1"/>
    <x v="0"/>
    <x v="154"/>
    <d v="2016-09-09T00:00:00"/>
    <x v="2"/>
  </r>
  <r>
    <n v="156"/>
    <x v="5"/>
    <x v="1"/>
    <x v="155"/>
    <d v="2016-09-11T00:00:00"/>
    <x v="0"/>
  </r>
  <r>
    <n v="157"/>
    <x v="2"/>
    <x v="1"/>
    <x v="156"/>
    <d v="2016-09-11T00:00:00"/>
    <x v="6"/>
  </r>
  <r>
    <n v="158"/>
    <x v="2"/>
    <x v="1"/>
    <x v="157"/>
    <d v="2016-09-15T00:00:00"/>
    <x v="0"/>
  </r>
  <r>
    <n v="159"/>
    <x v="4"/>
    <x v="1"/>
    <x v="158"/>
    <d v="2016-09-18T00:00:00"/>
    <x v="0"/>
  </r>
  <r>
    <n v="160"/>
    <x v="1"/>
    <x v="0"/>
    <x v="159"/>
    <d v="2016-09-19T00:00:00"/>
    <x v="3"/>
  </r>
  <r>
    <n v="161"/>
    <x v="2"/>
    <x v="1"/>
    <x v="160"/>
    <d v="2016-09-20T00:00:00"/>
    <x v="0"/>
  </r>
  <r>
    <n v="162"/>
    <x v="6"/>
    <x v="1"/>
    <x v="161"/>
    <d v="2016-09-25T00:00:00"/>
    <x v="4"/>
  </r>
  <r>
    <n v="163"/>
    <x v="1"/>
    <x v="0"/>
    <x v="162"/>
    <d v="2016-09-25T00:00:00"/>
    <x v="1"/>
  </r>
  <r>
    <n v="164"/>
    <x v="0"/>
    <x v="0"/>
    <x v="163"/>
    <d v="2016-09-26T00:00:00"/>
    <x v="3"/>
  </r>
  <r>
    <n v="165"/>
    <x v="4"/>
    <x v="1"/>
    <x v="164"/>
    <d v="2016-09-27T00:00:00"/>
    <x v="4"/>
  </r>
  <r>
    <n v="166"/>
    <x v="2"/>
    <x v="1"/>
    <x v="165"/>
    <d v="2016-09-29T00:00:00"/>
    <x v="3"/>
  </r>
  <r>
    <n v="167"/>
    <x v="0"/>
    <x v="0"/>
    <x v="166"/>
    <d v="2016-09-29T00:00:00"/>
    <x v="3"/>
  </r>
  <r>
    <n v="168"/>
    <x v="2"/>
    <x v="1"/>
    <x v="167"/>
    <d v="2016-10-03T00:00:00"/>
    <x v="4"/>
  </r>
  <r>
    <n v="169"/>
    <x v="0"/>
    <x v="0"/>
    <x v="168"/>
    <d v="2016-10-04T00:00:00"/>
    <x v="3"/>
  </r>
  <r>
    <n v="170"/>
    <x v="2"/>
    <x v="1"/>
    <x v="169"/>
    <d v="2016-10-07T00:00:00"/>
    <x v="5"/>
  </r>
  <r>
    <n v="171"/>
    <x v="0"/>
    <x v="0"/>
    <x v="170"/>
    <d v="2016-10-10T00:00:00"/>
    <x v="0"/>
  </r>
  <r>
    <n v="172"/>
    <x v="5"/>
    <x v="1"/>
    <x v="171"/>
    <d v="2016-10-16T00:00:00"/>
    <x v="6"/>
  </r>
  <r>
    <n v="173"/>
    <x v="5"/>
    <x v="1"/>
    <x v="172"/>
    <d v="2016-10-23T00:00:00"/>
    <x v="1"/>
  </r>
  <r>
    <n v="174"/>
    <x v="2"/>
    <x v="1"/>
    <x v="173"/>
    <d v="2016-10-23T00:00:00"/>
    <x v="5"/>
  </r>
  <r>
    <n v="175"/>
    <x v="2"/>
    <x v="1"/>
    <x v="174"/>
    <d v="2016-10-25T00:00:00"/>
    <x v="4"/>
  </r>
  <r>
    <n v="176"/>
    <x v="2"/>
    <x v="1"/>
    <x v="175"/>
    <d v="2016-10-26T00:00:00"/>
    <x v="3"/>
  </r>
  <r>
    <n v="177"/>
    <x v="2"/>
    <x v="1"/>
    <x v="176"/>
    <d v="2016-10-26T00:00:00"/>
    <x v="4"/>
  </r>
  <r>
    <n v="178"/>
    <x v="3"/>
    <x v="0"/>
    <x v="177"/>
    <d v="2016-10-26T00:00:00"/>
    <x v="4"/>
  </r>
  <r>
    <n v="179"/>
    <x v="4"/>
    <x v="1"/>
    <x v="178"/>
    <d v="2016-11-02T00:00:00"/>
    <x v="0"/>
  </r>
  <r>
    <n v="180"/>
    <x v="2"/>
    <x v="1"/>
    <x v="179"/>
    <d v="2016-11-03T00:00:00"/>
    <x v="1"/>
  </r>
  <r>
    <n v="181"/>
    <x v="0"/>
    <x v="0"/>
    <x v="180"/>
    <d v="2016-11-03T00:00:00"/>
    <x v="0"/>
  </r>
  <r>
    <n v="182"/>
    <x v="5"/>
    <x v="1"/>
    <x v="181"/>
    <d v="2016-11-09T00:00:00"/>
    <x v="1"/>
  </r>
  <r>
    <n v="183"/>
    <x v="5"/>
    <x v="1"/>
    <x v="182"/>
    <d v="2016-11-12T00:00:00"/>
    <x v="6"/>
  </r>
  <r>
    <n v="184"/>
    <x v="2"/>
    <x v="1"/>
    <x v="183"/>
    <d v="2016-11-15T00:00:00"/>
    <x v="0"/>
  </r>
  <r>
    <n v="185"/>
    <x v="0"/>
    <x v="0"/>
    <x v="184"/>
    <d v="2016-11-25T00:00:00"/>
    <x v="1"/>
  </r>
  <r>
    <n v="186"/>
    <x v="1"/>
    <x v="0"/>
    <x v="185"/>
    <d v="2016-11-25T00:00:00"/>
    <x v="3"/>
  </r>
  <r>
    <n v="187"/>
    <x v="4"/>
    <x v="1"/>
    <x v="186"/>
    <d v="2016-11-26T00:00:00"/>
    <x v="1"/>
  </r>
  <r>
    <n v="188"/>
    <x v="4"/>
    <x v="1"/>
    <x v="187"/>
    <d v="2016-11-28T00:00:00"/>
    <x v="2"/>
  </r>
  <r>
    <n v="189"/>
    <x v="2"/>
    <x v="1"/>
    <x v="188"/>
    <d v="2016-11-28T00:00:00"/>
    <x v="4"/>
  </r>
  <r>
    <n v="190"/>
    <x v="5"/>
    <x v="1"/>
    <x v="189"/>
    <d v="2016-11-29T00:00:00"/>
    <x v="6"/>
  </r>
  <r>
    <n v="191"/>
    <x v="2"/>
    <x v="1"/>
    <x v="190"/>
    <d v="2016-11-30T00:00:00"/>
    <x v="0"/>
  </r>
  <r>
    <n v="192"/>
    <x v="0"/>
    <x v="0"/>
    <x v="191"/>
    <d v="2016-12-02T00:00:00"/>
    <x v="0"/>
  </r>
  <r>
    <n v="193"/>
    <x v="0"/>
    <x v="0"/>
    <x v="192"/>
    <d v="2016-12-04T00:00:00"/>
    <x v="6"/>
  </r>
  <r>
    <n v="194"/>
    <x v="5"/>
    <x v="1"/>
    <x v="193"/>
    <d v="2016-12-05T00:00:00"/>
    <x v="0"/>
  </r>
  <r>
    <n v="195"/>
    <x v="3"/>
    <x v="0"/>
    <x v="194"/>
    <d v="2016-12-06T00:00:00"/>
    <x v="3"/>
  </r>
  <r>
    <n v="196"/>
    <x v="2"/>
    <x v="1"/>
    <x v="195"/>
    <d v="2016-12-12T00:00:00"/>
    <x v="2"/>
  </r>
  <r>
    <n v="197"/>
    <x v="2"/>
    <x v="1"/>
    <x v="196"/>
    <d v="2016-12-12T00:00:00"/>
    <x v="4"/>
  </r>
  <r>
    <n v="198"/>
    <x v="2"/>
    <x v="1"/>
    <x v="197"/>
    <d v="2016-12-12T00:00:00"/>
    <x v="0"/>
  </r>
  <r>
    <n v="199"/>
    <x v="2"/>
    <x v="1"/>
    <x v="198"/>
    <d v="2016-12-15T00:00:00"/>
    <x v="3"/>
  </r>
  <r>
    <n v="200"/>
    <x v="2"/>
    <x v="1"/>
    <x v="199"/>
    <d v="2016-12-16T00:00:00"/>
    <x v="0"/>
  </r>
  <r>
    <n v="201"/>
    <x v="5"/>
    <x v="1"/>
    <x v="200"/>
    <d v="2016-12-16T00:00:00"/>
    <x v="4"/>
  </r>
  <r>
    <n v="202"/>
    <x v="2"/>
    <x v="1"/>
    <x v="201"/>
    <d v="2016-12-18T00:00:00"/>
    <x v="3"/>
  </r>
  <r>
    <n v="203"/>
    <x v="3"/>
    <x v="0"/>
    <x v="202"/>
    <d v="2016-12-19T00:00:00"/>
    <x v="1"/>
  </r>
  <r>
    <n v="204"/>
    <x v="4"/>
    <x v="1"/>
    <x v="203"/>
    <d v="2016-12-20T00:00:00"/>
    <x v="1"/>
  </r>
  <r>
    <n v="205"/>
    <x v="5"/>
    <x v="1"/>
    <x v="204"/>
    <d v="2016-12-20T00:00:00"/>
    <x v="2"/>
  </r>
  <r>
    <n v="206"/>
    <x v="5"/>
    <x v="1"/>
    <x v="205"/>
    <d v="2016-12-22T00:00:00"/>
    <x v="5"/>
  </r>
  <r>
    <n v="207"/>
    <x v="5"/>
    <x v="1"/>
    <x v="206"/>
    <d v="2016-12-22T00:00:00"/>
    <x v="3"/>
  </r>
  <r>
    <n v="208"/>
    <x v="0"/>
    <x v="0"/>
    <x v="207"/>
    <d v="2016-12-25T00:00:00"/>
    <x v="0"/>
  </r>
  <r>
    <n v="209"/>
    <x v="5"/>
    <x v="1"/>
    <x v="208"/>
    <d v="2016-12-28T00:00:00"/>
    <x v="6"/>
  </r>
  <r>
    <n v="210"/>
    <x v="3"/>
    <x v="0"/>
    <x v="209"/>
    <d v="2016-12-28T00:00:00"/>
    <x v="6"/>
  </r>
  <r>
    <n v="211"/>
    <x v="4"/>
    <x v="1"/>
    <x v="210"/>
    <d v="2016-12-29T00:00:00"/>
    <x v="0"/>
  </r>
  <r>
    <n v="212"/>
    <x v="0"/>
    <x v="0"/>
    <x v="211"/>
    <d v="2016-12-29T00:00:00"/>
    <x v="4"/>
  </r>
  <r>
    <n v="213"/>
    <x v="0"/>
    <x v="0"/>
    <x v="212"/>
    <d v="2016-12-30T00:00:00"/>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75C165C-2547-4B0E-B60B-76B23516DDAD}"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rowHeaderCaption="Countries">
  <location ref="A12:B20" firstHeaderRow="1" firstDataRow="1" firstDataCol="1"/>
  <pivotFields count="6">
    <pivotField showAll="0"/>
    <pivotField showAll="0">
      <items count="8">
        <item x="5"/>
        <item x="2"/>
        <item x="3"/>
        <item x="1"/>
        <item x="0"/>
        <item x="6"/>
        <item x="4"/>
        <item t="default"/>
      </items>
    </pivotField>
    <pivotField showAll="0">
      <items count="3">
        <item x="1"/>
        <item x="0"/>
        <item t="default"/>
      </items>
    </pivotField>
    <pivotField dataField="1" numFmtId="164"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numFmtId="14" showAll="0"/>
    <pivotField axis="axisRow" showAll="0">
      <items count="8">
        <item x="4"/>
        <item x="2"/>
        <item x="6"/>
        <item x="3"/>
        <item x="5"/>
        <item x="1"/>
        <item x="0"/>
        <item t="default"/>
      </items>
    </pivotField>
  </pivotFields>
  <rowFields count="1">
    <field x="5"/>
  </rowFields>
  <rowItems count="8">
    <i>
      <x/>
    </i>
    <i>
      <x v="1"/>
    </i>
    <i>
      <x v="2"/>
    </i>
    <i>
      <x v="3"/>
    </i>
    <i>
      <x v="4"/>
    </i>
    <i>
      <x v="5"/>
    </i>
    <i>
      <x v="6"/>
    </i>
    <i t="grand">
      <x/>
    </i>
  </rowItems>
  <colItems count="1">
    <i/>
  </colItems>
  <dataFields count="1">
    <dataField name="Sum of Amount" fld="3" baseField="0" baseItem="0" numFmtId="164"/>
  </dataFields>
  <formats count="8">
    <format dxfId="30">
      <pivotArea outline="0" collapsedLevelsAreSubtotals="1" fieldPosition="0"/>
    </format>
    <format dxfId="29">
      <pivotArea field="5" type="button" dataOnly="0" labelOnly="1" outline="0" axis="axisRow" fieldPosition="0"/>
    </format>
    <format dxfId="28">
      <pivotArea dataOnly="0" labelOnly="1" outline="0" axis="axisValues" fieldPosition="0"/>
    </format>
    <format dxfId="27">
      <pivotArea collapsedLevelsAreSubtotals="1" fieldPosition="0">
        <references count="1">
          <reference field="5" count="0"/>
        </references>
      </pivotArea>
    </format>
    <format dxfId="26">
      <pivotArea dataOnly="0" labelOnly="1" fieldPosition="0">
        <references count="1">
          <reference field="5" count="0"/>
        </references>
      </pivotArea>
    </format>
    <format dxfId="25">
      <pivotArea dataOnly="0" labelOnly="1" grandRow="1" outline="0" fieldPosition="0"/>
    </format>
    <format dxfId="24">
      <pivotArea grandRow="1" outline="0" collapsedLevelsAreSubtotals="1" fieldPosition="0"/>
    </format>
    <format dxfId="23">
      <pivotArea grandRow="1" outline="0" collapsedLevelsAreSubtotals="1" fieldPosition="0"/>
    </format>
  </formats>
  <chartFormats count="24">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5" count="1" selected="0">
            <x v="0"/>
          </reference>
        </references>
      </pivotArea>
    </chartFormat>
    <chartFormat chart="2" format="4">
      <pivotArea type="data" outline="0" fieldPosition="0">
        <references count="2">
          <reference field="4294967294" count="1" selected="0">
            <x v="0"/>
          </reference>
          <reference field="5" count="1" selected="0">
            <x v="1"/>
          </reference>
        </references>
      </pivotArea>
    </chartFormat>
    <chartFormat chart="2" format="5">
      <pivotArea type="data" outline="0" fieldPosition="0">
        <references count="2">
          <reference field="4294967294" count="1" selected="0">
            <x v="0"/>
          </reference>
          <reference field="5" count="1" selected="0">
            <x v="2"/>
          </reference>
        </references>
      </pivotArea>
    </chartFormat>
    <chartFormat chart="2" format="6">
      <pivotArea type="data" outline="0" fieldPosition="0">
        <references count="2">
          <reference field="4294967294" count="1" selected="0">
            <x v="0"/>
          </reference>
          <reference field="5" count="1" selected="0">
            <x v="3"/>
          </reference>
        </references>
      </pivotArea>
    </chartFormat>
    <chartFormat chart="2" format="7">
      <pivotArea type="data" outline="0" fieldPosition="0">
        <references count="2">
          <reference field="4294967294" count="1" selected="0">
            <x v="0"/>
          </reference>
          <reference field="5" count="1" selected="0">
            <x v="4"/>
          </reference>
        </references>
      </pivotArea>
    </chartFormat>
    <chartFormat chart="2" format="8">
      <pivotArea type="data" outline="0" fieldPosition="0">
        <references count="2">
          <reference field="4294967294" count="1" selected="0">
            <x v="0"/>
          </reference>
          <reference field="5" count="1" selected="0">
            <x v="5"/>
          </reference>
        </references>
      </pivotArea>
    </chartFormat>
    <chartFormat chart="2" format="9">
      <pivotArea type="data" outline="0" fieldPosition="0">
        <references count="2">
          <reference field="4294967294" count="1" selected="0">
            <x v="0"/>
          </reference>
          <reference field="5" count="1" selected="0">
            <x v="6"/>
          </reference>
        </references>
      </pivotArea>
    </chartFormat>
    <chartFormat chart="6" format="18" series="1">
      <pivotArea type="data" outline="0" fieldPosition="0">
        <references count="1">
          <reference field="4294967294" count="1" selected="0">
            <x v="0"/>
          </reference>
        </references>
      </pivotArea>
    </chartFormat>
    <chartFormat chart="6" format="19">
      <pivotArea type="data" outline="0" fieldPosition="0">
        <references count="2">
          <reference field="4294967294" count="1" selected="0">
            <x v="0"/>
          </reference>
          <reference field="5" count="1" selected="0">
            <x v="0"/>
          </reference>
        </references>
      </pivotArea>
    </chartFormat>
    <chartFormat chart="6" format="20">
      <pivotArea type="data" outline="0" fieldPosition="0">
        <references count="2">
          <reference field="4294967294" count="1" selected="0">
            <x v="0"/>
          </reference>
          <reference field="5" count="1" selected="0">
            <x v="1"/>
          </reference>
        </references>
      </pivotArea>
    </chartFormat>
    <chartFormat chart="6" format="21">
      <pivotArea type="data" outline="0" fieldPosition="0">
        <references count="2">
          <reference field="4294967294" count="1" selected="0">
            <x v="0"/>
          </reference>
          <reference field="5" count="1" selected="0">
            <x v="2"/>
          </reference>
        </references>
      </pivotArea>
    </chartFormat>
    <chartFormat chart="6" format="22">
      <pivotArea type="data" outline="0" fieldPosition="0">
        <references count="2">
          <reference field="4294967294" count="1" selected="0">
            <x v="0"/>
          </reference>
          <reference field="5" count="1" selected="0">
            <x v="3"/>
          </reference>
        </references>
      </pivotArea>
    </chartFormat>
    <chartFormat chart="6" format="23">
      <pivotArea type="data" outline="0" fieldPosition="0">
        <references count="2">
          <reference field="4294967294" count="1" selected="0">
            <x v="0"/>
          </reference>
          <reference field="5" count="1" selected="0">
            <x v="4"/>
          </reference>
        </references>
      </pivotArea>
    </chartFormat>
    <chartFormat chart="6" format="24">
      <pivotArea type="data" outline="0" fieldPosition="0">
        <references count="2">
          <reference field="4294967294" count="1" selected="0">
            <x v="0"/>
          </reference>
          <reference field="5" count="1" selected="0">
            <x v="5"/>
          </reference>
        </references>
      </pivotArea>
    </chartFormat>
    <chartFormat chart="6" format="25">
      <pivotArea type="data" outline="0" fieldPosition="0">
        <references count="2">
          <reference field="4294967294" count="1" selected="0">
            <x v="0"/>
          </reference>
          <reference field="5" count="1" selected="0">
            <x v="6"/>
          </reference>
        </references>
      </pivotArea>
    </chartFormat>
    <chartFormat chart="8" format="34" series="1">
      <pivotArea type="data" outline="0" fieldPosition="0">
        <references count="1">
          <reference field="4294967294" count="1" selected="0">
            <x v="0"/>
          </reference>
        </references>
      </pivotArea>
    </chartFormat>
    <chartFormat chart="8" format="35">
      <pivotArea type="data" outline="0" fieldPosition="0">
        <references count="2">
          <reference field="4294967294" count="1" selected="0">
            <x v="0"/>
          </reference>
          <reference field="5" count="1" selected="0">
            <x v="0"/>
          </reference>
        </references>
      </pivotArea>
    </chartFormat>
    <chartFormat chart="8" format="36">
      <pivotArea type="data" outline="0" fieldPosition="0">
        <references count="2">
          <reference field="4294967294" count="1" selected="0">
            <x v="0"/>
          </reference>
          <reference field="5" count="1" selected="0">
            <x v="1"/>
          </reference>
        </references>
      </pivotArea>
    </chartFormat>
    <chartFormat chart="8" format="37">
      <pivotArea type="data" outline="0" fieldPosition="0">
        <references count="2">
          <reference field="4294967294" count="1" selected="0">
            <x v="0"/>
          </reference>
          <reference field="5" count="1" selected="0">
            <x v="2"/>
          </reference>
        </references>
      </pivotArea>
    </chartFormat>
    <chartFormat chart="8" format="38">
      <pivotArea type="data" outline="0" fieldPosition="0">
        <references count="2">
          <reference field="4294967294" count="1" selected="0">
            <x v="0"/>
          </reference>
          <reference field="5" count="1" selected="0">
            <x v="3"/>
          </reference>
        </references>
      </pivotArea>
    </chartFormat>
    <chartFormat chart="8" format="39">
      <pivotArea type="data" outline="0" fieldPosition="0">
        <references count="2">
          <reference field="4294967294" count="1" selected="0">
            <x v="0"/>
          </reference>
          <reference field="5" count="1" selected="0">
            <x v="4"/>
          </reference>
        </references>
      </pivotArea>
    </chartFormat>
    <chartFormat chart="8" format="40">
      <pivotArea type="data" outline="0" fieldPosition="0">
        <references count="2">
          <reference field="4294967294" count="1" selected="0">
            <x v="0"/>
          </reference>
          <reference field="5" count="1" selected="0">
            <x v="5"/>
          </reference>
        </references>
      </pivotArea>
    </chartFormat>
    <chartFormat chart="8" format="41">
      <pivotArea type="data" outline="0" fieldPosition="0">
        <references count="2">
          <reference field="4294967294" count="1" selected="0">
            <x v="0"/>
          </reference>
          <reference field="5"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5EC2C06-EB03-46FB-9872-596C55B8B14A}" name="PivotTable1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4" rowHeaderCaption="Countries">
  <location ref="G1:H9" firstHeaderRow="1" firstDataRow="1" firstDataCol="1"/>
  <pivotFields count="6">
    <pivotField showAll="0"/>
    <pivotField dataField="1" showAll="0">
      <items count="8">
        <item x="5"/>
        <item x="2"/>
        <item x="3"/>
        <item x="1"/>
        <item x="0"/>
        <item x="6"/>
        <item x="4"/>
        <item t="default"/>
      </items>
    </pivotField>
    <pivotField showAll="0">
      <items count="3">
        <item x="1"/>
        <item x="0"/>
        <item t="default"/>
      </items>
    </pivotField>
    <pivotField numFmtId="164"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numFmtId="14" showAll="0"/>
    <pivotField axis="axisRow" showAll="0" sortType="ascending">
      <items count="8">
        <item x="4"/>
        <item x="2"/>
        <item x="6"/>
        <item x="3"/>
        <item x="5"/>
        <item x="1"/>
        <item x="0"/>
        <item t="default"/>
      </items>
      <autoSortScope>
        <pivotArea dataOnly="0" outline="0" fieldPosition="0">
          <references count="1">
            <reference field="4294967294" count="1" selected="0">
              <x v="0"/>
            </reference>
          </references>
        </pivotArea>
      </autoSortScope>
    </pivotField>
  </pivotFields>
  <rowFields count="1">
    <field x="5"/>
  </rowFields>
  <rowItems count="8">
    <i>
      <x v="4"/>
    </i>
    <i>
      <x v="1"/>
    </i>
    <i>
      <x/>
    </i>
    <i>
      <x v="2"/>
    </i>
    <i>
      <x v="3"/>
    </i>
    <i>
      <x v="5"/>
    </i>
    <i>
      <x v="6"/>
    </i>
    <i t="grand">
      <x/>
    </i>
  </rowItems>
  <colItems count="1">
    <i/>
  </colItems>
  <dataFields count="1">
    <dataField name="Count of Product" fld="1" subtotal="count" showDataAs="percentOfTotal" baseField="0" baseItem="0" numFmtId="10"/>
  </dataFields>
  <formats count="8">
    <format dxfId="38">
      <pivotArea field="5" type="button" dataOnly="0" labelOnly="1" outline="0" axis="axisRow" fieldPosition="0"/>
    </format>
    <format dxfId="37">
      <pivotArea dataOnly="0" labelOnly="1" outline="0" axis="axisValues" fieldPosition="0"/>
    </format>
    <format dxfId="36">
      <pivotArea dataOnly="0" fieldPosition="0">
        <references count="1">
          <reference field="5" count="0"/>
        </references>
      </pivotArea>
    </format>
    <format dxfId="35">
      <pivotArea dataOnly="0" labelOnly="1" grandRow="1" outline="0" fieldPosition="0"/>
    </format>
    <format dxfId="34">
      <pivotArea grandRow="1" outline="0" collapsedLevelsAreSubtotals="1" fieldPosition="0"/>
    </format>
    <format dxfId="33">
      <pivotArea grandRow="1" outline="0" collapsedLevelsAreSubtotals="1" fieldPosition="0"/>
    </format>
    <format dxfId="32">
      <pivotArea grandRow="1" outline="0" collapsedLevelsAreSubtotals="1" fieldPosition="0"/>
    </format>
    <format dxfId="31">
      <pivotArea outline="0" fieldPosition="0">
        <references count="1">
          <reference field="4294967294" count="1">
            <x v="0"/>
          </reference>
        </references>
      </pivotArea>
    </format>
  </formats>
  <chartFormats count="4">
    <chartFormat chart="1"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BC0AC2B-F315-41DE-AFFA-9FB7EDAC2CFE}" name="PivotTable1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rowHeaderCaption="Products">
  <location ref="D1:E9" firstHeaderRow="1" firstDataRow="1" firstDataCol="1"/>
  <pivotFields count="6">
    <pivotField showAll="0"/>
    <pivotField axis="axisRow" showAll="0" sortType="ascending">
      <items count="8">
        <item x="5"/>
        <item x="2"/>
        <item x="3"/>
        <item x="1"/>
        <item x="0"/>
        <item x="6"/>
        <item x="4"/>
        <item t="default"/>
      </items>
      <autoSortScope>
        <pivotArea dataOnly="0" outline="0" fieldPosition="0">
          <references count="1">
            <reference field="4294967294" count="1" selected="0">
              <x v="0"/>
            </reference>
          </references>
        </pivotArea>
      </autoSortScope>
    </pivotField>
    <pivotField showAll="0">
      <items count="3">
        <item x="1"/>
        <item x="0"/>
        <item t="default"/>
      </items>
    </pivotField>
    <pivotField dataField="1" numFmtId="164"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numFmtId="14" showAll="0"/>
    <pivotField showAll="0">
      <items count="8">
        <item x="4"/>
        <item x="2"/>
        <item x="6"/>
        <item x="3"/>
        <item x="5"/>
        <item x="1"/>
        <item x="0"/>
        <item t="default"/>
      </items>
    </pivotField>
  </pivotFields>
  <rowFields count="1">
    <field x="1"/>
  </rowFields>
  <rowItems count="8">
    <i>
      <x v="5"/>
    </i>
    <i>
      <x v="2"/>
    </i>
    <i>
      <x v="6"/>
    </i>
    <i>
      <x v="4"/>
    </i>
    <i>
      <x v="3"/>
    </i>
    <i>
      <x/>
    </i>
    <i>
      <x v="1"/>
    </i>
    <i t="grand">
      <x/>
    </i>
  </rowItems>
  <colItems count="1">
    <i/>
  </colItems>
  <dataFields count="1">
    <dataField name="Sum of Amount" fld="3" baseField="0" baseItem="0" numFmtId="164"/>
  </dataFields>
  <formats count="9">
    <format dxfId="47">
      <pivotArea outline="0" collapsedLevelsAreSubtotals="1" fieldPosition="0"/>
    </format>
    <format dxfId="46">
      <pivotArea field="1" type="button" dataOnly="0" labelOnly="1" outline="0" axis="axisRow" fieldPosition="0"/>
    </format>
    <format dxfId="45">
      <pivotArea dataOnly="0" labelOnly="1" outline="0" axis="axisValues" fieldPosition="0"/>
    </format>
    <format dxfId="44">
      <pivotArea collapsedLevelsAreSubtotals="1" fieldPosition="0">
        <references count="1">
          <reference field="1" count="0"/>
        </references>
      </pivotArea>
    </format>
    <format dxfId="43">
      <pivotArea dataOnly="0" labelOnly="1" fieldPosition="0">
        <references count="1">
          <reference field="1" count="0"/>
        </references>
      </pivotArea>
    </format>
    <format dxfId="42">
      <pivotArea dataOnly="0" labelOnly="1" grandRow="1" outline="0" fieldPosition="0"/>
    </format>
    <format dxfId="41">
      <pivotArea grandRow="1" outline="0" collapsedLevelsAreSubtotals="1" fieldPosition="0"/>
    </format>
    <format dxfId="40">
      <pivotArea grandRow="1" outline="0" collapsedLevelsAreSubtotals="1" fieldPosition="0"/>
    </format>
    <format dxfId="39">
      <pivotArea grandRow="1" outline="0" collapsedLevelsAreSubtotals="1" fieldPosition="0"/>
    </format>
  </formats>
  <chartFormats count="2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 chart="0" format="2">
      <pivotArea type="data" outline="0" fieldPosition="0">
        <references count="2">
          <reference field="4294967294" count="1" selected="0">
            <x v="0"/>
          </reference>
          <reference field="1" count="1" selected="0">
            <x v="3"/>
          </reference>
        </references>
      </pivotArea>
    </chartFormat>
    <chartFormat chart="0" format="3">
      <pivotArea type="data" outline="0" fieldPosition="0">
        <references count="2">
          <reference field="4294967294" count="1" selected="0">
            <x v="0"/>
          </reference>
          <reference field="1" count="1" selected="0">
            <x v="4"/>
          </reference>
        </references>
      </pivotArea>
    </chartFormat>
    <chartFormat chart="0" format="4">
      <pivotArea type="data" outline="0" fieldPosition="0">
        <references count="2">
          <reference field="4294967294" count="1" selected="0">
            <x v="0"/>
          </reference>
          <reference field="1" count="1" selected="0">
            <x v="6"/>
          </reference>
        </references>
      </pivotArea>
    </chartFormat>
    <chartFormat chart="0" format="5">
      <pivotArea type="data" outline="0" fieldPosition="0">
        <references count="2">
          <reference field="4294967294" count="1" selected="0">
            <x v="0"/>
          </reference>
          <reference field="1" count="1" selected="0">
            <x v="2"/>
          </reference>
        </references>
      </pivotArea>
    </chartFormat>
    <chartFormat chart="0" format="6">
      <pivotArea type="data" outline="0" fieldPosition="0">
        <references count="2">
          <reference field="4294967294" count="1" selected="0">
            <x v="0"/>
          </reference>
          <reference field="1" count="1" selected="0">
            <x v="1"/>
          </reference>
        </references>
      </pivotArea>
    </chartFormat>
    <chartFormat chart="0" format="7">
      <pivotArea type="data" outline="0" fieldPosition="0">
        <references count="2">
          <reference field="4294967294" count="1" selected="0">
            <x v="0"/>
          </reference>
          <reference field="1" count="1" selected="0">
            <x v="5"/>
          </reference>
        </references>
      </pivotArea>
    </chartFormat>
    <chartFormat chart="2" format="16" series="1">
      <pivotArea type="data" outline="0" fieldPosition="0">
        <references count="1">
          <reference field="4294967294" count="1" selected="0">
            <x v="0"/>
          </reference>
        </references>
      </pivotArea>
    </chartFormat>
    <chartFormat chart="2" format="17">
      <pivotArea type="data" outline="0" fieldPosition="0">
        <references count="2">
          <reference field="4294967294" count="1" selected="0">
            <x v="0"/>
          </reference>
          <reference field="1" count="1" selected="0">
            <x v="5"/>
          </reference>
        </references>
      </pivotArea>
    </chartFormat>
    <chartFormat chart="2" format="18">
      <pivotArea type="data" outline="0" fieldPosition="0">
        <references count="2">
          <reference field="4294967294" count="1" selected="0">
            <x v="0"/>
          </reference>
          <reference field="1" count="1" selected="0">
            <x v="2"/>
          </reference>
        </references>
      </pivotArea>
    </chartFormat>
    <chartFormat chart="2" format="19">
      <pivotArea type="data" outline="0" fieldPosition="0">
        <references count="2">
          <reference field="4294967294" count="1" selected="0">
            <x v="0"/>
          </reference>
          <reference field="1" count="1" selected="0">
            <x v="6"/>
          </reference>
        </references>
      </pivotArea>
    </chartFormat>
    <chartFormat chart="2" format="20">
      <pivotArea type="data" outline="0" fieldPosition="0">
        <references count="2">
          <reference field="4294967294" count="1" selected="0">
            <x v="0"/>
          </reference>
          <reference field="1" count="1" selected="0">
            <x v="4"/>
          </reference>
        </references>
      </pivotArea>
    </chartFormat>
    <chartFormat chart="2" format="21">
      <pivotArea type="data" outline="0" fieldPosition="0">
        <references count="2">
          <reference field="4294967294" count="1" selected="0">
            <x v="0"/>
          </reference>
          <reference field="1" count="1" selected="0">
            <x v="3"/>
          </reference>
        </references>
      </pivotArea>
    </chartFormat>
    <chartFormat chart="2" format="22">
      <pivotArea type="data" outline="0" fieldPosition="0">
        <references count="2">
          <reference field="4294967294" count="1" selected="0">
            <x v="0"/>
          </reference>
          <reference field="1" count="1" selected="0">
            <x v="0"/>
          </reference>
        </references>
      </pivotArea>
    </chartFormat>
    <chartFormat chart="2" format="23">
      <pivotArea type="data" outline="0" fieldPosition="0">
        <references count="2">
          <reference field="4294967294" count="1" selected="0">
            <x v="0"/>
          </reference>
          <reference field="1" count="1" selected="0">
            <x v="1"/>
          </reference>
        </references>
      </pivotArea>
    </chartFormat>
    <chartFormat chart="4" format="32" series="1">
      <pivotArea type="data" outline="0" fieldPosition="0">
        <references count="1">
          <reference field="4294967294" count="1" selected="0">
            <x v="0"/>
          </reference>
        </references>
      </pivotArea>
    </chartFormat>
    <chartFormat chart="4" format="33">
      <pivotArea type="data" outline="0" fieldPosition="0">
        <references count="2">
          <reference field="4294967294" count="1" selected="0">
            <x v="0"/>
          </reference>
          <reference field="1" count="1" selected="0">
            <x v="5"/>
          </reference>
        </references>
      </pivotArea>
    </chartFormat>
    <chartFormat chart="4" format="34">
      <pivotArea type="data" outline="0" fieldPosition="0">
        <references count="2">
          <reference field="4294967294" count="1" selected="0">
            <x v="0"/>
          </reference>
          <reference field="1" count="1" selected="0">
            <x v="2"/>
          </reference>
        </references>
      </pivotArea>
    </chartFormat>
    <chartFormat chart="4" format="35">
      <pivotArea type="data" outline="0" fieldPosition="0">
        <references count="2">
          <reference field="4294967294" count="1" selected="0">
            <x v="0"/>
          </reference>
          <reference field="1" count="1" selected="0">
            <x v="6"/>
          </reference>
        </references>
      </pivotArea>
    </chartFormat>
    <chartFormat chart="4" format="36">
      <pivotArea type="data" outline="0" fieldPosition="0">
        <references count="2">
          <reference field="4294967294" count="1" selected="0">
            <x v="0"/>
          </reference>
          <reference field="1" count="1" selected="0">
            <x v="4"/>
          </reference>
        </references>
      </pivotArea>
    </chartFormat>
    <chartFormat chart="4" format="37">
      <pivotArea type="data" outline="0" fieldPosition="0">
        <references count="2">
          <reference field="4294967294" count="1" selected="0">
            <x v="0"/>
          </reference>
          <reference field="1" count="1" selected="0">
            <x v="3"/>
          </reference>
        </references>
      </pivotArea>
    </chartFormat>
    <chartFormat chart="4" format="38">
      <pivotArea type="data" outline="0" fieldPosition="0">
        <references count="2">
          <reference field="4294967294" count="1" selected="0">
            <x v="0"/>
          </reference>
          <reference field="1" count="1" selected="0">
            <x v="0"/>
          </reference>
        </references>
      </pivotArea>
    </chartFormat>
    <chartFormat chart="4" format="39">
      <pivotArea type="data" outline="0" fieldPosition="0">
        <references count="2">
          <reference field="4294967294" count="1" selected="0">
            <x v="0"/>
          </reference>
          <reference field="1" count="1" selected="0">
            <x v="1"/>
          </reference>
        </references>
      </pivotArea>
    </chartFormat>
    <chartFormat chart="5"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70C5B03-BD24-4079-9299-A12FF7073344}" name="PivotTable10"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1" rowHeaderCaption="Category">
  <location ref="A1:B4" firstHeaderRow="1" firstDataRow="1" firstDataCol="1"/>
  <pivotFields count="6">
    <pivotField showAll="0"/>
    <pivotField showAll="0">
      <items count="8">
        <item x="5"/>
        <item x="2"/>
        <item x="3"/>
        <item x="1"/>
        <item x="0"/>
        <item x="6"/>
        <item x="4"/>
        <item t="default"/>
      </items>
    </pivotField>
    <pivotField axis="axisRow" dataField="1" showAll="0">
      <items count="3">
        <item x="1"/>
        <item x="0"/>
        <item t="default"/>
      </items>
    </pivotField>
    <pivotField numFmtId="164"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numFmtId="14" showAll="0"/>
    <pivotField showAll="0">
      <items count="8">
        <item x="4"/>
        <item x="2"/>
        <item x="6"/>
        <item x="3"/>
        <item x="5"/>
        <item x="1"/>
        <item x="0"/>
        <item t="default"/>
      </items>
    </pivotField>
  </pivotFields>
  <rowFields count="1">
    <field x="2"/>
  </rowFields>
  <rowItems count="3">
    <i>
      <x/>
    </i>
    <i>
      <x v="1"/>
    </i>
    <i t="grand">
      <x/>
    </i>
  </rowItems>
  <colItems count="1">
    <i/>
  </colItems>
  <dataFields count="1">
    <dataField name="Count of Category" fld="2" subtotal="count" showDataAs="percentOfTotal" baseField="0" baseItem="0" numFmtId="10"/>
  </dataFields>
  <formats count="9">
    <format dxfId="56">
      <pivotArea field="2" type="button" dataOnly="0" labelOnly="1" outline="0" axis="axisRow" fieldPosition="0"/>
    </format>
    <format dxfId="55">
      <pivotArea dataOnly="0" labelOnly="1" outline="0" axis="axisValues" fieldPosition="0"/>
    </format>
    <format dxfId="54">
      <pivotArea dataOnly="0" fieldPosition="0">
        <references count="1">
          <reference field="2" count="0"/>
        </references>
      </pivotArea>
    </format>
    <format dxfId="53">
      <pivotArea dataOnly="0" labelOnly="1" grandRow="1" outline="0" fieldPosition="0"/>
    </format>
    <format dxfId="52">
      <pivotArea grandRow="1" outline="0" collapsedLevelsAreSubtotals="1" fieldPosition="0"/>
    </format>
    <format dxfId="51">
      <pivotArea grandRow="1" outline="0" collapsedLevelsAreSubtotals="1" fieldPosition="0"/>
    </format>
    <format dxfId="50">
      <pivotArea grandRow="1" outline="0" collapsedLevelsAreSubtotals="1" fieldPosition="0"/>
    </format>
    <format dxfId="49">
      <pivotArea dataOnly="0" labelOnly="1" grandRow="1" outline="0" fieldPosition="0"/>
    </format>
    <format dxfId="48">
      <pivotArea grandRow="1" outline="0" collapsedLevelsAreSubtotals="1" fieldPosition="0"/>
    </format>
  </formats>
  <chartFormats count="9">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1"/>
          </reference>
        </references>
      </pivotArea>
    </chartFormat>
    <chartFormat chart="0" format="2">
      <pivotArea type="data" outline="0" fieldPosition="0">
        <references count="2">
          <reference field="4294967294" count="1" selected="0">
            <x v="0"/>
          </reference>
          <reference field="2" count="1" selected="0">
            <x v="0"/>
          </reference>
        </references>
      </pivotArea>
    </chartFormat>
    <chartFormat chart="4" format="12" series="1">
      <pivotArea type="data" outline="0" fieldPosition="0">
        <references count="1">
          <reference field="4294967294" count="1" selected="0">
            <x v="0"/>
          </reference>
        </references>
      </pivotArea>
    </chartFormat>
    <chartFormat chart="4" format="13">
      <pivotArea type="data" outline="0" fieldPosition="0">
        <references count="2">
          <reference field="4294967294" count="1" selected="0">
            <x v="0"/>
          </reference>
          <reference field="2" count="1" selected="0">
            <x v="0"/>
          </reference>
        </references>
      </pivotArea>
    </chartFormat>
    <chartFormat chart="4" format="14">
      <pivotArea type="data" outline="0" fieldPosition="0">
        <references count="2">
          <reference field="4294967294" count="1" selected="0">
            <x v="0"/>
          </reference>
          <reference field="2" count="1" selected="0">
            <x v="1"/>
          </reference>
        </references>
      </pivotArea>
    </chartFormat>
    <chartFormat chart="10" format="18" series="1">
      <pivotArea type="data" outline="0" fieldPosition="0">
        <references count="1">
          <reference field="4294967294" count="1" selected="0">
            <x v="0"/>
          </reference>
        </references>
      </pivotArea>
    </chartFormat>
    <chartFormat chart="10" format="19">
      <pivotArea type="data" outline="0" fieldPosition="0">
        <references count="2">
          <reference field="4294967294" count="1" selected="0">
            <x v="0"/>
          </reference>
          <reference field="2" count="1" selected="0">
            <x v="0"/>
          </reference>
        </references>
      </pivotArea>
    </chartFormat>
    <chartFormat chart="10" format="20">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ABFD38-2618-4ABF-B284-E1548B8FA898}" name="PivotTable4"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rowHeaderCaption="Products" colHeaderCaption="Countries">
  <location ref="A2:I11" firstHeaderRow="1" firstDataRow="2" firstDataCol="1"/>
  <pivotFields count="6">
    <pivotField showAll="0"/>
    <pivotField axis="axisRow" dataField="1" showAll="0">
      <items count="8">
        <item x="5"/>
        <item x="2"/>
        <item x="3"/>
        <item x="1"/>
        <item x="0"/>
        <item x="6"/>
        <item x="4"/>
        <item t="default"/>
      </items>
    </pivotField>
    <pivotField showAll="0">
      <items count="3">
        <item x="1"/>
        <item x="0"/>
        <item t="default"/>
      </items>
    </pivotField>
    <pivotField numFmtId="164"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numFmtId="14" showAll="0"/>
    <pivotField axis="axisCol" showAll="0">
      <items count="8">
        <item x="4"/>
        <item x="2"/>
        <item x="6"/>
        <item x="3"/>
        <item x="5"/>
        <item x="1"/>
        <item x="0"/>
        <item t="default"/>
      </items>
    </pivotField>
  </pivotFields>
  <rowFields count="1">
    <field x="1"/>
  </rowFields>
  <rowItems count="8">
    <i>
      <x/>
    </i>
    <i>
      <x v="1"/>
    </i>
    <i>
      <x v="2"/>
    </i>
    <i>
      <x v="3"/>
    </i>
    <i>
      <x v="4"/>
    </i>
    <i>
      <x v="5"/>
    </i>
    <i>
      <x v="6"/>
    </i>
    <i t="grand">
      <x/>
    </i>
  </rowItems>
  <colFields count="1">
    <field x="5"/>
  </colFields>
  <colItems count="8">
    <i>
      <x/>
    </i>
    <i>
      <x v="1"/>
    </i>
    <i>
      <x v="2"/>
    </i>
    <i>
      <x v="3"/>
    </i>
    <i>
      <x v="4"/>
    </i>
    <i>
      <x v="5"/>
    </i>
    <i>
      <x v="6"/>
    </i>
    <i t="grand">
      <x/>
    </i>
  </colItems>
  <dataFields count="1">
    <dataField name="Count of Product" fld="1" subtotal="count" baseField="0" baseItem="0"/>
  </dataFields>
  <formats count="10">
    <format dxfId="9">
      <pivotArea grandRow="1" outline="0" collapsedLevelsAreSubtotals="1" fieldPosition="0"/>
    </format>
    <format dxfId="8">
      <pivotArea dataOnly="0" labelOnly="1" grandRow="1" outline="0" fieldPosition="0"/>
    </format>
    <format dxfId="7">
      <pivotArea grandRow="1" outline="0" collapsedLevelsAreSubtotals="1" fieldPosition="0"/>
    </format>
    <format dxfId="6">
      <pivotArea type="origin" dataOnly="0" labelOnly="1" outline="0" fieldPosition="0"/>
    </format>
    <format dxfId="5">
      <pivotArea field="5" type="button" dataOnly="0" labelOnly="1" outline="0" axis="axisCol" fieldPosition="0"/>
    </format>
    <format dxfId="4">
      <pivotArea type="topRight" dataOnly="0" labelOnly="1" outline="0" fieldPosition="0"/>
    </format>
    <format dxfId="3">
      <pivotArea field="1" type="button" dataOnly="0" labelOnly="1" outline="0" axis="axisRow" fieldPosition="0"/>
    </format>
    <format dxfId="2">
      <pivotArea dataOnly="0" labelOnly="1" fieldPosition="0">
        <references count="1">
          <reference field="5" count="0"/>
        </references>
      </pivotArea>
    </format>
    <format dxfId="1">
      <pivotArea dataOnly="0" labelOnly="1" grandCol="1" outline="0" fieldPosition="0"/>
    </format>
    <format dxfId="0">
      <pivotArea dataOnly="0" fieldPosition="0">
        <references count="1">
          <reference field="1" count="0"/>
        </references>
      </pivotArea>
    </format>
  </formats>
  <chartFormats count="21">
    <chartFormat chart="1" format="0" series="1">
      <pivotArea type="data" outline="0" fieldPosition="0">
        <references count="2">
          <reference field="4294967294" count="1" selected="0">
            <x v="0"/>
          </reference>
          <reference field="5" count="1" selected="0">
            <x v="0"/>
          </reference>
        </references>
      </pivotArea>
    </chartFormat>
    <chartFormat chart="1" format="1" series="1">
      <pivotArea type="data" outline="0" fieldPosition="0">
        <references count="2">
          <reference field="4294967294" count="1" selected="0">
            <x v="0"/>
          </reference>
          <reference field="5" count="1" selected="0">
            <x v="1"/>
          </reference>
        </references>
      </pivotArea>
    </chartFormat>
    <chartFormat chart="1" format="2" series="1">
      <pivotArea type="data" outline="0" fieldPosition="0">
        <references count="2">
          <reference field="4294967294" count="1" selected="0">
            <x v="0"/>
          </reference>
          <reference field="5" count="1" selected="0">
            <x v="2"/>
          </reference>
        </references>
      </pivotArea>
    </chartFormat>
    <chartFormat chart="1" format="3" series="1">
      <pivotArea type="data" outline="0" fieldPosition="0">
        <references count="2">
          <reference field="4294967294" count="1" selected="0">
            <x v="0"/>
          </reference>
          <reference field="5" count="1" selected="0">
            <x v="3"/>
          </reference>
        </references>
      </pivotArea>
    </chartFormat>
    <chartFormat chart="1" format="4" series="1">
      <pivotArea type="data" outline="0" fieldPosition="0">
        <references count="2">
          <reference field="4294967294" count="1" selected="0">
            <x v="0"/>
          </reference>
          <reference field="5" count="1" selected="0">
            <x v="4"/>
          </reference>
        </references>
      </pivotArea>
    </chartFormat>
    <chartFormat chart="1" format="5" series="1">
      <pivotArea type="data" outline="0" fieldPosition="0">
        <references count="2">
          <reference field="4294967294" count="1" selected="0">
            <x v="0"/>
          </reference>
          <reference field="5" count="1" selected="0">
            <x v="5"/>
          </reference>
        </references>
      </pivotArea>
    </chartFormat>
    <chartFormat chart="1" format="6" series="1">
      <pivotArea type="data" outline="0" fieldPosition="0">
        <references count="2">
          <reference field="4294967294" count="1" selected="0">
            <x v="0"/>
          </reference>
          <reference field="5" count="1" selected="0">
            <x v="6"/>
          </reference>
        </references>
      </pivotArea>
    </chartFormat>
    <chartFormat chart="3" format="14" series="1">
      <pivotArea type="data" outline="0" fieldPosition="0">
        <references count="2">
          <reference field="4294967294" count="1" selected="0">
            <x v="0"/>
          </reference>
          <reference field="5" count="1" selected="0">
            <x v="0"/>
          </reference>
        </references>
      </pivotArea>
    </chartFormat>
    <chartFormat chart="3" format="15" series="1">
      <pivotArea type="data" outline="0" fieldPosition="0">
        <references count="2">
          <reference field="4294967294" count="1" selected="0">
            <x v="0"/>
          </reference>
          <reference field="5" count="1" selected="0">
            <x v="1"/>
          </reference>
        </references>
      </pivotArea>
    </chartFormat>
    <chartFormat chart="3" format="16" series="1">
      <pivotArea type="data" outline="0" fieldPosition="0">
        <references count="2">
          <reference field="4294967294" count="1" selected="0">
            <x v="0"/>
          </reference>
          <reference field="5" count="1" selected="0">
            <x v="2"/>
          </reference>
        </references>
      </pivotArea>
    </chartFormat>
    <chartFormat chart="3" format="17" series="1">
      <pivotArea type="data" outline="0" fieldPosition="0">
        <references count="2">
          <reference field="4294967294" count="1" selected="0">
            <x v="0"/>
          </reference>
          <reference field="5" count="1" selected="0">
            <x v="3"/>
          </reference>
        </references>
      </pivotArea>
    </chartFormat>
    <chartFormat chart="3" format="18" series="1">
      <pivotArea type="data" outline="0" fieldPosition="0">
        <references count="2">
          <reference field="4294967294" count="1" selected="0">
            <x v="0"/>
          </reference>
          <reference field="5" count="1" selected="0">
            <x v="4"/>
          </reference>
        </references>
      </pivotArea>
    </chartFormat>
    <chartFormat chart="3" format="19" series="1">
      <pivotArea type="data" outline="0" fieldPosition="0">
        <references count="2">
          <reference field="4294967294" count="1" selected="0">
            <x v="0"/>
          </reference>
          <reference field="5" count="1" selected="0">
            <x v="5"/>
          </reference>
        </references>
      </pivotArea>
    </chartFormat>
    <chartFormat chart="3" format="20" series="1">
      <pivotArea type="data" outline="0" fieldPosition="0">
        <references count="2">
          <reference field="4294967294" count="1" selected="0">
            <x v="0"/>
          </reference>
          <reference field="5" count="1" selected="0">
            <x v="6"/>
          </reference>
        </references>
      </pivotArea>
    </chartFormat>
    <chartFormat chart="5" format="28" series="1">
      <pivotArea type="data" outline="0" fieldPosition="0">
        <references count="2">
          <reference field="4294967294" count="1" selected="0">
            <x v="0"/>
          </reference>
          <reference field="5" count="1" selected="0">
            <x v="0"/>
          </reference>
        </references>
      </pivotArea>
    </chartFormat>
    <chartFormat chart="5" format="29" series="1">
      <pivotArea type="data" outline="0" fieldPosition="0">
        <references count="2">
          <reference field="4294967294" count="1" selected="0">
            <x v="0"/>
          </reference>
          <reference field="5" count="1" selected="0">
            <x v="1"/>
          </reference>
        </references>
      </pivotArea>
    </chartFormat>
    <chartFormat chart="5" format="30" series="1">
      <pivotArea type="data" outline="0" fieldPosition="0">
        <references count="2">
          <reference field="4294967294" count="1" selected="0">
            <x v="0"/>
          </reference>
          <reference field="5" count="1" selected="0">
            <x v="2"/>
          </reference>
        </references>
      </pivotArea>
    </chartFormat>
    <chartFormat chart="5" format="31" series="1">
      <pivotArea type="data" outline="0" fieldPosition="0">
        <references count="2">
          <reference field="4294967294" count="1" selected="0">
            <x v="0"/>
          </reference>
          <reference field="5" count="1" selected="0">
            <x v="3"/>
          </reference>
        </references>
      </pivotArea>
    </chartFormat>
    <chartFormat chart="5" format="32" series="1">
      <pivotArea type="data" outline="0" fieldPosition="0">
        <references count="2">
          <reference field="4294967294" count="1" selected="0">
            <x v="0"/>
          </reference>
          <reference field="5" count="1" selected="0">
            <x v="4"/>
          </reference>
        </references>
      </pivotArea>
    </chartFormat>
    <chartFormat chart="5" format="33" series="1">
      <pivotArea type="data" outline="0" fieldPosition="0">
        <references count="2">
          <reference field="4294967294" count="1" selected="0">
            <x v="0"/>
          </reference>
          <reference field="5" count="1" selected="0">
            <x v="5"/>
          </reference>
        </references>
      </pivotArea>
    </chartFormat>
    <chartFormat chart="5" format="34" series="1">
      <pivotArea type="data" outline="0" fieldPosition="0">
        <references count="2">
          <reference field="4294967294" count="1" selected="0">
            <x v="0"/>
          </reference>
          <reference field="5"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9CE14C9-98AB-4822-BC45-2C53CBC560DE}" name="PivotTable3"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rowHeaderCaption="Countries" colHeaderCaption="Category">
  <location ref="A13:D22" firstHeaderRow="1" firstDataRow="2" firstDataCol="1"/>
  <pivotFields count="6">
    <pivotField showAll="0"/>
    <pivotField showAll="0">
      <items count="8">
        <item x="5"/>
        <item x="2"/>
        <item x="3"/>
        <item x="1"/>
        <item x="0"/>
        <item x="6"/>
        <item x="4"/>
        <item t="default"/>
      </items>
    </pivotField>
    <pivotField axis="axisCol" showAll="0">
      <items count="3">
        <item x="1"/>
        <item x="0"/>
        <item t="default"/>
      </items>
    </pivotField>
    <pivotField dataField="1" numFmtId="164"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numFmtId="14" showAll="0"/>
    <pivotField axis="axisRow" showAll="0">
      <items count="8">
        <item x="4"/>
        <item x="2"/>
        <item x="6"/>
        <item x="3"/>
        <item x="5"/>
        <item x="1"/>
        <item x="0"/>
        <item t="default"/>
      </items>
    </pivotField>
  </pivotFields>
  <rowFields count="1">
    <field x="5"/>
  </rowFields>
  <rowItems count="8">
    <i>
      <x/>
    </i>
    <i>
      <x v="1"/>
    </i>
    <i>
      <x v="2"/>
    </i>
    <i>
      <x v="3"/>
    </i>
    <i>
      <x v="4"/>
    </i>
    <i>
      <x v="5"/>
    </i>
    <i>
      <x v="6"/>
    </i>
    <i t="grand">
      <x/>
    </i>
  </rowItems>
  <colFields count="1">
    <field x="2"/>
  </colFields>
  <colItems count="3">
    <i>
      <x/>
    </i>
    <i>
      <x v="1"/>
    </i>
    <i t="grand">
      <x/>
    </i>
  </colItems>
  <dataFields count="1">
    <dataField name="Sum of Amount" fld="3" baseField="0" baseItem="0" numFmtId="164"/>
  </dataFields>
  <formats count="12">
    <format dxfId="21">
      <pivotArea outline="0" collapsedLevelsAreSubtotals="1" fieldPosition="0"/>
    </format>
    <format dxfId="20">
      <pivotArea type="origin" dataOnly="0" labelOnly="1" outline="0" fieldPosition="0"/>
    </format>
    <format dxfId="19">
      <pivotArea field="2" type="button" dataOnly="0" labelOnly="1" outline="0" axis="axisCol" fieldPosition="0"/>
    </format>
    <format dxfId="18">
      <pivotArea type="topRight" dataOnly="0" labelOnly="1" outline="0" fieldPosition="0"/>
    </format>
    <format dxfId="17">
      <pivotArea field="5" type="button" dataOnly="0" labelOnly="1" outline="0" axis="axisRow" fieldPosition="0"/>
    </format>
    <format dxfId="16">
      <pivotArea dataOnly="0" labelOnly="1" fieldPosition="0">
        <references count="1">
          <reference field="2" count="0"/>
        </references>
      </pivotArea>
    </format>
    <format dxfId="15">
      <pivotArea dataOnly="0" labelOnly="1" grandCol="1" outline="0" fieldPosition="0"/>
    </format>
    <format dxfId="14">
      <pivotArea collapsedLevelsAreSubtotals="1" fieldPosition="0">
        <references count="1">
          <reference field="5" count="0"/>
        </references>
      </pivotArea>
    </format>
    <format dxfId="13">
      <pivotArea dataOnly="0" labelOnly="1" fieldPosition="0">
        <references count="1">
          <reference field="5" count="0"/>
        </references>
      </pivotArea>
    </format>
    <format dxfId="12">
      <pivotArea dataOnly="0" labelOnly="1" grandRow="1" outline="0" fieldPosition="0"/>
    </format>
    <format dxfId="11">
      <pivotArea grandRow="1" outline="0" collapsedLevelsAreSubtotals="1" fieldPosition="0"/>
    </format>
    <format dxfId="10">
      <pivotArea grandRow="1" outline="0" collapsedLevelsAreSubtotals="1" fieldPosition="0"/>
    </format>
  </formats>
  <chartFormats count="4">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2" format="4" series="1">
      <pivotArea type="data" outline="0" fieldPosition="0">
        <references count="2">
          <reference field="4294967294" count="1" selected="0">
            <x v="0"/>
          </reference>
          <reference field="2" count="1" selected="0">
            <x v="0"/>
          </reference>
        </references>
      </pivotArea>
    </chartFormat>
    <chartFormat chart="2" format="5"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8B74EAA7-7E91-4655-BA6E-6B4F1D80F5B7}" sourceName="Product">
  <pivotTables>
    <pivotTable tabId="3" name="PivotTable10"/>
    <pivotTable tabId="3" name="PivotTable11"/>
    <pivotTable tabId="3" name="PivotTable12"/>
    <pivotTable tabId="3" name="PivotTable5"/>
  </pivotTables>
  <data>
    <tabular pivotCacheId="2078684090">
      <items count="7">
        <i x="5" s="1"/>
        <i x="2" s="1"/>
        <i x="3" s="1"/>
        <i x="1" s="1"/>
        <i x="0" s="1"/>
        <i x="6"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602F182C-32A2-441A-8750-F48FA77685D4}" sourceName="Category">
  <pivotTables>
    <pivotTable tabId="3" name="PivotTable10"/>
    <pivotTable tabId="3" name="PivotTable11"/>
    <pivotTable tabId="3" name="PivotTable12"/>
    <pivotTable tabId="3" name="PivotTable5"/>
  </pivotTables>
  <data>
    <tabular pivotCacheId="2078684090">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5700D817-5CD8-451B-A5B5-E93A731C8A87}" sourceName="Country">
  <pivotTables>
    <pivotTable tabId="3" name="PivotTable10"/>
    <pivotTable tabId="3" name="PivotTable11"/>
    <pivotTable tabId="3" name="PivotTable12"/>
    <pivotTable tabId="3" name="PivotTable5"/>
  </pivotTables>
  <data>
    <tabular pivotCacheId="2078684090">
      <items count="7">
        <i x="4" s="1"/>
        <i x="2" s="1"/>
        <i x="6" s="1"/>
        <i x="3" s="1"/>
        <i x="5"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1" xr10:uid="{C73201D6-F917-4C74-9784-6DA89B1579B9}" sourceName="Product">
  <pivotTables>
    <pivotTable tabId="4" name="PivotTable4"/>
    <pivotTable tabId="4" name="PivotTable3"/>
  </pivotTables>
  <data>
    <tabular pivotCacheId="270125011">
      <items count="7">
        <i x="5" s="1"/>
        <i x="2" s="1"/>
        <i x="3" s="1"/>
        <i x="1" s="1"/>
        <i x="0" s="1"/>
        <i x="6" s="1"/>
        <i x="4"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1" xr10:uid="{239575CF-5323-4E02-9497-920092D3D783}" sourceName="Category">
  <pivotTables>
    <pivotTable tabId="4" name="PivotTable4"/>
    <pivotTable tabId="4" name="PivotTable3"/>
  </pivotTables>
  <data>
    <tabular pivotCacheId="270125011">
      <items count="2">
        <i x="1" s="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1" xr10:uid="{9AE92AFC-21D9-4BEE-8D6C-6B771F96E927}" sourceName="Country">
  <pivotTables>
    <pivotTable tabId="4" name="PivotTable4"/>
    <pivotTable tabId="4" name="PivotTable3"/>
  </pivotTables>
  <data>
    <tabular pivotCacheId="270125011">
      <items count="7">
        <i x="4" s="1"/>
        <i x="2" s="1"/>
        <i x="6" s="1"/>
        <i x="3" s="1"/>
        <i x="5"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6AE0918F-2CBF-485B-9459-279190C3DD8A}" cache="Slicer_Product" caption="Product" rowHeight="241300"/>
  <slicer name="Category" xr10:uid="{96D02E73-9DE1-4251-A56B-AE97D43CB60B}" cache="Slicer_Category" caption="Category" rowHeight="241300"/>
  <slicer name="Country" xr10:uid="{641DF12B-BCBE-4840-9B33-0182205634C9}" cache="Slicer_Country" caption="Country" rowHeight="2730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1" xr10:uid="{2EDBF5E4-EC5B-439E-A793-E3F961A99847}" cache="Slicer_Product1" caption="Product" rowHeight="241300"/>
  <slicer name="Category 1" xr10:uid="{254AADF2-57F8-4EDF-B764-65472DAE4DEA}" cache="Slicer_Category1" caption="Category" rowHeight="241300"/>
  <slicer name="Country 1" xr10:uid="{893D464D-CB04-46C3-B5E2-0524BC6D105C}" cache="Slicer_Country1" caption="Country"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2" xr10:uid="{75B9C1E4-8C30-4EF8-A640-8E7DD523A576}" cache="Slicer_Product" caption="Product" rowHeight="241300"/>
  <slicer name="Category 2" xr10:uid="{C9A9AE04-F1F2-431E-A75E-B7B2AF12533A}" cache="Slicer_Category" caption="Category" rowHeight="241300"/>
  <slicer name="Country 2" xr10:uid="{3E8ED6E5-307F-4F61-8E1F-884917E74A01}" cache="Slicer_Country" caption="Country" rowHeight="241300"/>
  <slicer name="Product 3" xr10:uid="{CB2EDAD9-84D7-4D55-A90C-A6DD7E176644}" cache="Slicer_Product1" caption="Product"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A040F56-D06D-4623-ACE5-B5FD14A786F2}" name="Table1" displayName="Table1" ref="A1:F214" totalsRowShown="0" headerRowDxfId="59">
  <autoFilter ref="A1:F214" xr:uid="{0A040F56-D06D-4623-ACE5-B5FD14A786F2}"/>
  <tableColumns count="6">
    <tableColumn id="1" xr3:uid="{487ACF88-865E-48A0-AB1D-EB308DD18870}" name="Order ID"/>
    <tableColumn id="2" xr3:uid="{E327475A-0EC9-4FBD-9F06-2506DE74A03F}" name="Product"/>
    <tableColumn id="3" xr3:uid="{F73FBF68-0244-47DC-A7D7-2F06A3D1E229}" name="Category"/>
    <tableColumn id="4" xr3:uid="{2FE622F1-E2F5-4646-9587-526AF8D73FCA}" name="Amount" dataDxfId="58"/>
    <tableColumn id="5" xr3:uid="{0098E771-5555-40D4-9387-75F4219BA077}" name="Date" dataDxfId="57"/>
    <tableColumn id="6" xr3:uid="{B599B0F0-814D-4A2F-AE88-C5ED24F68136}" name="Country"/>
  </tableColumns>
  <tableStyleInfo name="TableStyleMedium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A6F8C2F-406D-47E4-A775-02C8CA4A5357}" name="Table2" displayName="Table2" ref="A1:F14" totalsRowShown="0">
  <autoFilter ref="A1:F14" xr:uid="{9A6F8C2F-406D-47E4-A775-02C8CA4A5357}"/>
  <tableColumns count="6">
    <tableColumn id="1" xr3:uid="{AD229ECB-74FB-4658-8129-D9AC1DFAF937}" name="Order ID"/>
    <tableColumn id="2" xr3:uid="{B5CA407A-2337-4B6D-B567-366DECD39844}" name="Product"/>
    <tableColumn id="3" xr3:uid="{358C789B-641B-4A2E-9B33-CF55B1B66B36}" name="Category"/>
    <tableColumn id="4" xr3:uid="{0DBB0F8B-751B-4ACB-878B-A84AE66EE301}" name="Amount"/>
    <tableColumn id="5" xr3:uid="{90CFF33F-0342-474F-99F0-D06C1CCC71A2}" name="Date" dataDxfId="22"/>
    <tableColumn id="6" xr3:uid="{4A82F82E-9DFD-4193-BF2F-F910A74E53DB}" name="Country"/>
  </tableColumns>
  <tableStyleInfo name="TableStyleMedium2" showFirstColumn="0" showLastColumn="0" showRowStripes="1" showColumnStripes="0"/>
</table>
</file>

<file path=xl/theme/theme1.xml><?xml version="1.0" encoding="utf-8"?>
<a:theme xmlns:a="http://schemas.openxmlformats.org/drawingml/2006/main" name="Facet">
  <a:themeElements>
    <a:clrScheme name="Facet">
      <a:dk1>
        <a:sysClr val="windowText" lastClr="000000"/>
      </a:dk1>
      <a:lt1>
        <a:sysClr val="window" lastClr="FFFFFF"/>
      </a:lt1>
      <a:dk2>
        <a:srgbClr val="2C3C43"/>
      </a:dk2>
      <a:lt2>
        <a:srgbClr val="EBEBEB"/>
      </a:lt2>
      <a:accent1>
        <a:srgbClr val="90C226"/>
      </a:accent1>
      <a:accent2>
        <a:srgbClr val="54A021"/>
      </a:accent2>
      <a:accent3>
        <a:srgbClr val="E6B91E"/>
      </a:accent3>
      <a:accent4>
        <a:srgbClr val="E76618"/>
      </a:accent4>
      <a:accent5>
        <a:srgbClr val="C42F1A"/>
      </a:accent5>
      <a:accent6>
        <a:srgbClr val="918655"/>
      </a:accent6>
      <a:hlink>
        <a:srgbClr val="99CA3C"/>
      </a:hlink>
      <a:folHlink>
        <a:srgbClr val="B9D181"/>
      </a:folHlink>
    </a:clrScheme>
    <a:fontScheme name="Facet">
      <a:majorFont>
        <a:latin typeface="Trebuchet MS" panose="020B0603020202020204"/>
        <a:ea typeface=""/>
        <a:cs typeface=""/>
        <a:font script="Jpan" typeface="メイリオ"/>
        <a:font script="Hang" typeface="맑은 고딕"/>
        <a:font script="Hans" typeface="方正姚体"/>
        <a:font script="Hant" typeface="微軟正黑體"/>
        <a:font script="Arab" typeface="Tahoma"/>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rebuchet MS" panose="020B0603020202020204"/>
        <a:ea typeface=""/>
        <a:cs typeface=""/>
        <a:font script="Jpan" typeface="メイリオ"/>
        <a:font script="Hang" typeface="HY그래픽M"/>
        <a:font script="Hans" typeface="华文新魏"/>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Facet">
      <a:fillStyleLst>
        <a:solidFill>
          <a:schemeClr val="phClr"/>
        </a:solidFill>
        <a:gradFill rotWithShape="1">
          <a:gsLst>
            <a:gs pos="0">
              <a:schemeClr val="phClr">
                <a:tint val="65000"/>
                <a:lumMod val="110000"/>
              </a:schemeClr>
            </a:gs>
            <a:gs pos="88000">
              <a:schemeClr val="phClr">
                <a:tint val="90000"/>
              </a:schemeClr>
            </a:gs>
          </a:gsLst>
          <a:lin ang="5400000" scaled="0"/>
        </a:gradFill>
        <a:gradFill rotWithShape="1">
          <a:gsLst>
            <a:gs pos="0">
              <a:schemeClr val="phClr">
                <a:tint val="96000"/>
                <a:lumMod val="100000"/>
              </a:schemeClr>
            </a:gs>
            <a:gs pos="78000">
              <a:schemeClr val="phClr">
                <a:shade val="94000"/>
                <a:lumMod val="94000"/>
              </a:schemeClr>
            </a:gs>
          </a:gsLst>
          <a:lin ang="5400000" scaled="0"/>
        </a:gradFill>
      </a:fillStyleLst>
      <a:lnStyleLst>
        <a:ln w="12700" cap="rnd" cmpd="sng" algn="ctr">
          <a:solidFill>
            <a:schemeClr val="phClr"/>
          </a:solidFill>
          <a:prstDash val="solid"/>
        </a:ln>
        <a:ln w="19050"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35000"/>
              </a:srgbClr>
            </a:outerShdw>
          </a:effectLst>
        </a:effectStyle>
        <a:effectStyle>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0000"/>
                <a:lumMod val="104000"/>
              </a:schemeClr>
            </a:gs>
            <a:gs pos="94000">
              <a:schemeClr val="phClr">
                <a:shade val="96000"/>
                <a:lumMod val="82000"/>
              </a:schemeClr>
            </a:gs>
          </a:gsLst>
          <a:lin ang="5400000" scaled="0"/>
        </a:gradFill>
        <a:gradFill rotWithShape="1">
          <a:gsLst>
            <a:gs pos="0">
              <a:schemeClr val="phClr">
                <a:tint val="90000"/>
                <a:lumMod val="110000"/>
              </a:schemeClr>
            </a:gs>
            <a:gs pos="100000">
              <a:schemeClr val="phClr">
                <a:shade val="94000"/>
                <a:lumMod val="9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Facet" id="{C0C680CD-088A-49FC-A102-D699147F32B2}" vid="{CFBC31BA-B70F-4F30-BCAA-4F3011E16C4D}"/>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6.xml"/><Relationship Id="rId1" Type="http://schemas.openxmlformats.org/officeDocument/2006/relationships/pivotTable" Target="../pivotTables/pivotTable5.xml"/><Relationship Id="rId4" Type="http://schemas.microsoft.com/office/2007/relationships/slicer" Target="../slicers/slicer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3E7E6-6B91-4FC8-B9BC-976BC4233D19}">
  <dimension ref="A1"/>
  <sheetViews>
    <sheetView workbookViewId="0"/>
  </sheetViews>
  <sheetFormatPr defaultRowHeight="16.5"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14"/>
  <sheetViews>
    <sheetView workbookViewId="0">
      <selection activeCell="D2" sqref="D2"/>
    </sheetView>
  </sheetViews>
  <sheetFormatPr defaultRowHeight="16.5" x14ac:dyDescent="0.3"/>
  <cols>
    <col min="1" max="1" width="8.375" customWidth="1"/>
    <col min="2" max="2" width="7.875" customWidth="1"/>
    <col min="3" max="3" width="10.875" customWidth="1"/>
    <col min="4" max="4" width="8" customWidth="1"/>
    <col min="5" max="5" width="10.625" customWidth="1"/>
    <col min="6" max="6" width="15.375" customWidth="1"/>
    <col min="7" max="7" width="10.375" customWidth="1"/>
    <col min="8" max="8" width="9" customWidth="1"/>
  </cols>
  <sheetData>
    <row r="1" spans="1:6" x14ac:dyDescent="0.3">
      <c r="A1" s="1" t="s">
        <v>1</v>
      </c>
      <c r="B1" s="1" t="s">
        <v>2</v>
      </c>
      <c r="C1" s="1" t="s">
        <v>3</v>
      </c>
      <c r="D1" s="1" t="s">
        <v>4</v>
      </c>
      <c r="E1" s="1" t="s">
        <v>7</v>
      </c>
      <c r="F1" s="1" t="s">
        <v>0</v>
      </c>
    </row>
    <row r="2" spans="1:6" x14ac:dyDescent="0.3">
      <c r="A2">
        <v>1</v>
      </c>
      <c r="B2" t="s">
        <v>17</v>
      </c>
      <c r="C2" t="s">
        <v>6</v>
      </c>
      <c r="D2" s="2">
        <v>4270</v>
      </c>
      <c r="E2" s="3">
        <v>42375</v>
      </c>
      <c r="F2" t="s">
        <v>8</v>
      </c>
    </row>
    <row r="3" spans="1:6" x14ac:dyDescent="0.3">
      <c r="A3">
        <v>2</v>
      </c>
      <c r="B3" t="s">
        <v>21</v>
      </c>
      <c r="C3" t="s">
        <v>6</v>
      </c>
      <c r="D3" s="2">
        <v>8239</v>
      </c>
      <c r="E3" s="3">
        <v>42376</v>
      </c>
      <c r="F3" t="s">
        <v>9</v>
      </c>
    </row>
    <row r="4" spans="1:6" x14ac:dyDescent="0.3">
      <c r="A4">
        <v>3</v>
      </c>
      <c r="B4" t="s">
        <v>13</v>
      </c>
      <c r="C4" t="s">
        <v>5</v>
      </c>
      <c r="D4" s="2">
        <v>617</v>
      </c>
      <c r="E4" s="3">
        <v>42377</v>
      </c>
      <c r="F4" t="s">
        <v>8</v>
      </c>
    </row>
    <row r="5" spans="1:6" x14ac:dyDescent="0.3">
      <c r="A5">
        <v>4</v>
      </c>
      <c r="B5" t="s">
        <v>13</v>
      </c>
      <c r="C5" t="s">
        <v>5</v>
      </c>
      <c r="D5" s="2">
        <v>8384</v>
      </c>
      <c r="E5" s="3">
        <v>42379</v>
      </c>
      <c r="F5" t="s">
        <v>10</v>
      </c>
    </row>
    <row r="6" spans="1:6" x14ac:dyDescent="0.3">
      <c r="A6">
        <v>5</v>
      </c>
      <c r="B6" t="s">
        <v>18</v>
      </c>
      <c r="C6" t="s">
        <v>6</v>
      </c>
      <c r="D6" s="2">
        <v>2626</v>
      </c>
      <c r="E6" s="3">
        <v>42379</v>
      </c>
      <c r="F6" t="s">
        <v>12</v>
      </c>
    </row>
    <row r="7" spans="1:6" x14ac:dyDescent="0.3">
      <c r="A7">
        <v>6</v>
      </c>
      <c r="B7" t="s">
        <v>15</v>
      </c>
      <c r="C7" t="s">
        <v>5</v>
      </c>
      <c r="D7" s="2">
        <v>3610</v>
      </c>
      <c r="E7" s="3">
        <v>42380</v>
      </c>
      <c r="F7" t="s">
        <v>8</v>
      </c>
    </row>
    <row r="8" spans="1:6" x14ac:dyDescent="0.3">
      <c r="A8">
        <v>7</v>
      </c>
      <c r="B8" t="s">
        <v>21</v>
      </c>
      <c r="C8" t="s">
        <v>6</v>
      </c>
      <c r="D8" s="2">
        <v>9062</v>
      </c>
      <c r="E8" s="3">
        <v>42380</v>
      </c>
      <c r="F8" t="s">
        <v>11</v>
      </c>
    </row>
    <row r="9" spans="1:6" x14ac:dyDescent="0.3">
      <c r="A9">
        <v>8</v>
      </c>
      <c r="B9" t="s">
        <v>13</v>
      </c>
      <c r="C9" t="s">
        <v>5</v>
      </c>
      <c r="D9" s="2">
        <v>6906</v>
      </c>
      <c r="E9" s="3">
        <v>42385</v>
      </c>
      <c r="F9" t="s">
        <v>20</v>
      </c>
    </row>
    <row r="10" spans="1:6" x14ac:dyDescent="0.3">
      <c r="A10">
        <v>9</v>
      </c>
      <c r="B10" t="s">
        <v>14</v>
      </c>
      <c r="C10" t="s">
        <v>5</v>
      </c>
      <c r="D10" s="2">
        <v>2417</v>
      </c>
      <c r="E10" s="3">
        <v>42385</v>
      </c>
      <c r="F10" t="s">
        <v>19</v>
      </c>
    </row>
    <row r="11" spans="1:6" x14ac:dyDescent="0.3">
      <c r="A11">
        <v>10</v>
      </c>
      <c r="B11" t="s">
        <v>14</v>
      </c>
      <c r="C11" t="s">
        <v>5</v>
      </c>
      <c r="D11" s="2">
        <v>7431</v>
      </c>
      <c r="E11" s="3">
        <v>42385</v>
      </c>
      <c r="F11" t="s">
        <v>10</v>
      </c>
    </row>
    <row r="12" spans="1:6" x14ac:dyDescent="0.3">
      <c r="A12">
        <v>11</v>
      </c>
      <c r="B12" t="s">
        <v>13</v>
      </c>
      <c r="C12" t="s">
        <v>5</v>
      </c>
      <c r="D12" s="2">
        <v>8250</v>
      </c>
      <c r="E12" s="3">
        <v>42385</v>
      </c>
      <c r="F12" t="s">
        <v>12</v>
      </c>
    </row>
    <row r="13" spans="1:6" x14ac:dyDescent="0.3">
      <c r="A13">
        <v>12</v>
      </c>
      <c r="B13" t="s">
        <v>21</v>
      </c>
      <c r="C13" t="s">
        <v>6</v>
      </c>
      <c r="D13" s="2">
        <v>7012</v>
      </c>
      <c r="E13" s="3">
        <v>42387</v>
      </c>
      <c r="F13" t="s">
        <v>8</v>
      </c>
    </row>
    <row r="14" spans="1:6" x14ac:dyDescent="0.3">
      <c r="A14">
        <v>13</v>
      </c>
      <c r="B14" t="s">
        <v>17</v>
      </c>
      <c r="C14" t="s">
        <v>6</v>
      </c>
      <c r="D14" s="2">
        <v>1903</v>
      </c>
      <c r="E14" s="3">
        <v>42389</v>
      </c>
      <c r="F14" t="s">
        <v>12</v>
      </c>
    </row>
    <row r="15" spans="1:6" x14ac:dyDescent="0.3">
      <c r="A15">
        <v>14</v>
      </c>
      <c r="B15" t="s">
        <v>21</v>
      </c>
      <c r="C15" t="s">
        <v>6</v>
      </c>
      <c r="D15" s="2">
        <v>2824</v>
      </c>
      <c r="E15" s="3">
        <v>42391</v>
      </c>
      <c r="F15" t="s">
        <v>10</v>
      </c>
    </row>
    <row r="16" spans="1:6" x14ac:dyDescent="0.3">
      <c r="A16">
        <v>15</v>
      </c>
      <c r="B16" t="s">
        <v>14</v>
      </c>
      <c r="C16" t="s">
        <v>5</v>
      </c>
      <c r="D16" s="2">
        <v>6946</v>
      </c>
      <c r="E16" s="3">
        <v>42393</v>
      </c>
      <c r="F16" t="s">
        <v>19</v>
      </c>
    </row>
    <row r="17" spans="1:6" x14ac:dyDescent="0.3">
      <c r="A17">
        <v>16</v>
      </c>
      <c r="B17" t="s">
        <v>13</v>
      </c>
      <c r="C17" t="s">
        <v>5</v>
      </c>
      <c r="D17" s="2">
        <v>2320</v>
      </c>
      <c r="E17" s="3">
        <v>42396</v>
      </c>
      <c r="F17" t="s">
        <v>9</v>
      </c>
    </row>
    <row r="18" spans="1:6" x14ac:dyDescent="0.3">
      <c r="A18">
        <v>17</v>
      </c>
      <c r="B18" t="s">
        <v>13</v>
      </c>
      <c r="C18" t="s">
        <v>5</v>
      </c>
      <c r="D18" s="2">
        <v>2116</v>
      </c>
      <c r="E18" s="3">
        <v>42397</v>
      </c>
      <c r="F18" t="s">
        <v>8</v>
      </c>
    </row>
    <row r="19" spans="1:6" x14ac:dyDescent="0.3">
      <c r="A19">
        <v>18</v>
      </c>
      <c r="B19" t="s">
        <v>13</v>
      </c>
      <c r="C19" t="s">
        <v>5</v>
      </c>
      <c r="D19" s="2">
        <v>1135</v>
      </c>
      <c r="E19" s="3">
        <v>42399</v>
      </c>
      <c r="F19" t="s">
        <v>9</v>
      </c>
    </row>
    <row r="20" spans="1:6" x14ac:dyDescent="0.3">
      <c r="A20">
        <v>19</v>
      </c>
      <c r="B20" t="s">
        <v>21</v>
      </c>
      <c r="C20" t="s">
        <v>6</v>
      </c>
      <c r="D20" s="2">
        <v>3595</v>
      </c>
      <c r="E20" s="3">
        <v>42399</v>
      </c>
      <c r="F20" t="s">
        <v>9</v>
      </c>
    </row>
    <row r="21" spans="1:6" x14ac:dyDescent="0.3">
      <c r="A21">
        <v>20</v>
      </c>
      <c r="B21" t="s">
        <v>14</v>
      </c>
      <c r="C21" t="s">
        <v>5</v>
      </c>
      <c r="D21" s="2">
        <v>1161</v>
      </c>
      <c r="E21" s="3">
        <v>42402</v>
      </c>
      <c r="F21" t="s">
        <v>8</v>
      </c>
    </row>
    <row r="22" spans="1:6" x14ac:dyDescent="0.3">
      <c r="A22">
        <v>21</v>
      </c>
      <c r="B22" t="s">
        <v>15</v>
      </c>
      <c r="C22" t="s">
        <v>5</v>
      </c>
      <c r="D22" s="2">
        <v>2256</v>
      </c>
      <c r="E22" s="3">
        <v>42404</v>
      </c>
      <c r="F22" t="s">
        <v>19</v>
      </c>
    </row>
    <row r="23" spans="1:6" x14ac:dyDescent="0.3">
      <c r="A23">
        <v>22</v>
      </c>
      <c r="B23" t="s">
        <v>13</v>
      </c>
      <c r="C23" t="s">
        <v>5</v>
      </c>
      <c r="D23" s="2">
        <v>1004</v>
      </c>
      <c r="E23" s="3">
        <v>42411</v>
      </c>
      <c r="F23" t="s">
        <v>20</v>
      </c>
    </row>
    <row r="24" spans="1:6" x14ac:dyDescent="0.3">
      <c r="A24">
        <v>23</v>
      </c>
      <c r="B24" t="s">
        <v>13</v>
      </c>
      <c r="C24" t="s">
        <v>5</v>
      </c>
      <c r="D24" s="2">
        <v>3642</v>
      </c>
      <c r="E24" s="3">
        <v>42414</v>
      </c>
      <c r="F24" t="s">
        <v>10</v>
      </c>
    </row>
    <row r="25" spans="1:6" x14ac:dyDescent="0.3">
      <c r="A25">
        <v>24</v>
      </c>
      <c r="B25" t="s">
        <v>13</v>
      </c>
      <c r="C25" t="s">
        <v>5</v>
      </c>
      <c r="D25" s="2">
        <v>4582</v>
      </c>
      <c r="E25" s="3">
        <v>42417</v>
      </c>
      <c r="F25" t="s">
        <v>8</v>
      </c>
    </row>
    <row r="26" spans="1:6" x14ac:dyDescent="0.3">
      <c r="A26">
        <v>25</v>
      </c>
      <c r="B26" t="s">
        <v>18</v>
      </c>
      <c r="C26" t="s">
        <v>6</v>
      </c>
      <c r="D26" s="2">
        <v>3559</v>
      </c>
      <c r="E26" s="3">
        <v>42417</v>
      </c>
      <c r="F26" t="s">
        <v>9</v>
      </c>
    </row>
    <row r="27" spans="1:6" x14ac:dyDescent="0.3">
      <c r="A27">
        <v>26</v>
      </c>
      <c r="B27" t="s">
        <v>17</v>
      </c>
      <c r="C27" t="s">
        <v>6</v>
      </c>
      <c r="D27" s="2">
        <v>5154</v>
      </c>
      <c r="E27" s="3">
        <v>42417</v>
      </c>
      <c r="F27" t="s">
        <v>11</v>
      </c>
    </row>
    <row r="28" spans="1:6" x14ac:dyDescent="0.3">
      <c r="A28">
        <v>27</v>
      </c>
      <c r="B28" t="s">
        <v>16</v>
      </c>
      <c r="C28" t="s">
        <v>5</v>
      </c>
      <c r="D28" s="2">
        <v>7388</v>
      </c>
      <c r="E28" s="3">
        <v>42418</v>
      </c>
      <c r="F28" t="s">
        <v>19</v>
      </c>
    </row>
    <row r="29" spans="1:6" x14ac:dyDescent="0.3">
      <c r="A29">
        <v>28</v>
      </c>
      <c r="B29" t="s">
        <v>18</v>
      </c>
      <c r="C29" t="s">
        <v>6</v>
      </c>
      <c r="D29" s="2">
        <v>7163</v>
      </c>
      <c r="E29" s="3">
        <v>42418</v>
      </c>
      <c r="F29" t="s">
        <v>8</v>
      </c>
    </row>
    <row r="30" spans="1:6" x14ac:dyDescent="0.3">
      <c r="A30">
        <v>29</v>
      </c>
      <c r="B30" t="s">
        <v>18</v>
      </c>
      <c r="C30" t="s">
        <v>6</v>
      </c>
      <c r="D30" s="2">
        <v>5101</v>
      </c>
      <c r="E30" s="3">
        <v>42420</v>
      </c>
      <c r="F30" t="s">
        <v>12</v>
      </c>
    </row>
    <row r="31" spans="1:6" x14ac:dyDescent="0.3">
      <c r="A31">
        <v>30</v>
      </c>
      <c r="B31" t="s">
        <v>14</v>
      </c>
      <c r="C31" t="s">
        <v>5</v>
      </c>
      <c r="D31" s="2">
        <v>7602</v>
      </c>
      <c r="E31" s="3">
        <v>42421</v>
      </c>
      <c r="F31" t="s">
        <v>19</v>
      </c>
    </row>
    <row r="32" spans="1:6" x14ac:dyDescent="0.3">
      <c r="A32">
        <v>31</v>
      </c>
      <c r="B32" t="s">
        <v>16</v>
      </c>
      <c r="C32" t="s">
        <v>5</v>
      </c>
      <c r="D32" s="2">
        <v>1641</v>
      </c>
      <c r="E32" s="3">
        <v>42422</v>
      </c>
      <c r="F32" t="s">
        <v>8</v>
      </c>
    </row>
    <row r="33" spans="1:6" x14ac:dyDescent="0.3">
      <c r="A33">
        <v>32</v>
      </c>
      <c r="B33" t="s">
        <v>14</v>
      </c>
      <c r="C33" t="s">
        <v>5</v>
      </c>
      <c r="D33" s="2">
        <v>8892</v>
      </c>
      <c r="E33" s="3">
        <v>42423</v>
      </c>
      <c r="F33" t="s">
        <v>11</v>
      </c>
    </row>
    <row r="34" spans="1:6" x14ac:dyDescent="0.3">
      <c r="A34">
        <v>33</v>
      </c>
      <c r="B34" t="s">
        <v>14</v>
      </c>
      <c r="C34" t="s">
        <v>5</v>
      </c>
      <c r="D34" s="2">
        <v>2060</v>
      </c>
      <c r="E34" s="3">
        <v>42429</v>
      </c>
      <c r="F34" t="s">
        <v>19</v>
      </c>
    </row>
    <row r="35" spans="1:6" x14ac:dyDescent="0.3">
      <c r="A35">
        <v>34</v>
      </c>
      <c r="B35" t="s">
        <v>21</v>
      </c>
      <c r="C35" t="s">
        <v>6</v>
      </c>
      <c r="D35" s="2">
        <v>1557</v>
      </c>
      <c r="E35" s="3">
        <v>42429</v>
      </c>
      <c r="F35" t="s">
        <v>12</v>
      </c>
    </row>
    <row r="36" spans="1:6" x14ac:dyDescent="0.3">
      <c r="A36">
        <v>35</v>
      </c>
      <c r="B36" t="s">
        <v>14</v>
      </c>
      <c r="C36" t="s">
        <v>5</v>
      </c>
      <c r="D36" s="2">
        <v>6509</v>
      </c>
      <c r="E36" s="3">
        <v>42430</v>
      </c>
      <c r="F36" t="s">
        <v>19</v>
      </c>
    </row>
    <row r="37" spans="1:6" x14ac:dyDescent="0.3">
      <c r="A37">
        <v>36</v>
      </c>
      <c r="B37" t="s">
        <v>14</v>
      </c>
      <c r="C37" t="s">
        <v>5</v>
      </c>
      <c r="D37" s="2">
        <v>5718</v>
      </c>
      <c r="E37" s="3">
        <v>42433</v>
      </c>
      <c r="F37" t="s">
        <v>11</v>
      </c>
    </row>
    <row r="38" spans="1:6" x14ac:dyDescent="0.3">
      <c r="A38">
        <v>37</v>
      </c>
      <c r="B38" t="s">
        <v>14</v>
      </c>
      <c r="C38" t="s">
        <v>5</v>
      </c>
      <c r="D38" s="2">
        <v>7655</v>
      </c>
      <c r="E38" s="3">
        <v>42434</v>
      </c>
      <c r="F38" t="s">
        <v>8</v>
      </c>
    </row>
    <row r="39" spans="1:6" x14ac:dyDescent="0.3">
      <c r="A39">
        <v>38</v>
      </c>
      <c r="B39" t="s">
        <v>17</v>
      </c>
      <c r="C39" t="s">
        <v>6</v>
      </c>
      <c r="D39" s="2">
        <v>9116</v>
      </c>
      <c r="E39" s="3">
        <v>42434</v>
      </c>
      <c r="F39" t="s">
        <v>9</v>
      </c>
    </row>
    <row r="40" spans="1:6" x14ac:dyDescent="0.3">
      <c r="A40">
        <v>39</v>
      </c>
      <c r="B40" t="s">
        <v>13</v>
      </c>
      <c r="C40" t="s">
        <v>5</v>
      </c>
      <c r="D40" s="2">
        <v>2795</v>
      </c>
      <c r="E40" s="3">
        <v>42444</v>
      </c>
      <c r="F40" t="s">
        <v>8</v>
      </c>
    </row>
    <row r="41" spans="1:6" x14ac:dyDescent="0.3">
      <c r="A41">
        <v>40</v>
      </c>
      <c r="B41" t="s">
        <v>13</v>
      </c>
      <c r="C41" t="s">
        <v>5</v>
      </c>
      <c r="D41" s="2">
        <v>5084</v>
      </c>
      <c r="E41" s="3">
        <v>42444</v>
      </c>
      <c r="F41" t="s">
        <v>8</v>
      </c>
    </row>
    <row r="42" spans="1:6" x14ac:dyDescent="0.3">
      <c r="A42">
        <v>41</v>
      </c>
      <c r="B42" t="s">
        <v>17</v>
      </c>
      <c r="C42" t="s">
        <v>6</v>
      </c>
      <c r="D42" s="2">
        <v>8941</v>
      </c>
      <c r="E42" s="3">
        <v>42444</v>
      </c>
      <c r="F42" t="s">
        <v>9</v>
      </c>
    </row>
    <row r="43" spans="1:6" x14ac:dyDescent="0.3">
      <c r="A43">
        <v>42</v>
      </c>
      <c r="B43" t="s">
        <v>21</v>
      </c>
      <c r="C43" t="s">
        <v>6</v>
      </c>
      <c r="D43" s="2">
        <v>5341</v>
      </c>
      <c r="E43" s="3">
        <v>42445</v>
      </c>
      <c r="F43" t="s">
        <v>19</v>
      </c>
    </row>
    <row r="44" spans="1:6" x14ac:dyDescent="0.3">
      <c r="A44">
        <v>43</v>
      </c>
      <c r="B44" t="s">
        <v>13</v>
      </c>
      <c r="C44" t="s">
        <v>5</v>
      </c>
      <c r="D44" s="2">
        <v>135</v>
      </c>
      <c r="E44" s="3">
        <v>42448</v>
      </c>
      <c r="F44" t="s">
        <v>10</v>
      </c>
    </row>
    <row r="45" spans="1:6" x14ac:dyDescent="0.3">
      <c r="A45">
        <v>44</v>
      </c>
      <c r="B45" t="s">
        <v>13</v>
      </c>
      <c r="C45" t="s">
        <v>5</v>
      </c>
      <c r="D45" s="2">
        <v>9400</v>
      </c>
      <c r="E45" s="3">
        <v>42448</v>
      </c>
      <c r="F45" t="s">
        <v>11</v>
      </c>
    </row>
    <row r="46" spans="1:6" x14ac:dyDescent="0.3">
      <c r="A46">
        <v>45</v>
      </c>
      <c r="B46" t="s">
        <v>18</v>
      </c>
      <c r="C46" t="s">
        <v>6</v>
      </c>
      <c r="D46" s="2">
        <v>6045</v>
      </c>
      <c r="E46" s="3">
        <v>42450</v>
      </c>
      <c r="F46" t="s">
        <v>12</v>
      </c>
    </row>
    <row r="47" spans="1:6" x14ac:dyDescent="0.3">
      <c r="A47">
        <v>46</v>
      </c>
      <c r="B47" t="s">
        <v>14</v>
      </c>
      <c r="C47" t="s">
        <v>5</v>
      </c>
      <c r="D47" s="2">
        <v>5820</v>
      </c>
      <c r="E47" s="3">
        <v>42451</v>
      </c>
      <c r="F47" t="s">
        <v>20</v>
      </c>
    </row>
    <row r="48" spans="1:6" x14ac:dyDescent="0.3">
      <c r="A48">
        <v>47</v>
      </c>
      <c r="B48" t="s">
        <v>15</v>
      </c>
      <c r="C48" t="s">
        <v>5</v>
      </c>
      <c r="D48" s="2">
        <v>8887</v>
      </c>
      <c r="E48" s="3">
        <v>42452</v>
      </c>
      <c r="F48" t="s">
        <v>12</v>
      </c>
    </row>
    <row r="49" spans="1:6" x14ac:dyDescent="0.3">
      <c r="A49">
        <v>48</v>
      </c>
      <c r="B49" t="s">
        <v>15</v>
      </c>
      <c r="C49" t="s">
        <v>5</v>
      </c>
      <c r="D49" s="2">
        <v>6982</v>
      </c>
      <c r="E49" s="3">
        <v>42453</v>
      </c>
      <c r="F49" t="s">
        <v>8</v>
      </c>
    </row>
    <row r="50" spans="1:6" x14ac:dyDescent="0.3">
      <c r="A50">
        <v>49</v>
      </c>
      <c r="B50" t="s">
        <v>13</v>
      </c>
      <c r="C50" t="s">
        <v>5</v>
      </c>
      <c r="D50" s="2">
        <v>4029</v>
      </c>
      <c r="E50" s="3">
        <v>42455</v>
      </c>
      <c r="F50" t="s">
        <v>11</v>
      </c>
    </row>
    <row r="51" spans="1:6" x14ac:dyDescent="0.3">
      <c r="A51">
        <v>50</v>
      </c>
      <c r="B51" t="s">
        <v>17</v>
      </c>
      <c r="C51" t="s">
        <v>6</v>
      </c>
      <c r="D51" s="2">
        <v>3665</v>
      </c>
      <c r="E51" s="3">
        <v>42455</v>
      </c>
      <c r="F51" t="s">
        <v>12</v>
      </c>
    </row>
    <row r="52" spans="1:6" x14ac:dyDescent="0.3">
      <c r="A52">
        <v>51</v>
      </c>
      <c r="B52" t="s">
        <v>13</v>
      </c>
      <c r="C52" t="s">
        <v>5</v>
      </c>
      <c r="D52" s="2">
        <v>4781</v>
      </c>
      <c r="E52" s="3">
        <v>42458</v>
      </c>
      <c r="F52" t="s">
        <v>19</v>
      </c>
    </row>
    <row r="53" spans="1:6" x14ac:dyDescent="0.3">
      <c r="A53">
        <v>52</v>
      </c>
      <c r="B53" t="s">
        <v>16</v>
      </c>
      <c r="C53" t="s">
        <v>5</v>
      </c>
      <c r="D53" s="2">
        <v>3663</v>
      </c>
      <c r="E53" s="3">
        <v>42459</v>
      </c>
      <c r="F53" t="s">
        <v>11</v>
      </c>
    </row>
    <row r="54" spans="1:6" x14ac:dyDescent="0.3">
      <c r="A54">
        <v>53</v>
      </c>
      <c r="B54" t="s">
        <v>14</v>
      </c>
      <c r="C54" t="s">
        <v>5</v>
      </c>
      <c r="D54" s="2">
        <v>6331</v>
      </c>
      <c r="E54" s="3">
        <v>42461</v>
      </c>
      <c r="F54" t="s">
        <v>19</v>
      </c>
    </row>
    <row r="55" spans="1:6" x14ac:dyDescent="0.3">
      <c r="A55">
        <v>54</v>
      </c>
      <c r="B55" t="s">
        <v>14</v>
      </c>
      <c r="C55" t="s">
        <v>5</v>
      </c>
      <c r="D55" s="2">
        <v>4364</v>
      </c>
      <c r="E55" s="3">
        <v>42461</v>
      </c>
      <c r="F55" t="s">
        <v>10</v>
      </c>
    </row>
    <row r="56" spans="1:6" x14ac:dyDescent="0.3">
      <c r="A56">
        <v>55</v>
      </c>
      <c r="B56" t="s">
        <v>17</v>
      </c>
      <c r="C56" t="s">
        <v>6</v>
      </c>
      <c r="D56" s="2">
        <v>607</v>
      </c>
      <c r="E56" s="3">
        <v>42463</v>
      </c>
      <c r="F56" t="s">
        <v>9</v>
      </c>
    </row>
    <row r="57" spans="1:6" x14ac:dyDescent="0.3">
      <c r="A57">
        <v>56</v>
      </c>
      <c r="B57" t="s">
        <v>13</v>
      </c>
      <c r="C57" t="s">
        <v>5</v>
      </c>
      <c r="D57" s="2">
        <v>1054</v>
      </c>
      <c r="E57" s="3">
        <v>42466</v>
      </c>
      <c r="F57" t="s">
        <v>20</v>
      </c>
    </row>
    <row r="58" spans="1:6" x14ac:dyDescent="0.3">
      <c r="A58">
        <v>57</v>
      </c>
      <c r="B58" t="s">
        <v>17</v>
      </c>
      <c r="C58" t="s">
        <v>6</v>
      </c>
      <c r="D58" s="2">
        <v>7659</v>
      </c>
      <c r="E58" s="3">
        <v>42466</v>
      </c>
      <c r="F58" t="s">
        <v>8</v>
      </c>
    </row>
    <row r="59" spans="1:6" x14ac:dyDescent="0.3">
      <c r="A59">
        <v>58</v>
      </c>
      <c r="B59" t="s">
        <v>21</v>
      </c>
      <c r="C59" t="s">
        <v>6</v>
      </c>
      <c r="D59" s="2">
        <v>277</v>
      </c>
      <c r="E59" s="3">
        <v>42472</v>
      </c>
      <c r="F59" t="s">
        <v>12</v>
      </c>
    </row>
    <row r="60" spans="1:6" x14ac:dyDescent="0.3">
      <c r="A60">
        <v>59</v>
      </c>
      <c r="B60" t="s">
        <v>13</v>
      </c>
      <c r="C60" t="s">
        <v>5</v>
      </c>
      <c r="D60" s="2">
        <v>235</v>
      </c>
      <c r="E60" s="3">
        <v>42477</v>
      </c>
      <c r="F60" t="s">
        <v>8</v>
      </c>
    </row>
    <row r="61" spans="1:6" x14ac:dyDescent="0.3">
      <c r="A61">
        <v>60</v>
      </c>
      <c r="B61" t="s">
        <v>15</v>
      </c>
      <c r="C61" t="s">
        <v>5</v>
      </c>
      <c r="D61" s="2">
        <v>1113</v>
      </c>
      <c r="E61" s="3">
        <v>42478</v>
      </c>
      <c r="F61" t="s">
        <v>11</v>
      </c>
    </row>
    <row r="62" spans="1:6" x14ac:dyDescent="0.3">
      <c r="A62">
        <v>61</v>
      </c>
      <c r="B62" t="s">
        <v>14</v>
      </c>
      <c r="C62" t="s">
        <v>5</v>
      </c>
      <c r="D62" s="2">
        <v>1128</v>
      </c>
      <c r="E62" s="3">
        <v>42481</v>
      </c>
      <c r="F62" t="s">
        <v>8</v>
      </c>
    </row>
    <row r="63" spans="1:6" x14ac:dyDescent="0.3">
      <c r="A63">
        <v>62</v>
      </c>
      <c r="B63" t="s">
        <v>21</v>
      </c>
      <c r="C63" t="s">
        <v>6</v>
      </c>
      <c r="D63" s="2">
        <v>9231</v>
      </c>
      <c r="E63" s="3">
        <v>42482</v>
      </c>
      <c r="F63" t="s">
        <v>10</v>
      </c>
    </row>
    <row r="64" spans="1:6" x14ac:dyDescent="0.3">
      <c r="A64">
        <v>63</v>
      </c>
      <c r="B64" t="s">
        <v>13</v>
      </c>
      <c r="C64" t="s">
        <v>5</v>
      </c>
      <c r="D64" s="2">
        <v>4387</v>
      </c>
      <c r="E64" s="3">
        <v>42483</v>
      </c>
      <c r="F64" t="s">
        <v>8</v>
      </c>
    </row>
    <row r="65" spans="1:6" x14ac:dyDescent="0.3">
      <c r="A65">
        <v>64</v>
      </c>
      <c r="B65" t="s">
        <v>14</v>
      </c>
      <c r="C65" t="s">
        <v>5</v>
      </c>
      <c r="D65" s="2">
        <v>2763</v>
      </c>
      <c r="E65" s="3">
        <v>42485</v>
      </c>
      <c r="F65" t="s">
        <v>10</v>
      </c>
    </row>
    <row r="66" spans="1:6" x14ac:dyDescent="0.3">
      <c r="A66">
        <v>65</v>
      </c>
      <c r="B66" t="s">
        <v>13</v>
      </c>
      <c r="C66" t="s">
        <v>5</v>
      </c>
      <c r="D66" s="2">
        <v>7898</v>
      </c>
      <c r="E66" s="3">
        <v>42487</v>
      </c>
      <c r="F66" t="s">
        <v>9</v>
      </c>
    </row>
    <row r="67" spans="1:6" x14ac:dyDescent="0.3">
      <c r="A67">
        <v>66</v>
      </c>
      <c r="B67" t="s">
        <v>13</v>
      </c>
      <c r="C67" t="s">
        <v>5</v>
      </c>
      <c r="D67" s="2">
        <v>2427</v>
      </c>
      <c r="E67" s="3">
        <v>42490</v>
      </c>
      <c r="F67" t="s">
        <v>19</v>
      </c>
    </row>
    <row r="68" spans="1:6" x14ac:dyDescent="0.3">
      <c r="A68">
        <v>67</v>
      </c>
      <c r="B68" t="s">
        <v>13</v>
      </c>
      <c r="C68" t="s">
        <v>5</v>
      </c>
      <c r="D68" s="2">
        <v>8663</v>
      </c>
      <c r="E68" s="3">
        <v>42491</v>
      </c>
      <c r="F68" t="s">
        <v>20</v>
      </c>
    </row>
    <row r="69" spans="1:6" x14ac:dyDescent="0.3">
      <c r="A69">
        <v>68</v>
      </c>
      <c r="B69" t="s">
        <v>17</v>
      </c>
      <c r="C69" t="s">
        <v>6</v>
      </c>
      <c r="D69" s="2">
        <v>2789</v>
      </c>
      <c r="E69" s="3">
        <v>42491</v>
      </c>
      <c r="F69" t="s">
        <v>12</v>
      </c>
    </row>
    <row r="70" spans="1:6" x14ac:dyDescent="0.3">
      <c r="A70">
        <v>69</v>
      </c>
      <c r="B70" t="s">
        <v>13</v>
      </c>
      <c r="C70" t="s">
        <v>5</v>
      </c>
      <c r="D70" s="2">
        <v>4054</v>
      </c>
      <c r="E70" s="3">
        <v>42492</v>
      </c>
      <c r="F70" t="s">
        <v>8</v>
      </c>
    </row>
    <row r="71" spans="1:6" x14ac:dyDescent="0.3">
      <c r="A71">
        <v>70</v>
      </c>
      <c r="B71" t="s">
        <v>16</v>
      </c>
      <c r="C71" t="s">
        <v>5</v>
      </c>
      <c r="D71" s="2">
        <v>2262</v>
      </c>
      <c r="E71" s="3">
        <v>42492</v>
      </c>
      <c r="F71" t="s">
        <v>8</v>
      </c>
    </row>
    <row r="72" spans="1:6" x14ac:dyDescent="0.3">
      <c r="A72">
        <v>71</v>
      </c>
      <c r="B72" t="s">
        <v>16</v>
      </c>
      <c r="C72" t="s">
        <v>5</v>
      </c>
      <c r="D72" s="2">
        <v>5600</v>
      </c>
      <c r="E72" s="3">
        <v>42492</v>
      </c>
      <c r="F72" t="s">
        <v>9</v>
      </c>
    </row>
    <row r="73" spans="1:6" x14ac:dyDescent="0.3">
      <c r="A73">
        <v>72</v>
      </c>
      <c r="B73" t="s">
        <v>13</v>
      </c>
      <c r="C73" t="s">
        <v>5</v>
      </c>
      <c r="D73" s="2">
        <v>5787</v>
      </c>
      <c r="E73" s="3">
        <v>42493</v>
      </c>
      <c r="F73" t="s">
        <v>8</v>
      </c>
    </row>
    <row r="74" spans="1:6" x14ac:dyDescent="0.3">
      <c r="A74">
        <v>73</v>
      </c>
      <c r="B74" t="s">
        <v>15</v>
      </c>
      <c r="C74" t="s">
        <v>5</v>
      </c>
      <c r="D74" s="2">
        <v>6295</v>
      </c>
      <c r="E74" s="3">
        <v>42493</v>
      </c>
      <c r="F74" t="s">
        <v>10</v>
      </c>
    </row>
    <row r="75" spans="1:6" x14ac:dyDescent="0.3">
      <c r="A75">
        <v>74</v>
      </c>
      <c r="B75" t="s">
        <v>13</v>
      </c>
      <c r="C75" t="s">
        <v>5</v>
      </c>
      <c r="D75" s="2">
        <v>474</v>
      </c>
      <c r="E75" s="3">
        <v>42495</v>
      </c>
      <c r="F75" t="s">
        <v>12</v>
      </c>
    </row>
    <row r="76" spans="1:6" x14ac:dyDescent="0.3">
      <c r="A76">
        <v>75</v>
      </c>
      <c r="B76" t="s">
        <v>14</v>
      </c>
      <c r="C76" t="s">
        <v>5</v>
      </c>
      <c r="D76" s="2">
        <v>4325</v>
      </c>
      <c r="E76" s="3">
        <v>42495</v>
      </c>
      <c r="F76" t="s">
        <v>19</v>
      </c>
    </row>
    <row r="77" spans="1:6" x14ac:dyDescent="0.3">
      <c r="A77">
        <v>76</v>
      </c>
      <c r="B77" t="s">
        <v>13</v>
      </c>
      <c r="C77" t="s">
        <v>5</v>
      </c>
      <c r="D77" s="2">
        <v>592</v>
      </c>
      <c r="E77" s="3">
        <v>42496</v>
      </c>
      <c r="F77" t="s">
        <v>8</v>
      </c>
    </row>
    <row r="78" spans="1:6" x14ac:dyDescent="0.3">
      <c r="A78">
        <v>77</v>
      </c>
      <c r="B78" t="s">
        <v>15</v>
      </c>
      <c r="C78" t="s">
        <v>5</v>
      </c>
      <c r="D78" s="2">
        <v>4330</v>
      </c>
      <c r="E78" s="3">
        <v>42498</v>
      </c>
      <c r="F78" t="s">
        <v>8</v>
      </c>
    </row>
    <row r="79" spans="1:6" x14ac:dyDescent="0.3">
      <c r="A79">
        <v>78</v>
      </c>
      <c r="B79" t="s">
        <v>13</v>
      </c>
      <c r="C79" t="s">
        <v>5</v>
      </c>
      <c r="D79" s="2">
        <v>9405</v>
      </c>
      <c r="E79" s="3">
        <v>42498</v>
      </c>
      <c r="F79" t="s">
        <v>9</v>
      </c>
    </row>
    <row r="80" spans="1:6" x14ac:dyDescent="0.3">
      <c r="A80">
        <v>79</v>
      </c>
      <c r="B80" t="s">
        <v>14</v>
      </c>
      <c r="C80" t="s">
        <v>5</v>
      </c>
      <c r="D80" s="2">
        <v>7671</v>
      </c>
      <c r="E80" s="3">
        <v>42498</v>
      </c>
      <c r="F80" t="s">
        <v>19</v>
      </c>
    </row>
    <row r="81" spans="1:6" x14ac:dyDescent="0.3">
      <c r="A81">
        <v>80</v>
      </c>
      <c r="B81" t="s">
        <v>17</v>
      </c>
      <c r="C81" t="s">
        <v>6</v>
      </c>
      <c r="D81" s="2">
        <v>5791</v>
      </c>
      <c r="E81" s="3">
        <v>42498</v>
      </c>
      <c r="F81" t="s">
        <v>9</v>
      </c>
    </row>
    <row r="82" spans="1:6" x14ac:dyDescent="0.3">
      <c r="A82">
        <v>81</v>
      </c>
      <c r="B82" t="s">
        <v>13</v>
      </c>
      <c r="C82" t="s">
        <v>5</v>
      </c>
      <c r="D82" s="2">
        <v>6007</v>
      </c>
      <c r="E82" s="3">
        <v>42502</v>
      </c>
      <c r="F82" t="s">
        <v>10</v>
      </c>
    </row>
    <row r="83" spans="1:6" x14ac:dyDescent="0.3">
      <c r="A83">
        <v>82</v>
      </c>
      <c r="B83" t="s">
        <v>13</v>
      </c>
      <c r="C83" t="s">
        <v>5</v>
      </c>
      <c r="D83" s="2">
        <v>5030</v>
      </c>
      <c r="E83" s="3">
        <v>42504</v>
      </c>
      <c r="F83" t="s">
        <v>12</v>
      </c>
    </row>
    <row r="84" spans="1:6" x14ac:dyDescent="0.3">
      <c r="A84">
        <v>83</v>
      </c>
      <c r="B84" t="s">
        <v>17</v>
      </c>
      <c r="C84" t="s">
        <v>6</v>
      </c>
      <c r="D84" s="2">
        <v>6763</v>
      </c>
      <c r="E84" s="3">
        <v>42504</v>
      </c>
      <c r="F84" t="s">
        <v>9</v>
      </c>
    </row>
    <row r="85" spans="1:6" x14ac:dyDescent="0.3">
      <c r="A85">
        <v>84</v>
      </c>
      <c r="B85" t="s">
        <v>13</v>
      </c>
      <c r="C85" t="s">
        <v>5</v>
      </c>
      <c r="D85" s="2">
        <v>4248</v>
      </c>
      <c r="E85" s="3">
        <v>42505</v>
      </c>
      <c r="F85" t="s">
        <v>11</v>
      </c>
    </row>
    <row r="86" spans="1:6" x14ac:dyDescent="0.3">
      <c r="A86">
        <v>85</v>
      </c>
      <c r="B86" t="s">
        <v>13</v>
      </c>
      <c r="C86" t="s">
        <v>5</v>
      </c>
      <c r="D86" s="2">
        <v>9543</v>
      </c>
      <c r="E86" s="3">
        <v>42506</v>
      </c>
      <c r="F86" t="s">
        <v>19</v>
      </c>
    </row>
    <row r="87" spans="1:6" x14ac:dyDescent="0.3">
      <c r="A87">
        <v>86</v>
      </c>
      <c r="B87" t="s">
        <v>21</v>
      </c>
      <c r="C87" t="s">
        <v>6</v>
      </c>
      <c r="D87" s="2">
        <v>2054</v>
      </c>
      <c r="E87" s="3">
        <v>42506</v>
      </c>
      <c r="F87" t="s">
        <v>9</v>
      </c>
    </row>
    <row r="88" spans="1:6" x14ac:dyDescent="0.3">
      <c r="A88">
        <v>87</v>
      </c>
      <c r="B88" t="s">
        <v>18</v>
      </c>
      <c r="C88" t="s">
        <v>6</v>
      </c>
      <c r="D88" s="2">
        <v>7094</v>
      </c>
      <c r="E88" s="3">
        <v>42506</v>
      </c>
      <c r="F88" t="s">
        <v>12</v>
      </c>
    </row>
    <row r="89" spans="1:6" x14ac:dyDescent="0.3">
      <c r="A89">
        <v>88</v>
      </c>
      <c r="B89" t="s">
        <v>17</v>
      </c>
      <c r="C89" t="s">
        <v>6</v>
      </c>
      <c r="D89" s="2">
        <v>6087</v>
      </c>
      <c r="E89" s="3">
        <v>42508</v>
      </c>
      <c r="F89" t="s">
        <v>8</v>
      </c>
    </row>
    <row r="90" spans="1:6" x14ac:dyDescent="0.3">
      <c r="A90">
        <v>89</v>
      </c>
      <c r="B90" t="s">
        <v>14</v>
      </c>
      <c r="C90" t="s">
        <v>5</v>
      </c>
      <c r="D90" s="2">
        <v>4264</v>
      </c>
      <c r="E90" s="3">
        <v>42509</v>
      </c>
      <c r="F90" t="s">
        <v>11</v>
      </c>
    </row>
    <row r="91" spans="1:6" x14ac:dyDescent="0.3">
      <c r="A91">
        <v>90</v>
      </c>
      <c r="B91" t="s">
        <v>16</v>
      </c>
      <c r="C91" t="s">
        <v>5</v>
      </c>
      <c r="D91" s="2">
        <v>9333</v>
      </c>
      <c r="E91" s="3">
        <v>42510</v>
      </c>
      <c r="F91" t="s">
        <v>8</v>
      </c>
    </row>
    <row r="92" spans="1:6" x14ac:dyDescent="0.3">
      <c r="A92">
        <v>91</v>
      </c>
      <c r="B92" t="s">
        <v>16</v>
      </c>
      <c r="C92" t="s">
        <v>5</v>
      </c>
      <c r="D92" s="2">
        <v>8775</v>
      </c>
      <c r="E92" s="3">
        <v>42512</v>
      </c>
      <c r="F92" t="s">
        <v>12</v>
      </c>
    </row>
    <row r="93" spans="1:6" x14ac:dyDescent="0.3">
      <c r="A93">
        <v>92</v>
      </c>
      <c r="B93" t="s">
        <v>21</v>
      </c>
      <c r="C93" t="s">
        <v>6</v>
      </c>
      <c r="D93" s="2">
        <v>2011</v>
      </c>
      <c r="E93" s="3">
        <v>42513</v>
      </c>
      <c r="F93" t="s">
        <v>9</v>
      </c>
    </row>
    <row r="94" spans="1:6" x14ac:dyDescent="0.3">
      <c r="A94">
        <v>93</v>
      </c>
      <c r="B94" t="s">
        <v>13</v>
      </c>
      <c r="C94" t="s">
        <v>5</v>
      </c>
      <c r="D94" s="2">
        <v>5632</v>
      </c>
      <c r="E94" s="3">
        <v>42515</v>
      </c>
      <c r="F94" t="s">
        <v>8</v>
      </c>
    </row>
    <row r="95" spans="1:6" x14ac:dyDescent="0.3">
      <c r="A95">
        <v>94</v>
      </c>
      <c r="B95" t="s">
        <v>13</v>
      </c>
      <c r="C95" t="s">
        <v>5</v>
      </c>
      <c r="D95" s="2">
        <v>4904</v>
      </c>
      <c r="E95" s="3">
        <v>42515</v>
      </c>
      <c r="F95" t="s">
        <v>20</v>
      </c>
    </row>
    <row r="96" spans="1:6" x14ac:dyDescent="0.3">
      <c r="A96">
        <v>95</v>
      </c>
      <c r="B96" t="s">
        <v>18</v>
      </c>
      <c r="C96" t="s">
        <v>6</v>
      </c>
      <c r="D96" s="2">
        <v>1002</v>
      </c>
      <c r="E96" s="3">
        <v>42515</v>
      </c>
      <c r="F96" t="s">
        <v>11</v>
      </c>
    </row>
    <row r="97" spans="1:6" x14ac:dyDescent="0.3">
      <c r="A97">
        <v>96</v>
      </c>
      <c r="B97" t="s">
        <v>15</v>
      </c>
      <c r="C97" t="s">
        <v>5</v>
      </c>
      <c r="D97" s="2">
        <v>8141</v>
      </c>
      <c r="E97" s="3">
        <v>42516</v>
      </c>
      <c r="F97" t="s">
        <v>9</v>
      </c>
    </row>
    <row r="98" spans="1:6" x14ac:dyDescent="0.3">
      <c r="A98">
        <v>97</v>
      </c>
      <c r="B98" t="s">
        <v>15</v>
      </c>
      <c r="C98" t="s">
        <v>5</v>
      </c>
      <c r="D98" s="2">
        <v>3644</v>
      </c>
      <c r="E98" s="3">
        <v>42516</v>
      </c>
      <c r="F98" t="s">
        <v>10</v>
      </c>
    </row>
    <row r="99" spans="1:6" x14ac:dyDescent="0.3">
      <c r="A99">
        <v>98</v>
      </c>
      <c r="B99" t="s">
        <v>15</v>
      </c>
      <c r="C99" t="s">
        <v>5</v>
      </c>
      <c r="D99" s="2">
        <v>1380</v>
      </c>
      <c r="E99" s="3">
        <v>42516</v>
      </c>
      <c r="F99" t="s">
        <v>11</v>
      </c>
    </row>
    <row r="100" spans="1:6" x14ac:dyDescent="0.3">
      <c r="A100">
        <v>99</v>
      </c>
      <c r="B100" t="s">
        <v>21</v>
      </c>
      <c r="C100" t="s">
        <v>6</v>
      </c>
      <c r="D100" s="2">
        <v>8354</v>
      </c>
      <c r="E100" s="3">
        <v>42516</v>
      </c>
      <c r="F100" t="s">
        <v>12</v>
      </c>
    </row>
    <row r="101" spans="1:6" x14ac:dyDescent="0.3">
      <c r="A101">
        <v>100</v>
      </c>
      <c r="B101" t="s">
        <v>13</v>
      </c>
      <c r="C101" t="s">
        <v>5</v>
      </c>
      <c r="D101" s="2">
        <v>5182</v>
      </c>
      <c r="E101" s="3">
        <v>42517</v>
      </c>
      <c r="F101" t="s">
        <v>8</v>
      </c>
    </row>
    <row r="102" spans="1:6" x14ac:dyDescent="0.3">
      <c r="A102">
        <v>101</v>
      </c>
      <c r="B102" t="s">
        <v>14</v>
      </c>
      <c r="C102" t="s">
        <v>5</v>
      </c>
      <c r="D102" s="2">
        <v>2193</v>
      </c>
      <c r="E102" s="3">
        <v>42517</v>
      </c>
      <c r="F102" t="s">
        <v>19</v>
      </c>
    </row>
    <row r="103" spans="1:6" x14ac:dyDescent="0.3">
      <c r="A103">
        <v>102</v>
      </c>
      <c r="B103" t="s">
        <v>16</v>
      </c>
      <c r="C103" t="s">
        <v>5</v>
      </c>
      <c r="D103" s="2">
        <v>3647</v>
      </c>
      <c r="E103" s="3">
        <v>42518</v>
      </c>
      <c r="F103" t="s">
        <v>8</v>
      </c>
    </row>
    <row r="104" spans="1:6" x14ac:dyDescent="0.3">
      <c r="A104">
        <v>103</v>
      </c>
      <c r="B104" t="s">
        <v>14</v>
      </c>
      <c r="C104" t="s">
        <v>5</v>
      </c>
      <c r="D104" s="2">
        <v>4104</v>
      </c>
      <c r="E104" s="3">
        <v>42518</v>
      </c>
      <c r="F104" t="s">
        <v>8</v>
      </c>
    </row>
    <row r="105" spans="1:6" x14ac:dyDescent="0.3">
      <c r="A105">
        <v>104</v>
      </c>
      <c r="B105" t="s">
        <v>17</v>
      </c>
      <c r="C105" t="s">
        <v>6</v>
      </c>
      <c r="D105" s="2">
        <v>7457</v>
      </c>
      <c r="E105" s="3">
        <v>42518</v>
      </c>
      <c r="F105" t="s">
        <v>8</v>
      </c>
    </row>
    <row r="106" spans="1:6" x14ac:dyDescent="0.3">
      <c r="A106">
        <v>105</v>
      </c>
      <c r="B106" t="s">
        <v>16</v>
      </c>
      <c r="C106" t="s">
        <v>5</v>
      </c>
      <c r="D106" s="2">
        <v>3767</v>
      </c>
      <c r="E106" s="3">
        <v>42519</v>
      </c>
      <c r="F106" t="s">
        <v>10</v>
      </c>
    </row>
    <row r="107" spans="1:6" x14ac:dyDescent="0.3">
      <c r="A107">
        <v>106</v>
      </c>
      <c r="B107" t="s">
        <v>21</v>
      </c>
      <c r="C107" t="s">
        <v>6</v>
      </c>
      <c r="D107" s="2">
        <v>4685</v>
      </c>
      <c r="E107" s="3">
        <v>42520</v>
      </c>
      <c r="F107" t="s">
        <v>12</v>
      </c>
    </row>
    <row r="108" spans="1:6" x14ac:dyDescent="0.3">
      <c r="A108">
        <v>107</v>
      </c>
      <c r="B108" t="s">
        <v>13</v>
      </c>
      <c r="C108" t="s">
        <v>5</v>
      </c>
      <c r="D108" s="2">
        <v>3917</v>
      </c>
      <c r="E108" s="3">
        <v>42525</v>
      </c>
      <c r="F108" t="s">
        <v>8</v>
      </c>
    </row>
    <row r="109" spans="1:6" x14ac:dyDescent="0.3">
      <c r="A109">
        <v>108</v>
      </c>
      <c r="B109" t="s">
        <v>14</v>
      </c>
      <c r="C109" t="s">
        <v>5</v>
      </c>
      <c r="D109" s="2">
        <v>521</v>
      </c>
      <c r="E109" s="3">
        <v>42525</v>
      </c>
      <c r="F109" t="s">
        <v>10</v>
      </c>
    </row>
    <row r="110" spans="1:6" x14ac:dyDescent="0.3">
      <c r="A110">
        <v>109</v>
      </c>
      <c r="B110" t="s">
        <v>14</v>
      </c>
      <c r="C110" t="s">
        <v>5</v>
      </c>
      <c r="D110" s="2">
        <v>5605</v>
      </c>
      <c r="E110" s="3">
        <v>42531</v>
      </c>
      <c r="F110" t="s">
        <v>19</v>
      </c>
    </row>
    <row r="111" spans="1:6" x14ac:dyDescent="0.3">
      <c r="A111">
        <v>110</v>
      </c>
      <c r="B111" t="s">
        <v>21</v>
      </c>
      <c r="C111" t="s">
        <v>6</v>
      </c>
      <c r="D111" s="2">
        <v>9630</v>
      </c>
      <c r="E111" s="3">
        <v>42532</v>
      </c>
      <c r="F111" t="s">
        <v>12</v>
      </c>
    </row>
    <row r="112" spans="1:6" x14ac:dyDescent="0.3">
      <c r="A112">
        <v>111</v>
      </c>
      <c r="B112" t="s">
        <v>13</v>
      </c>
      <c r="C112" t="s">
        <v>5</v>
      </c>
      <c r="D112" s="2">
        <v>6941</v>
      </c>
      <c r="E112" s="3">
        <v>42541</v>
      </c>
      <c r="F112" t="s">
        <v>10</v>
      </c>
    </row>
    <row r="113" spans="1:6" x14ac:dyDescent="0.3">
      <c r="A113">
        <v>112</v>
      </c>
      <c r="B113" t="s">
        <v>21</v>
      </c>
      <c r="C113" t="s">
        <v>6</v>
      </c>
      <c r="D113" s="2">
        <v>7231</v>
      </c>
      <c r="E113" s="3">
        <v>42541</v>
      </c>
      <c r="F113" t="s">
        <v>9</v>
      </c>
    </row>
    <row r="114" spans="1:6" x14ac:dyDescent="0.3">
      <c r="A114">
        <v>113</v>
      </c>
      <c r="B114" t="s">
        <v>21</v>
      </c>
      <c r="C114" t="s">
        <v>6</v>
      </c>
      <c r="D114" s="2">
        <v>8891</v>
      </c>
      <c r="E114" s="3">
        <v>42544</v>
      </c>
      <c r="F114" t="s">
        <v>11</v>
      </c>
    </row>
    <row r="115" spans="1:6" x14ac:dyDescent="0.3">
      <c r="A115">
        <v>114</v>
      </c>
      <c r="B115" t="s">
        <v>13</v>
      </c>
      <c r="C115" t="s">
        <v>5</v>
      </c>
      <c r="D115" s="2">
        <v>107</v>
      </c>
      <c r="E115" s="3">
        <v>42546</v>
      </c>
      <c r="F115" t="s">
        <v>19</v>
      </c>
    </row>
    <row r="116" spans="1:6" x14ac:dyDescent="0.3">
      <c r="A116">
        <v>115</v>
      </c>
      <c r="B116" t="s">
        <v>13</v>
      </c>
      <c r="C116" t="s">
        <v>5</v>
      </c>
      <c r="D116" s="2">
        <v>4243</v>
      </c>
      <c r="E116" s="3">
        <v>42547</v>
      </c>
      <c r="F116" t="s">
        <v>8</v>
      </c>
    </row>
    <row r="117" spans="1:6" x14ac:dyDescent="0.3">
      <c r="A117">
        <v>116</v>
      </c>
      <c r="B117" t="s">
        <v>15</v>
      </c>
      <c r="C117" t="s">
        <v>5</v>
      </c>
      <c r="D117" s="2">
        <v>4514</v>
      </c>
      <c r="E117" s="3">
        <v>42548</v>
      </c>
      <c r="F117" t="s">
        <v>8</v>
      </c>
    </row>
    <row r="118" spans="1:6" x14ac:dyDescent="0.3">
      <c r="A118">
        <v>117</v>
      </c>
      <c r="B118" t="s">
        <v>16</v>
      </c>
      <c r="C118" t="s">
        <v>5</v>
      </c>
      <c r="D118" s="2">
        <v>5480</v>
      </c>
      <c r="E118" s="3">
        <v>42553</v>
      </c>
      <c r="F118" t="s">
        <v>8</v>
      </c>
    </row>
    <row r="119" spans="1:6" x14ac:dyDescent="0.3">
      <c r="A119">
        <v>118</v>
      </c>
      <c r="B119" t="s">
        <v>13</v>
      </c>
      <c r="C119" t="s">
        <v>5</v>
      </c>
      <c r="D119" s="2">
        <v>5002</v>
      </c>
      <c r="E119" s="3">
        <v>42553</v>
      </c>
      <c r="F119" t="s">
        <v>19</v>
      </c>
    </row>
    <row r="120" spans="1:6" x14ac:dyDescent="0.3">
      <c r="A120">
        <v>119</v>
      </c>
      <c r="B120" t="s">
        <v>13</v>
      </c>
      <c r="C120" t="s">
        <v>5</v>
      </c>
      <c r="D120" s="2">
        <v>8530</v>
      </c>
      <c r="E120" s="3">
        <v>42556</v>
      </c>
      <c r="F120" t="s">
        <v>10</v>
      </c>
    </row>
    <row r="121" spans="1:6" x14ac:dyDescent="0.3">
      <c r="A121">
        <v>120</v>
      </c>
      <c r="B121" t="s">
        <v>15</v>
      </c>
      <c r="C121" t="s">
        <v>5</v>
      </c>
      <c r="D121" s="2">
        <v>4819</v>
      </c>
      <c r="E121" s="3">
        <v>42558</v>
      </c>
      <c r="F121" t="s">
        <v>20</v>
      </c>
    </row>
    <row r="122" spans="1:6" x14ac:dyDescent="0.3">
      <c r="A122">
        <v>121</v>
      </c>
      <c r="B122" t="s">
        <v>21</v>
      </c>
      <c r="C122" t="s">
        <v>6</v>
      </c>
      <c r="D122" s="2">
        <v>6343</v>
      </c>
      <c r="E122" s="3">
        <v>42562</v>
      </c>
      <c r="F122" t="s">
        <v>9</v>
      </c>
    </row>
    <row r="123" spans="1:6" x14ac:dyDescent="0.3">
      <c r="A123">
        <v>122</v>
      </c>
      <c r="B123" t="s">
        <v>15</v>
      </c>
      <c r="C123" t="s">
        <v>5</v>
      </c>
      <c r="D123" s="2">
        <v>2318</v>
      </c>
      <c r="E123" s="3">
        <v>42564</v>
      </c>
      <c r="F123" t="s">
        <v>9</v>
      </c>
    </row>
    <row r="124" spans="1:6" x14ac:dyDescent="0.3">
      <c r="A124">
        <v>123</v>
      </c>
      <c r="B124" t="s">
        <v>15</v>
      </c>
      <c r="C124" t="s">
        <v>5</v>
      </c>
      <c r="D124" s="2">
        <v>220</v>
      </c>
      <c r="E124" s="3">
        <v>42571</v>
      </c>
      <c r="F124" t="s">
        <v>9</v>
      </c>
    </row>
    <row r="125" spans="1:6" x14ac:dyDescent="0.3">
      <c r="A125">
        <v>124</v>
      </c>
      <c r="B125" t="s">
        <v>15</v>
      </c>
      <c r="C125" t="s">
        <v>5</v>
      </c>
      <c r="D125" s="2">
        <v>6341</v>
      </c>
      <c r="E125" s="3">
        <v>42571</v>
      </c>
      <c r="F125" t="s">
        <v>20</v>
      </c>
    </row>
    <row r="126" spans="1:6" x14ac:dyDescent="0.3">
      <c r="A126">
        <v>125</v>
      </c>
      <c r="B126" t="s">
        <v>14</v>
      </c>
      <c r="C126" t="s">
        <v>5</v>
      </c>
      <c r="D126" s="2">
        <v>330</v>
      </c>
      <c r="E126" s="3">
        <v>42571</v>
      </c>
      <c r="F126" t="s">
        <v>12</v>
      </c>
    </row>
    <row r="127" spans="1:6" x14ac:dyDescent="0.3">
      <c r="A127">
        <v>126</v>
      </c>
      <c r="B127" t="s">
        <v>21</v>
      </c>
      <c r="C127" t="s">
        <v>6</v>
      </c>
      <c r="D127" s="2">
        <v>3027</v>
      </c>
      <c r="E127" s="3">
        <v>42571</v>
      </c>
      <c r="F127" t="s">
        <v>9</v>
      </c>
    </row>
    <row r="128" spans="1:6" x14ac:dyDescent="0.3">
      <c r="A128">
        <v>127</v>
      </c>
      <c r="B128" t="s">
        <v>15</v>
      </c>
      <c r="C128" t="s">
        <v>5</v>
      </c>
      <c r="D128" s="2">
        <v>850</v>
      </c>
      <c r="E128" s="3">
        <v>42573</v>
      </c>
      <c r="F128" t="s">
        <v>20</v>
      </c>
    </row>
    <row r="129" spans="1:6" x14ac:dyDescent="0.3">
      <c r="A129">
        <v>128</v>
      </c>
      <c r="B129" t="s">
        <v>13</v>
      </c>
      <c r="C129" t="s">
        <v>5</v>
      </c>
      <c r="D129" s="2">
        <v>8986</v>
      </c>
      <c r="E129" s="3">
        <v>42574</v>
      </c>
      <c r="F129" t="s">
        <v>9</v>
      </c>
    </row>
    <row r="130" spans="1:6" x14ac:dyDescent="0.3">
      <c r="A130">
        <v>129</v>
      </c>
      <c r="B130" t="s">
        <v>21</v>
      </c>
      <c r="C130" t="s">
        <v>6</v>
      </c>
      <c r="D130" s="2">
        <v>3800</v>
      </c>
      <c r="E130" s="3">
        <v>42576</v>
      </c>
      <c r="F130" t="s">
        <v>8</v>
      </c>
    </row>
    <row r="131" spans="1:6" x14ac:dyDescent="0.3">
      <c r="A131">
        <v>130</v>
      </c>
      <c r="B131" t="s">
        <v>17</v>
      </c>
      <c r="C131" t="s">
        <v>6</v>
      </c>
      <c r="D131" s="2">
        <v>5751</v>
      </c>
      <c r="E131" s="3">
        <v>42579</v>
      </c>
      <c r="F131" t="s">
        <v>9</v>
      </c>
    </row>
    <row r="132" spans="1:6" x14ac:dyDescent="0.3">
      <c r="A132">
        <v>131</v>
      </c>
      <c r="B132" t="s">
        <v>14</v>
      </c>
      <c r="C132" t="s">
        <v>5</v>
      </c>
      <c r="D132" s="2">
        <v>1704</v>
      </c>
      <c r="E132" s="3">
        <v>42580</v>
      </c>
      <c r="F132" t="s">
        <v>9</v>
      </c>
    </row>
    <row r="133" spans="1:6" x14ac:dyDescent="0.3">
      <c r="A133">
        <v>132</v>
      </c>
      <c r="B133" t="s">
        <v>13</v>
      </c>
      <c r="C133" t="s">
        <v>5</v>
      </c>
      <c r="D133" s="2">
        <v>7966</v>
      </c>
      <c r="E133" s="3">
        <v>42581</v>
      </c>
      <c r="F133" t="s">
        <v>11</v>
      </c>
    </row>
    <row r="134" spans="1:6" x14ac:dyDescent="0.3">
      <c r="A134">
        <v>133</v>
      </c>
      <c r="B134" t="s">
        <v>13</v>
      </c>
      <c r="C134" t="s">
        <v>5</v>
      </c>
      <c r="D134" s="2">
        <v>852</v>
      </c>
      <c r="E134" s="3">
        <v>42582</v>
      </c>
      <c r="F134" t="s">
        <v>8</v>
      </c>
    </row>
    <row r="135" spans="1:6" x14ac:dyDescent="0.3">
      <c r="A135">
        <v>134</v>
      </c>
      <c r="B135" t="s">
        <v>18</v>
      </c>
      <c r="C135" t="s">
        <v>6</v>
      </c>
      <c r="D135" s="2">
        <v>8416</v>
      </c>
      <c r="E135" s="3">
        <v>42582</v>
      </c>
      <c r="F135" t="s">
        <v>11</v>
      </c>
    </row>
    <row r="136" spans="1:6" x14ac:dyDescent="0.3">
      <c r="A136">
        <v>135</v>
      </c>
      <c r="B136" t="s">
        <v>13</v>
      </c>
      <c r="C136" t="s">
        <v>5</v>
      </c>
      <c r="D136" s="2">
        <v>7144</v>
      </c>
      <c r="E136" s="3">
        <v>42583</v>
      </c>
      <c r="F136" t="s">
        <v>19</v>
      </c>
    </row>
    <row r="137" spans="1:6" x14ac:dyDescent="0.3">
      <c r="A137">
        <v>136</v>
      </c>
      <c r="B137" t="s">
        <v>21</v>
      </c>
      <c r="C137" t="s">
        <v>6</v>
      </c>
      <c r="D137" s="2">
        <v>7854</v>
      </c>
      <c r="E137" s="3">
        <v>42583</v>
      </c>
      <c r="F137" t="s">
        <v>8</v>
      </c>
    </row>
    <row r="138" spans="1:6" x14ac:dyDescent="0.3">
      <c r="A138">
        <v>137</v>
      </c>
      <c r="B138" t="s">
        <v>15</v>
      </c>
      <c r="C138" t="s">
        <v>5</v>
      </c>
      <c r="D138" s="2">
        <v>859</v>
      </c>
      <c r="E138" s="3">
        <v>42585</v>
      </c>
      <c r="F138" t="s">
        <v>8</v>
      </c>
    </row>
    <row r="139" spans="1:6" x14ac:dyDescent="0.3">
      <c r="A139">
        <v>138</v>
      </c>
      <c r="B139" t="s">
        <v>21</v>
      </c>
      <c r="C139" t="s">
        <v>6</v>
      </c>
      <c r="D139" s="2">
        <v>8049</v>
      </c>
      <c r="E139" s="3">
        <v>42594</v>
      </c>
      <c r="F139" t="s">
        <v>8</v>
      </c>
    </row>
    <row r="140" spans="1:6" x14ac:dyDescent="0.3">
      <c r="A140">
        <v>139</v>
      </c>
      <c r="B140" t="s">
        <v>13</v>
      </c>
      <c r="C140" t="s">
        <v>5</v>
      </c>
      <c r="D140" s="2">
        <v>2836</v>
      </c>
      <c r="E140" s="3">
        <v>42595</v>
      </c>
      <c r="F140" t="s">
        <v>12</v>
      </c>
    </row>
    <row r="141" spans="1:6" x14ac:dyDescent="0.3">
      <c r="A141">
        <v>140</v>
      </c>
      <c r="B141" t="s">
        <v>17</v>
      </c>
      <c r="C141" t="s">
        <v>6</v>
      </c>
      <c r="D141" s="2">
        <v>1743</v>
      </c>
      <c r="E141" s="3">
        <v>42601</v>
      </c>
      <c r="F141" t="s">
        <v>8</v>
      </c>
    </row>
    <row r="142" spans="1:6" x14ac:dyDescent="0.3">
      <c r="A142">
        <v>141</v>
      </c>
      <c r="B142" t="s">
        <v>14</v>
      </c>
      <c r="C142" t="s">
        <v>5</v>
      </c>
      <c r="D142" s="2">
        <v>3844</v>
      </c>
      <c r="E142" s="3">
        <v>42605</v>
      </c>
      <c r="F142" t="s">
        <v>19</v>
      </c>
    </row>
    <row r="143" spans="1:6" x14ac:dyDescent="0.3">
      <c r="A143">
        <v>142</v>
      </c>
      <c r="B143" t="s">
        <v>14</v>
      </c>
      <c r="C143" t="s">
        <v>5</v>
      </c>
      <c r="D143" s="2">
        <v>7490</v>
      </c>
      <c r="E143" s="3">
        <v>42606</v>
      </c>
      <c r="F143" t="s">
        <v>19</v>
      </c>
    </row>
    <row r="144" spans="1:6" x14ac:dyDescent="0.3">
      <c r="A144">
        <v>143</v>
      </c>
      <c r="B144" t="s">
        <v>21</v>
      </c>
      <c r="C144" t="s">
        <v>6</v>
      </c>
      <c r="D144" s="2">
        <v>4483</v>
      </c>
      <c r="E144" s="3">
        <v>42607</v>
      </c>
      <c r="F144" t="s">
        <v>12</v>
      </c>
    </row>
    <row r="145" spans="1:6" x14ac:dyDescent="0.3">
      <c r="A145">
        <v>144</v>
      </c>
      <c r="B145" t="s">
        <v>14</v>
      </c>
      <c r="C145" t="s">
        <v>5</v>
      </c>
      <c r="D145" s="2">
        <v>7333</v>
      </c>
      <c r="E145" s="3">
        <v>42609</v>
      </c>
      <c r="F145" t="s">
        <v>10</v>
      </c>
    </row>
    <row r="146" spans="1:6" x14ac:dyDescent="0.3">
      <c r="A146">
        <v>145</v>
      </c>
      <c r="B146" t="s">
        <v>17</v>
      </c>
      <c r="C146" t="s">
        <v>6</v>
      </c>
      <c r="D146" s="2">
        <v>7654</v>
      </c>
      <c r="E146" s="3">
        <v>42610</v>
      </c>
      <c r="F146" t="s">
        <v>8</v>
      </c>
    </row>
    <row r="147" spans="1:6" x14ac:dyDescent="0.3">
      <c r="A147">
        <v>146</v>
      </c>
      <c r="B147" t="s">
        <v>14</v>
      </c>
      <c r="C147" t="s">
        <v>5</v>
      </c>
      <c r="D147" s="2">
        <v>3944</v>
      </c>
      <c r="E147" s="3">
        <v>42611</v>
      </c>
      <c r="F147" t="s">
        <v>9</v>
      </c>
    </row>
    <row r="148" spans="1:6" x14ac:dyDescent="0.3">
      <c r="A148">
        <v>147</v>
      </c>
      <c r="B148" t="s">
        <v>18</v>
      </c>
      <c r="C148" t="s">
        <v>6</v>
      </c>
      <c r="D148" s="2">
        <v>5761</v>
      </c>
      <c r="E148" s="3">
        <v>42611</v>
      </c>
      <c r="F148" t="s">
        <v>12</v>
      </c>
    </row>
    <row r="149" spans="1:6" x14ac:dyDescent="0.3">
      <c r="A149">
        <v>148</v>
      </c>
      <c r="B149" t="s">
        <v>13</v>
      </c>
      <c r="C149" t="s">
        <v>5</v>
      </c>
      <c r="D149" s="2">
        <v>6864</v>
      </c>
      <c r="E149" s="3">
        <v>42614</v>
      </c>
      <c r="F149" t="s">
        <v>20</v>
      </c>
    </row>
    <row r="150" spans="1:6" x14ac:dyDescent="0.3">
      <c r="A150">
        <v>149</v>
      </c>
      <c r="B150" t="s">
        <v>13</v>
      </c>
      <c r="C150" t="s">
        <v>5</v>
      </c>
      <c r="D150" s="2">
        <v>4016</v>
      </c>
      <c r="E150" s="3">
        <v>42614</v>
      </c>
      <c r="F150" t="s">
        <v>12</v>
      </c>
    </row>
    <row r="151" spans="1:6" x14ac:dyDescent="0.3">
      <c r="A151">
        <v>150</v>
      </c>
      <c r="B151" t="s">
        <v>13</v>
      </c>
      <c r="C151" t="s">
        <v>5</v>
      </c>
      <c r="D151" s="2">
        <v>1841</v>
      </c>
      <c r="E151" s="3">
        <v>42615</v>
      </c>
      <c r="F151" t="s">
        <v>8</v>
      </c>
    </row>
    <row r="152" spans="1:6" x14ac:dyDescent="0.3">
      <c r="A152">
        <v>151</v>
      </c>
      <c r="B152" t="s">
        <v>13</v>
      </c>
      <c r="C152" t="s">
        <v>5</v>
      </c>
      <c r="D152" s="2">
        <v>424</v>
      </c>
      <c r="E152" s="3">
        <v>42618</v>
      </c>
      <c r="F152" t="s">
        <v>11</v>
      </c>
    </row>
    <row r="153" spans="1:6" x14ac:dyDescent="0.3">
      <c r="A153">
        <v>152</v>
      </c>
      <c r="B153" t="s">
        <v>13</v>
      </c>
      <c r="C153" t="s">
        <v>5</v>
      </c>
      <c r="D153" s="2">
        <v>8765</v>
      </c>
      <c r="E153" s="3">
        <v>42620</v>
      </c>
      <c r="F153" t="s">
        <v>9</v>
      </c>
    </row>
    <row r="154" spans="1:6" x14ac:dyDescent="0.3">
      <c r="A154">
        <v>153</v>
      </c>
      <c r="B154" t="s">
        <v>13</v>
      </c>
      <c r="C154" t="s">
        <v>5</v>
      </c>
      <c r="D154" s="2">
        <v>5583</v>
      </c>
      <c r="E154" s="3">
        <v>42621</v>
      </c>
      <c r="F154" t="s">
        <v>8</v>
      </c>
    </row>
    <row r="155" spans="1:6" x14ac:dyDescent="0.3">
      <c r="A155">
        <v>154</v>
      </c>
      <c r="B155" t="s">
        <v>21</v>
      </c>
      <c r="C155" t="s">
        <v>6</v>
      </c>
      <c r="D155" s="2">
        <v>4390</v>
      </c>
      <c r="E155" s="3">
        <v>42622</v>
      </c>
      <c r="F155" t="s">
        <v>20</v>
      </c>
    </row>
    <row r="156" spans="1:6" x14ac:dyDescent="0.3">
      <c r="A156">
        <v>155</v>
      </c>
      <c r="B156" t="s">
        <v>21</v>
      </c>
      <c r="C156" t="s">
        <v>6</v>
      </c>
      <c r="D156" s="2">
        <v>352</v>
      </c>
      <c r="E156" s="3">
        <v>42622</v>
      </c>
      <c r="F156" t="s">
        <v>10</v>
      </c>
    </row>
    <row r="157" spans="1:6" x14ac:dyDescent="0.3">
      <c r="A157">
        <v>156</v>
      </c>
      <c r="B157" t="s">
        <v>14</v>
      </c>
      <c r="C157" t="s">
        <v>5</v>
      </c>
      <c r="D157" s="2">
        <v>8489</v>
      </c>
      <c r="E157" s="3">
        <v>42624</v>
      </c>
      <c r="F157" t="s">
        <v>8</v>
      </c>
    </row>
    <row r="158" spans="1:6" x14ac:dyDescent="0.3">
      <c r="A158">
        <v>157</v>
      </c>
      <c r="B158" t="s">
        <v>13</v>
      </c>
      <c r="C158" t="s">
        <v>5</v>
      </c>
      <c r="D158" s="2">
        <v>7090</v>
      </c>
      <c r="E158" s="3">
        <v>42624</v>
      </c>
      <c r="F158" t="s">
        <v>19</v>
      </c>
    </row>
    <row r="159" spans="1:6" x14ac:dyDescent="0.3">
      <c r="A159">
        <v>158</v>
      </c>
      <c r="B159" t="s">
        <v>13</v>
      </c>
      <c r="C159" t="s">
        <v>5</v>
      </c>
      <c r="D159" s="2">
        <v>7880</v>
      </c>
      <c r="E159" s="3">
        <v>42628</v>
      </c>
      <c r="F159" t="s">
        <v>8</v>
      </c>
    </row>
    <row r="160" spans="1:6" x14ac:dyDescent="0.3">
      <c r="A160">
        <v>159</v>
      </c>
      <c r="B160" t="s">
        <v>15</v>
      </c>
      <c r="C160" t="s">
        <v>5</v>
      </c>
      <c r="D160" s="2">
        <v>3861</v>
      </c>
      <c r="E160" s="3">
        <v>42631</v>
      </c>
      <c r="F160" t="s">
        <v>8</v>
      </c>
    </row>
    <row r="161" spans="1:6" x14ac:dyDescent="0.3">
      <c r="A161">
        <v>160</v>
      </c>
      <c r="B161" t="s">
        <v>21</v>
      </c>
      <c r="C161" t="s">
        <v>6</v>
      </c>
      <c r="D161" s="2">
        <v>7927</v>
      </c>
      <c r="E161" s="3">
        <v>42632</v>
      </c>
      <c r="F161" t="s">
        <v>12</v>
      </c>
    </row>
    <row r="162" spans="1:6" x14ac:dyDescent="0.3">
      <c r="A162">
        <v>161</v>
      </c>
      <c r="B162" t="s">
        <v>13</v>
      </c>
      <c r="C162" t="s">
        <v>5</v>
      </c>
      <c r="D162" s="2">
        <v>6162</v>
      </c>
      <c r="E162" s="3">
        <v>42633</v>
      </c>
      <c r="F162" t="s">
        <v>8</v>
      </c>
    </row>
    <row r="163" spans="1:6" x14ac:dyDescent="0.3">
      <c r="A163">
        <v>162</v>
      </c>
      <c r="B163" t="s">
        <v>16</v>
      </c>
      <c r="C163" t="s">
        <v>5</v>
      </c>
      <c r="D163" s="2">
        <v>5523</v>
      </c>
      <c r="E163" s="3">
        <v>42638</v>
      </c>
      <c r="F163" t="s">
        <v>11</v>
      </c>
    </row>
    <row r="164" spans="1:6" x14ac:dyDescent="0.3">
      <c r="A164">
        <v>163</v>
      </c>
      <c r="B164" t="s">
        <v>21</v>
      </c>
      <c r="C164" t="s">
        <v>6</v>
      </c>
      <c r="D164" s="2">
        <v>5936</v>
      </c>
      <c r="E164" s="3">
        <v>42638</v>
      </c>
      <c r="F164" t="s">
        <v>9</v>
      </c>
    </row>
    <row r="165" spans="1:6" x14ac:dyDescent="0.3">
      <c r="A165">
        <v>164</v>
      </c>
      <c r="B165" t="s">
        <v>17</v>
      </c>
      <c r="C165" t="s">
        <v>6</v>
      </c>
      <c r="D165" s="2">
        <v>7251</v>
      </c>
      <c r="E165" s="3">
        <v>42639</v>
      </c>
      <c r="F165" t="s">
        <v>12</v>
      </c>
    </row>
    <row r="166" spans="1:6" x14ac:dyDescent="0.3">
      <c r="A166">
        <v>165</v>
      </c>
      <c r="B166" t="s">
        <v>15</v>
      </c>
      <c r="C166" t="s">
        <v>5</v>
      </c>
      <c r="D166" s="2">
        <v>6187</v>
      </c>
      <c r="E166" s="3">
        <v>42640</v>
      </c>
      <c r="F166" t="s">
        <v>11</v>
      </c>
    </row>
    <row r="167" spans="1:6" x14ac:dyDescent="0.3">
      <c r="A167">
        <v>166</v>
      </c>
      <c r="B167" t="s">
        <v>13</v>
      </c>
      <c r="C167" t="s">
        <v>5</v>
      </c>
      <c r="D167" s="2">
        <v>3210</v>
      </c>
      <c r="E167" s="3">
        <v>42642</v>
      </c>
      <c r="F167" t="s">
        <v>12</v>
      </c>
    </row>
    <row r="168" spans="1:6" x14ac:dyDescent="0.3">
      <c r="A168">
        <v>167</v>
      </c>
      <c r="B168" t="s">
        <v>17</v>
      </c>
      <c r="C168" t="s">
        <v>6</v>
      </c>
      <c r="D168" s="2">
        <v>682</v>
      </c>
      <c r="E168" s="3">
        <v>42642</v>
      </c>
      <c r="F168" t="s">
        <v>12</v>
      </c>
    </row>
    <row r="169" spans="1:6" x14ac:dyDescent="0.3">
      <c r="A169">
        <v>168</v>
      </c>
      <c r="B169" t="s">
        <v>13</v>
      </c>
      <c r="C169" t="s">
        <v>5</v>
      </c>
      <c r="D169" s="2">
        <v>793</v>
      </c>
      <c r="E169" s="3">
        <v>42646</v>
      </c>
      <c r="F169" t="s">
        <v>11</v>
      </c>
    </row>
    <row r="170" spans="1:6" x14ac:dyDescent="0.3">
      <c r="A170">
        <v>169</v>
      </c>
      <c r="B170" t="s">
        <v>17</v>
      </c>
      <c r="C170" t="s">
        <v>6</v>
      </c>
      <c r="D170" s="2">
        <v>5346</v>
      </c>
      <c r="E170" s="3">
        <v>42647</v>
      </c>
      <c r="F170" t="s">
        <v>12</v>
      </c>
    </row>
    <row r="171" spans="1:6" x14ac:dyDescent="0.3">
      <c r="A171">
        <v>170</v>
      </c>
      <c r="B171" t="s">
        <v>13</v>
      </c>
      <c r="C171" t="s">
        <v>5</v>
      </c>
      <c r="D171" s="2">
        <v>7103</v>
      </c>
      <c r="E171" s="3">
        <v>42650</v>
      </c>
      <c r="F171" t="s">
        <v>20</v>
      </c>
    </row>
    <row r="172" spans="1:6" x14ac:dyDescent="0.3">
      <c r="A172">
        <v>171</v>
      </c>
      <c r="B172" t="s">
        <v>17</v>
      </c>
      <c r="C172" t="s">
        <v>6</v>
      </c>
      <c r="D172" s="2">
        <v>4603</v>
      </c>
      <c r="E172" s="3">
        <v>42653</v>
      </c>
      <c r="F172" t="s">
        <v>8</v>
      </c>
    </row>
    <row r="173" spans="1:6" x14ac:dyDescent="0.3">
      <c r="A173">
        <v>172</v>
      </c>
      <c r="B173" t="s">
        <v>14</v>
      </c>
      <c r="C173" t="s">
        <v>5</v>
      </c>
      <c r="D173" s="2">
        <v>8160</v>
      </c>
      <c r="E173" s="3">
        <v>42659</v>
      </c>
      <c r="F173" t="s">
        <v>19</v>
      </c>
    </row>
    <row r="174" spans="1:6" x14ac:dyDescent="0.3">
      <c r="A174">
        <v>173</v>
      </c>
      <c r="B174" t="s">
        <v>14</v>
      </c>
      <c r="C174" t="s">
        <v>5</v>
      </c>
      <c r="D174" s="2">
        <v>7171</v>
      </c>
      <c r="E174" s="3">
        <v>42666</v>
      </c>
      <c r="F174" t="s">
        <v>9</v>
      </c>
    </row>
    <row r="175" spans="1:6" x14ac:dyDescent="0.3">
      <c r="A175">
        <v>174</v>
      </c>
      <c r="B175" t="s">
        <v>13</v>
      </c>
      <c r="C175" t="s">
        <v>5</v>
      </c>
      <c r="D175" s="2">
        <v>3552</v>
      </c>
      <c r="E175" s="3">
        <v>42666</v>
      </c>
      <c r="F175" t="s">
        <v>20</v>
      </c>
    </row>
    <row r="176" spans="1:6" x14ac:dyDescent="0.3">
      <c r="A176">
        <v>175</v>
      </c>
      <c r="B176" t="s">
        <v>13</v>
      </c>
      <c r="C176" t="s">
        <v>5</v>
      </c>
      <c r="D176" s="2">
        <v>7273</v>
      </c>
      <c r="E176" s="3">
        <v>42668</v>
      </c>
      <c r="F176" t="s">
        <v>11</v>
      </c>
    </row>
    <row r="177" spans="1:6" x14ac:dyDescent="0.3">
      <c r="A177">
        <v>176</v>
      </c>
      <c r="B177" t="s">
        <v>13</v>
      </c>
      <c r="C177" t="s">
        <v>5</v>
      </c>
      <c r="D177" s="2">
        <v>2402</v>
      </c>
      <c r="E177" s="3">
        <v>42669</v>
      </c>
      <c r="F177" t="s">
        <v>12</v>
      </c>
    </row>
    <row r="178" spans="1:6" x14ac:dyDescent="0.3">
      <c r="A178">
        <v>177</v>
      </c>
      <c r="B178" t="s">
        <v>13</v>
      </c>
      <c r="C178" t="s">
        <v>5</v>
      </c>
      <c r="D178" s="2">
        <v>1197</v>
      </c>
      <c r="E178" s="3">
        <v>42669</v>
      </c>
      <c r="F178" t="s">
        <v>11</v>
      </c>
    </row>
    <row r="179" spans="1:6" x14ac:dyDescent="0.3">
      <c r="A179">
        <v>178</v>
      </c>
      <c r="B179" t="s">
        <v>18</v>
      </c>
      <c r="C179" t="s">
        <v>6</v>
      </c>
      <c r="D179" s="2">
        <v>5015</v>
      </c>
      <c r="E179" s="3">
        <v>42669</v>
      </c>
      <c r="F179" t="s">
        <v>11</v>
      </c>
    </row>
    <row r="180" spans="1:6" x14ac:dyDescent="0.3">
      <c r="A180">
        <v>179</v>
      </c>
      <c r="B180" t="s">
        <v>15</v>
      </c>
      <c r="C180" t="s">
        <v>5</v>
      </c>
      <c r="D180" s="2">
        <v>5818</v>
      </c>
      <c r="E180" s="3">
        <v>42676</v>
      </c>
      <c r="F180" t="s">
        <v>8</v>
      </c>
    </row>
    <row r="181" spans="1:6" x14ac:dyDescent="0.3">
      <c r="A181">
        <v>180</v>
      </c>
      <c r="B181" t="s">
        <v>13</v>
      </c>
      <c r="C181" t="s">
        <v>5</v>
      </c>
      <c r="D181" s="2">
        <v>4399</v>
      </c>
      <c r="E181" s="3">
        <v>42677</v>
      </c>
      <c r="F181" t="s">
        <v>9</v>
      </c>
    </row>
    <row r="182" spans="1:6" x14ac:dyDescent="0.3">
      <c r="A182">
        <v>181</v>
      </c>
      <c r="B182" t="s">
        <v>17</v>
      </c>
      <c r="C182" t="s">
        <v>6</v>
      </c>
      <c r="D182" s="2">
        <v>3011</v>
      </c>
      <c r="E182" s="3">
        <v>42677</v>
      </c>
      <c r="F182" t="s">
        <v>8</v>
      </c>
    </row>
    <row r="183" spans="1:6" x14ac:dyDescent="0.3">
      <c r="A183">
        <v>182</v>
      </c>
      <c r="B183" t="s">
        <v>14</v>
      </c>
      <c r="C183" t="s">
        <v>5</v>
      </c>
      <c r="D183" s="2">
        <v>4715</v>
      </c>
      <c r="E183" s="3">
        <v>42683</v>
      </c>
      <c r="F183" t="s">
        <v>9</v>
      </c>
    </row>
    <row r="184" spans="1:6" x14ac:dyDescent="0.3">
      <c r="A184">
        <v>183</v>
      </c>
      <c r="B184" t="s">
        <v>14</v>
      </c>
      <c r="C184" t="s">
        <v>5</v>
      </c>
      <c r="D184" s="2">
        <v>5321</v>
      </c>
      <c r="E184" s="3">
        <v>42686</v>
      </c>
      <c r="F184" t="s">
        <v>19</v>
      </c>
    </row>
    <row r="185" spans="1:6" x14ac:dyDescent="0.3">
      <c r="A185">
        <v>184</v>
      </c>
      <c r="B185" t="s">
        <v>13</v>
      </c>
      <c r="C185" t="s">
        <v>5</v>
      </c>
      <c r="D185" s="2">
        <v>8894</v>
      </c>
      <c r="E185" s="3">
        <v>42689</v>
      </c>
      <c r="F185" t="s">
        <v>8</v>
      </c>
    </row>
    <row r="186" spans="1:6" x14ac:dyDescent="0.3">
      <c r="A186">
        <v>185</v>
      </c>
      <c r="B186" t="s">
        <v>17</v>
      </c>
      <c r="C186" t="s">
        <v>6</v>
      </c>
      <c r="D186" s="2">
        <v>4846</v>
      </c>
      <c r="E186" s="3">
        <v>42699</v>
      </c>
      <c r="F186" t="s">
        <v>9</v>
      </c>
    </row>
    <row r="187" spans="1:6" x14ac:dyDescent="0.3">
      <c r="A187">
        <v>186</v>
      </c>
      <c r="B187" t="s">
        <v>21</v>
      </c>
      <c r="C187" t="s">
        <v>6</v>
      </c>
      <c r="D187" s="2">
        <v>284</v>
      </c>
      <c r="E187" s="3">
        <v>42699</v>
      </c>
      <c r="F187" t="s">
        <v>12</v>
      </c>
    </row>
    <row r="188" spans="1:6" x14ac:dyDescent="0.3">
      <c r="A188">
        <v>187</v>
      </c>
      <c r="B188" t="s">
        <v>15</v>
      </c>
      <c r="C188" t="s">
        <v>5</v>
      </c>
      <c r="D188" s="2">
        <v>8283</v>
      </c>
      <c r="E188" s="3">
        <v>42700</v>
      </c>
      <c r="F188" t="s">
        <v>9</v>
      </c>
    </row>
    <row r="189" spans="1:6" x14ac:dyDescent="0.3">
      <c r="A189">
        <v>188</v>
      </c>
      <c r="B189" t="s">
        <v>15</v>
      </c>
      <c r="C189" t="s">
        <v>5</v>
      </c>
      <c r="D189" s="2">
        <v>9990</v>
      </c>
      <c r="E189" s="3">
        <v>42702</v>
      </c>
      <c r="F189" t="s">
        <v>10</v>
      </c>
    </row>
    <row r="190" spans="1:6" x14ac:dyDescent="0.3">
      <c r="A190">
        <v>189</v>
      </c>
      <c r="B190" t="s">
        <v>13</v>
      </c>
      <c r="C190" t="s">
        <v>5</v>
      </c>
      <c r="D190" s="2">
        <v>9014</v>
      </c>
      <c r="E190" s="3">
        <v>42702</v>
      </c>
      <c r="F190" t="s">
        <v>11</v>
      </c>
    </row>
    <row r="191" spans="1:6" x14ac:dyDescent="0.3">
      <c r="A191">
        <v>190</v>
      </c>
      <c r="B191" t="s">
        <v>14</v>
      </c>
      <c r="C191" t="s">
        <v>5</v>
      </c>
      <c r="D191" s="2">
        <v>1942</v>
      </c>
      <c r="E191" s="3">
        <v>42703</v>
      </c>
      <c r="F191" t="s">
        <v>19</v>
      </c>
    </row>
    <row r="192" spans="1:6" x14ac:dyDescent="0.3">
      <c r="A192">
        <v>191</v>
      </c>
      <c r="B192" t="s">
        <v>13</v>
      </c>
      <c r="C192" t="s">
        <v>5</v>
      </c>
      <c r="D192" s="2">
        <v>7223</v>
      </c>
      <c r="E192" s="3">
        <v>42704</v>
      </c>
      <c r="F192" t="s">
        <v>8</v>
      </c>
    </row>
    <row r="193" spans="1:6" x14ac:dyDescent="0.3">
      <c r="A193">
        <v>192</v>
      </c>
      <c r="B193" t="s">
        <v>17</v>
      </c>
      <c r="C193" t="s">
        <v>6</v>
      </c>
      <c r="D193" s="2">
        <v>4673</v>
      </c>
      <c r="E193" s="3">
        <v>42706</v>
      </c>
      <c r="F193" t="s">
        <v>8</v>
      </c>
    </row>
    <row r="194" spans="1:6" x14ac:dyDescent="0.3">
      <c r="A194">
        <v>193</v>
      </c>
      <c r="B194" t="s">
        <v>17</v>
      </c>
      <c r="C194" t="s">
        <v>6</v>
      </c>
      <c r="D194" s="2">
        <v>9104</v>
      </c>
      <c r="E194" s="3">
        <v>42708</v>
      </c>
      <c r="F194" t="s">
        <v>19</v>
      </c>
    </row>
    <row r="195" spans="1:6" x14ac:dyDescent="0.3">
      <c r="A195">
        <v>194</v>
      </c>
      <c r="B195" t="s">
        <v>14</v>
      </c>
      <c r="C195" t="s">
        <v>5</v>
      </c>
      <c r="D195" s="2">
        <v>6078</v>
      </c>
      <c r="E195" s="3">
        <v>42709</v>
      </c>
      <c r="F195" t="s">
        <v>8</v>
      </c>
    </row>
    <row r="196" spans="1:6" x14ac:dyDescent="0.3">
      <c r="A196">
        <v>195</v>
      </c>
      <c r="B196" t="s">
        <v>18</v>
      </c>
      <c r="C196" t="s">
        <v>6</v>
      </c>
      <c r="D196" s="2">
        <v>3278</v>
      </c>
      <c r="E196" s="3">
        <v>42710</v>
      </c>
      <c r="F196" t="s">
        <v>12</v>
      </c>
    </row>
    <row r="197" spans="1:6" x14ac:dyDescent="0.3">
      <c r="A197">
        <v>196</v>
      </c>
      <c r="B197" t="s">
        <v>13</v>
      </c>
      <c r="C197" t="s">
        <v>5</v>
      </c>
      <c r="D197" s="2">
        <v>136</v>
      </c>
      <c r="E197" s="3">
        <v>42716</v>
      </c>
      <c r="F197" t="s">
        <v>10</v>
      </c>
    </row>
    <row r="198" spans="1:6" x14ac:dyDescent="0.3">
      <c r="A198">
        <v>197</v>
      </c>
      <c r="B198" t="s">
        <v>13</v>
      </c>
      <c r="C198" t="s">
        <v>5</v>
      </c>
      <c r="D198" s="2">
        <v>8377</v>
      </c>
      <c r="E198" s="3">
        <v>42716</v>
      </c>
      <c r="F198" t="s">
        <v>11</v>
      </c>
    </row>
    <row r="199" spans="1:6" x14ac:dyDescent="0.3">
      <c r="A199">
        <v>198</v>
      </c>
      <c r="B199" t="s">
        <v>13</v>
      </c>
      <c r="C199" t="s">
        <v>5</v>
      </c>
      <c r="D199" s="2">
        <v>2382</v>
      </c>
      <c r="E199" s="3">
        <v>42716</v>
      </c>
      <c r="F199" t="s">
        <v>8</v>
      </c>
    </row>
    <row r="200" spans="1:6" x14ac:dyDescent="0.3">
      <c r="A200">
        <v>199</v>
      </c>
      <c r="B200" t="s">
        <v>13</v>
      </c>
      <c r="C200" t="s">
        <v>5</v>
      </c>
      <c r="D200" s="2">
        <v>8702</v>
      </c>
      <c r="E200" s="3">
        <v>42719</v>
      </c>
      <c r="F200" t="s">
        <v>12</v>
      </c>
    </row>
    <row r="201" spans="1:6" x14ac:dyDescent="0.3">
      <c r="A201">
        <v>200</v>
      </c>
      <c r="B201" t="s">
        <v>13</v>
      </c>
      <c r="C201" t="s">
        <v>5</v>
      </c>
      <c r="D201" s="2">
        <v>5021</v>
      </c>
      <c r="E201" s="3">
        <v>42720</v>
      </c>
      <c r="F201" t="s">
        <v>8</v>
      </c>
    </row>
    <row r="202" spans="1:6" x14ac:dyDescent="0.3">
      <c r="A202">
        <v>201</v>
      </c>
      <c r="B202" t="s">
        <v>14</v>
      </c>
      <c r="C202" t="s">
        <v>5</v>
      </c>
      <c r="D202" s="2">
        <v>1760</v>
      </c>
      <c r="E202" s="3">
        <v>42720</v>
      </c>
      <c r="F202" t="s">
        <v>11</v>
      </c>
    </row>
    <row r="203" spans="1:6" x14ac:dyDescent="0.3">
      <c r="A203">
        <v>202</v>
      </c>
      <c r="B203" t="s">
        <v>13</v>
      </c>
      <c r="C203" t="s">
        <v>5</v>
      </c>
      <c r="D203" s="2">
        <v>4766</v>
      </c>
      <c r="E203" s="3">
        <v>42722</v>
      </c>
      <c r="F203" t="s">
        <v>12</v>
      </c>
    </row>
    <row r="204" spans="1:6" x14ac:dyDescent="0.3">
      <c r="A204">
        <v>203</v>
      </c>
      <c r="B204" t="s">
        <v>18</v>
      </c>
      <c r="C204" t="s">
        <v>6</v>
      </c>
      <c r="D204" s="2">
        <v>1541</v>
      </c>
      <c r="E204" s="3">
        <v>42723</v>
      </c>
      <c r="F204" t="s">
        <v>9</v>
      </c>
    </row>
    <row r="205" spans="1:6" x14ac:dyDescent="0.3">
      <c r="A205">
        <v>204</v>
      </c>
      <c r="B205" t="s">
        <v>15</v>
      </c>
      <c r="C205" t="s">
        <v>5</v>
      </c>
      <c r="D205" s="2">
        <v>2782</v>
      </c>
      <c r="E205" s="3">
        <v>42724</v>
      </c>
      <c r="F205" t="s">
        <v>9</v>
      </c>
    </row>
    <row r="206" spans="1:6" x14ac:dyDescent="0.3">
      <c r="A206">
        <v>205</v>
      </c>
      <c r="B206" t="s">
        <v>14</v>
      </c>
      <c r="C206" t="s">
        <v>5</v>
      </c>
      <c r="D206" s="2">
        <v>2455</v>
      </c>
      <c r="E206" s="3">
        <v>42724</v>
      </c>
      <c r="F206" t="s">
        <v>10</v>
      </c>
    </row>
    <row r="207" spans="1:6" x14ac:dyDescent="0.3">
      <c r="A207">
        <v>206</v>
      </c>
      <c r="B207" t="s">
        <v>14</v>
      </c>
      <c r="C207" t="s">
        <v>5</v>
      </c>
      <c r="D207" s="2">
        <v>4512</v>
      </c>
      <c r="E207" s="3">
        <v>42726</v>
      </c>
      <c r="F207" t="s">
        <v>20</v>
      </c>
    </row>
    <row r="208" spans="1:6" x14ac:dyDescent="0.3">
      <c r="A208">
        <v>207</v>
      </c>
      <c r="B208" t="s">
        <v>14</v>
      </c>
      <c r="C208" t="s">
        <v>5</v>
      </c>
      <c r="D208" s="2">
        <v>8752</v>
      </c>
      <c r="E208" s="3">
        <v>42726</v>
      </c>
      <c r="F208" t="s">
        <v>12</v>
      </c>
    </row>
    <row r="209" spans="1:6" x14ac:dyDescent="0.3">
      <c r="A209">
        <v>208</v>
      </c>
      <c r="B209" t="s">
        <v>17</v>
      </c>
      <c r="C209" t="s">
        <v>6</v>
      </c>
      <c r="D209" s="2">
        <v>9127</v>
      </c>
      <c r="E209" s="3">
        <v>42729</v>
      </c>
      <c r="F209" t="s">
        <v>8</v>
      </c>
    </row>
    <row r="210" spans="1:6" x14ac:dyDescent="0.3">
      <c r="A210">
        <v>209</v>
      </c>
      <c r="B210" t="s">
        <v>14</v>
      </c>
      <c r="C210" t="s">
        <v>5</v>
      </c>
      <c r="D210" s="2">
        <v>1777</v>
      </c>
      <c r="E210" s="3">
        <v>42732</v>
      </c>
      <c r="F210" t="s">
        <v>19</v>
      </c>
    </row>
    <row r="211" spans="1:6" x14ac:dyDescent="0.3">
      <c r="A211">
        <v>210</v>
      </c>
      <c r="B211" t="s">
        <v>18</v>
      </c>
      <c r="C211" t="s">
        <v>6</v>
      </c>
      <c r="D211" s="2">
        <v>680</v>
      </c>
      <c r="E211" s="3">
        <v>42732</v>
      </c>
      <c r="F211" t="s">
        <v>19</v>
      </c>
    </row>
    <row r="212" spans="1:6" x14ac:dyDescent="0.3">
      <c r="A212">
        <v>211</v>
      </c>
      <c r="B212" t="s">
        <v>15</v>
      </c>
      <c r="C212" t="s">
        <v>5</v>
      </c>
      <c r="D212" s="2">
        <v>958</v>
      </c>
      <c r="E212" s="3">
        <v>42733</v>
      </c>
      <c r="F212" t="s">
        <v>8</v>
      </c>
    </row>
    <row r="213" spans="1:6" x14ac:dyDescent="0.3">
      <c r="A213">
        <v>212</v>
      </c>
      <c r="B213" t="s">
        <v>17</v>
      </c>
      <c r="C213" t="s">
        <v>6</v>
      </c>
      <c r="D213" s="2">
        <v>2613</v>
      </c>
      <c r="E213" s="3">
        <v>42733</v>
      </c>
      <c r="F213" t="s">
        <v>11</v>
      </c>
    </row>
    <row r="214" spans="1:6" x14ac:dyDescent="0.3">
      <c r="A214">
        <v>213</v>
      </c>
      <c r="B214" t="s">
        <v>17</v>
      </c>
      <c r="C214" t="s">
        <v>6</v>
      </c>
      <c r="D214" s="2">
        <v>339</v>
      </c>
      <c r="E214" s="3">
        <v>42734</v>
      </c>
      <c r="F214" t="s">
        <v>11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69959-3B82-40FB-8AD0-FD38A2DFFBA8}">
  <dimension ref="A1:M214"/>
  <sheetViews>
    <sheetView topLeftCell="A7" workbookViewId="0">
      <selection activeCell="J24" sqref="J24"/>
    </sheetView>
  </sheetViews>
  <sheetFormatPr defaultRowHeight="16.5" x14ac:dyDescent="0.3"/>
  <cols>
    <col min="1" max="1" width="10.5" customWidth="1"/>
    <col min="2" max="2" width="9.875" customWidth="1"/>
    <col min="3" max="3" width="10.875" customWidth="1"/>
    <col min="4" max="4" width="10.25" customWidth="1"/>
    <col min="5" max="5" width="10.625" customWidth="1"/>
    <col min="6" max="6" width="15.375" customWidth="1"/>
    <col min="9" max="9" width="10.75" customWidth="1"/>
    <col min="10" max="10" width="14.375" bestFit="1" customWidth="1"/>
    <col min="13" max="13" width="12.375" customWidth="1"/>
  </cols>
  <sheetData>
    <row r="1" spans="1:13" x14ac:dyDescent="0.3">
      <c r="A1" s="1" t="s">
        <v>1</v>
      </c>
      <c r="B1" s="1" t="s">
        <v>2</v>
      </c>
      <c r="C1" s="1" t="s">
        <v>3</v>
      </c>
      <c r="D1" s="1" t="s">
        <v>4</v>
      </c>
      <c r="E1" s="1" t="s">
        <v>7</v>
      </c>
      <c r="F1" s="1" t="s">
        <v>0</v>
      </c>
      <c r="J1" t="s">
        <v>28</v>
      </c>
    </row>
    <row r="2" spans="1:13" x14ac:dyDescent="0.3">
      <c r="A2">
        <v>1</v>
      </c>
      <c r="B2" t="s">
        <v>17</v>
      </c>
      <c r="C2" t="s">
        <v>6</v>
      </c>
      <c r="D2" s="2">
        <v>4270</v>
      </c>
      <c r="E2" s="3">
        <v>42375</v>
      </c>
      <c r="F2" t="s">
        <v>8</v>
      </c>
      <c r="I2" t="str" cm="1">
        <f t="array" ref="I2:I3">_xlfn.UNIQUE(Table1[Category])</f>
        <v>Vegetables</v>
      </c>
      <c r="J2" s="14">
        <f>SUMIF(C:C,I2,D:D)</f>
        <v>336665</v>
      </c>
      <c r="K2" t="str" cm="1">
        <f t="array" ref="K2:K8">_xlfn.UNIQUE(Table1[Product])</f>
        <v>Carrots</v>
      </c>
      <c r="M2" t="str" cm="1">
        <f t="array" ref="M2:M3">_xlfn.UNIQUE(Category)</f>
        <v>Vegetables</v>
      </c>
    </row>
    <row r="3" spans="1:13" x14ac:dyDescent="0.3">
      <c r="A3">
        <v>2</v>
      </c>
      <c r="B3" t="s">
        <v>21</v>
      </c>
      <c r="C3" t="s">
        <v>6</v>
      </c>
      <c r="D3" s="2">
        <v>8239</v>
      </c>
      <c r="E3" s="3">
        <v>42376</v>
      </c>
      <c r="F3" t="s">
        <v>9</v>
      </c>
      <c r="I3" t="str">
        <v>Fruit</v>
      </c>
      <c r="J3">
        <f>SUMIF(C:C,C4,D:D)</f>
        <v>693069</v>
      </c>
      <c r="K3" t="str">
        <v>Cabbage</v>
      </c>
      <c r="M3" t="str">
        <v>Fruit</v>
      </c>
    </row>
    <row r="4" spans="1:13" x14ac:dyDescent="0.3">
      <c r="A4">
        <v>3</v>
      </c>
      <c r="B4" t="s">
        <v>13</v>
      </c>
      <c r="C4" t="s">
        <v>5</v>
      </c>
      <c r="D4" s="2">
        <v>617</v>
      </c>
      <c r="E4" s="3">
        <v>42377</v>
      </c>
      <c r="F4" t="s">
        <v>8</v>
      </c>
      <c r="K4" t="str">
        <v>Banana</v>
      </c>
    </row>
    <row r="5" spans="1:13" x14ac:dyDescent="0.3">
      <c r="A5">
        <v>4</v>
      </c>
      <c r="B5" t="s">
        <v>13</v>
      </c>
      <c r="C5" t="s">
        <v>5</v>
      </c>
      <c r="D5" s="2">
        <v>8384</v>
      </c>
      <c r="E5" s="3">
        <v>42379</v>
      </c>
      <c r="F5" t="s">
        <v>10</v>
      </c>
      <c r="K5" t="str">
        <v>Beans</v>
      </c>
    </row>
    <row r="6" spans="1:13" x14ac:dyDescent="0.3">
      <c r="A6">
        <v>5</v>
      </c>
      <c r="B6" t="s">
        <v>18</v>
      </c>
      <c r="C6" t="s">
        <v>6</v>
      </c>
      <c r="D6" s="2">
        <v>2626</v>
      </c>
      <c r="E6" s="3">
        <v>42379</v>
      </c>
      <c r="F6" t="s">
        <v>12</v>
      </c>
      <c r="K6" t="str">
        <v>Orange</v>
      </c>
      <c r="M6">
        <f>COUNTA(_xlfn.UNIQUE(Table1[Product]))</f>
        <v>7</v>
      </c>
    </row>
    <row r="7" spans="1:13" x14ac:dyDescent="0.3">
      <c r="A7">
        <v>6</v>
      </c>
      <c r="B7" t="s">
        <v>15</v>
      </c>
      <c r="C7" t="s">
        <v>5</v>
      </c>
      <c r="D7" s="2">
        <v>3610</v>
      </c>
      <c r="E7" s="3">
        <v>42380</v>
      </c>
      <c r="F7" t="s">
        <v>8</v>
      </c>
      <c r="K7" t="str">
        <v>Apple</v>
      </c>
    </row>
    <row r="8" spans="1:13" x14ac:dyDescent="0.3">
      <c r="A8">
        <v>7</v>
      </c>
      <c r="B8" t="s">
        <v>21</v>
      </c>
      <c r="C8" t="s">
        <v>6</v>
      </c>
      <c r="D8" s="2">
        <v>9062</v>
      </c>
      <c r="E8" s="3">
        <v>42380</v>
      </c>
      <c r="F8" t="s">
        <v>11</v>
      </c>
      <c r="K8" t="str">
        <v>Mango</v>
      </c>
    </row>
    <row r="9" spans="1:13" x14ac:dyDescent="0.3">
      <c r="A9">
        <v>8</v>
      </c>
      <c r="B9" t="s">
        <v>13</v>
      </c>
      <c r="C9" t="s">
        <v>5</v>
      </c>
      <c r="D9" s="2">
        <v>6906</v>
      </c>
      <c r="E9" s="3">
        <v>42385</v>
      </c>
      <c r="F9" t="s">
        <v>20</v>
      </c>
    </row>
    <row r="10" spans="1:13" x14ac:dyDescent="0.3">
      <c r="A10">
        <v>9</v>
      </c>
      <c r="B10" t="s">
        <v>14</v>
      </c>
      <c r="C10" t="s">
        <v>5</v>
      </c>
      <c r="D10" s="2">
        <v>2417</v>
      </c>
      <c r="E10" s="3">
        <v>42385</v>
      </c>
      <c r="F10" t="s">
        <v>19</v>
      </c>
    </row>
    <row r="11" spans="1:13" x14ac:dyDescent="0.3">
      <c r="A11">
        <v>10</v>
      </c>
      <c r="B11" t="s">
        <v>14</v>
      </c>
      <c r="C11" t="s">
        <v>5</v>
      </c>
      <c r="D11" s="2">
        <v>7431</v>
      </c>
      <c r="E11" s="3">
        <v>42385</v>
      </c>
      <c r="F11" t="s">
        <v>10</v>
      </c>
      <c r="J11" s="2">
        <v>336665</v>
      </c>
    </row>
    <row r="12" spans="1:13" x14ac:dyDescent="0.3">
      <c r="A12">
        <v>11</v>
      </c>
      <c r="B12" t="s">
        <v>13</v>
      </c>
      <c r="C12" t="s">
        <v>5</v>
      </c>
      <c r="D12" s="2">
        <v>8250</v>
      </c>
      <c r="E12" s="3">
        <v>42385</v>
      </c>
      <c r="F12" t="s">
        <v>12</v>
      </c>
      <c r="J12" s="2">
        <v>693069</v>
      </c>
    </row>
    <row r="13" spans="1:13" x14ac:dyDescent="0.3">
      <c r="A13">
        <v>12</v>
      </c>
      <c r="B13" t="s">
        <v>21</v>
      </c>
      <c r="C13" t="s">
        <v>6</v>
      </c>
      <c r="D13" s="2">
        <v>7012</v>
      </c>
      <c r="E13" s="3">
        <v>42387</v>
      </c>
      <c r="F13" t="s">
        <v>8</v>
      </c>
    </row>
    <row r="14" spans="1:13" x14ac:dyDescent="0.3">
      <c r="A14">
        <v>13</v>
      </c>
      <c r="B14" t="s">
        <v>17</v>
      </c>
      <c r="C14" t="s">
        <v>6</v>
      </c>
      <c r="D14" s="2">
        <v>1903</v>
      </c>
      <c r="E14" s="3">
        <v>42389</v>
      </c>
      <c r="F14" t="s">
        <v>12</v>
      </c>
      <c r="I14">
        <f>COUNTA(F:F)</f>
        <v>214</v>
      </c>
    </row>
    <row r="15" spans="1:13" x14ac:dyDescent="0.3">
      <c r="A15">
        <v>14</v>
      </c>
      <c r="B15" t="s">
        <v>21</v>
      </c>
      <c r="C15" t="s">
        <v>6</v>
      </c>
      <c r="D15" s="2">
        <v>2824</v>
      </c>
      <c r="E15" s="3">
        <v>42391</v>
      </c>
      <c r="F15" t="s">
        <v>10</v>
      </c>
      <c r="I15" t="str" cm="1">
        <f t="array" ref="I15:I23">_xlfn.UNIQUE(F:F)</f>
        <v>Country</v>
      </c>
    </row>
    <row r="16" spans="1:13" x14ac:dyDescent="0.3">
      <c r="A16">
        <v>15</v>
      </c>
      <c r="B16" t="s">
        <v>14</v>
      </c>
      <c r="C16" t="s">
        <v>5</v>
      </c>
      <c r="D16" s="2">
        <v>6946</v>
      </c>
      <c r="E16" s="3">
        <v>42393</v>
      </c>
      <c r="F16" t="s">
        <v>19</v>
      </c>
      <c r="I16" t="str">
        <v>United States</v>
      </c>
    </row>
    <row r="17" spans="1:10" x14ac:dyDescent="0.3">
      <c r="A17">
        <v>16</v>
      </c>
      <c r="B17" t="s">
        <v>13</v>
      </c>
      <c r="C17" t="s">
        <v>5</v>
      </c>
      <c r="D17" s="2">
        <v>2320</v>
      </c>
      <c r="E17" s="3">
        <v>42396</v>
      </c>
      <c r="F17" t="s">
        <v>9</v>
      </c>
      <c r="I17" t="str">
        <v>United Kingdom</v>
      </c>
    </row>
    <row r="18" spans="1:10" x14ac:dyDescent="0.3">
      <c r="A18">
        <v>17</v>
      </c>
      <c r="B18" t="s">
        <v>13</v>
      </c>
      <c r="C18" t="s">
        <v>5</v>
      </c>
      <c r="D18" s="2">
        <v>2116</v>
      </c>
      <c r="E18" s="3">
        <v>42397</v>
      </c>
      <c r="F18" t="s">
        <v>8</v>
      </c>
      <c r="I18" t="str">
        <v>Canada</v>
      </c>
    </row>
    <row r="19" spans="1:10" x14ac:dyDescent="0.3">
      <c r="A19">
        <v>18</v>
      </c>
      <c r="B19" t="s">
        <v>13</v>
      </c>
      <c r="C19" t="s">
        <v>5</v>
      </c>
      <c r="D19" s="2">
        <v>1135</v>
      </c>
      <c r="E19" s="3">
        <v>42399</v>
      </c>
      <c r="F19" t="s">
        <v>9</v>
      </c>
      <c r="I19" t="str">
        <v>Germany</v>
      </c>
    </row>
    <row r="20" spans="1:10" x14ac:dyDescent="0.3">
      <c r="A20">
        <v>19</v>
      </c>
      <c r="B20" t="s">
        <v>21</v>
      </c>
      <c r="C20" t="s">
        <v>6</v>
      </c>
      <c r="D20" s="2">
        <v>3595</v>
      </c>
      <c r="E20" s="3">
        <v>42399</v>
      </c>
      <c r="F20" t="s">
        <v>9</v>
      </c>
      <c r="I20" t="str">
        <v>Australia</v>
      </c>
    </row>
    <row r="21" spans="1:10" x14ac:dyDescent="0.3">
      <c r="A21">
        <v>20</v>
      </c>
      <c r="B21" t="s">
        <v>14</v>
      </c>
      <c r="C21" t="s">
        <v>5</v>
      </c>
      <c r="D21" s="2">
        <v>1161</v>
      </c>
      <c r="E21" s="3">
        <v>42402</v>
      </c>
      <c r="F21" t="s">
        <v>8</v>
      </c>
      <c r="I21" t="str">
        <v>New Zealand</v>
      </c>
    </row>
    <row r="22" spans="1:10" x14ac:dyDescent="0.3">
      <c r="A22">
        <v>21</v>
      </c>
      <c r="B22" t="s">
        <v>15</v>
      </c>
      <c r="C22" t="s">
        <v>5</v>
      </c>
      <c r="D22" s="2">
        <v>2256</v>
      </c>
      <c r="E22" s="3">
        <v>42404</v>
      </c>
      <c r="F22" t="s">
        <v>19</v>
      </c>
      <c r="I22" t="str">
        <v>France</v>
      </c>
      <c r="J22">
        <f>COUNT(I16:I21)</f>
        <v>0</v>
      </c>
    </row>
    <row r="23" spans="1:10" x14ac:dyDescent="0.3">
      <c r="A23">
        <v>22</v>
      </c>
      <c r="B23" t="s">
        <v>13</v>
      </c>
      <c r="C23" t="s">
        <v>5</v>
      </c>
      <c r="D23" s="2">
        <v>1004</v>
      </c>
      <c r="E23" s="3">
        <v>42411</v>
      </c>
      <c r="F23" t="s">
        <v>20</v>
      </c>
      <c r="I23">
        <v>0</v>
      </c>
      <c r="J23">
        <f>COUNTA(I16:I22)</f>
        <v>7</v>
      </c>
    </row>
    <row r="24" spans="1:10" x14ac:dyDescent="0.3">
      <c r="A24">
        <v>23</v>
      </c>
      <c r="B24" t="s">
        <v>13</v>
      </c>
      <c r="C24" t="s">
        <v>5</v>
      </c>
      <c r="D24" s="2">
        <v>3642</v>
      </c>
      <c r="E24" s="3">
        <v>42414</v>
      </c>
      <c r="F24" t="s">
        <v>10</v>
      </c>
    </row>
    <row r="25" spans="1:10" x14ac:dyDescent="0.3">
      <c r="A25">
        <v>24</v>
      </c>
      <c r="B25" t="s">
        <v>13</v>
      </c>
      <c r="C25" t="s">
        <v>5</v>
      </c>
      <c r="D25" s="2">
        <v>4582</v>
      </c>
      <c r="E25" s="3">
        <v>42417</v>
      </c>
      <c r="F25" t="s">
        <v>8</v>
      </c>
    </row>
    <row r="26" spans="1:10" x14ac:dyDescent="0.3">
      <c r="A26">
        <v>25</v>
      </c>
      <c r="B26" t="s">
        <v>18</v>
      </c>
      <c r="C26" t="s">
        <v>6</v>
      </c>
      <c r="D26" s="2">
        <v>3559</v>
      </c>
      <c r="E26" s="3">
        <v>42417</v>
      </c>
      <c r="F26" t="s">
        <v>9</v>
      </c>
    </row>
    <row r="27" spans="1:10" x14ac:dyDescent="0.3">
      <c r="A27">
        <v>26</v>
      </c>
      <c r="B27" t="s">
        <v>17</v>
      </c>
      <c r="C27" t="s">
        <v>6</v>
      </c>
      <c r="D27" s="2">
        <v>5154</v>
      </c>
      <c r="E27" s="3">
        <v>42417</v>
      </c>
      <c r="F27" t="s">
        <v>11</v>
      </c>
    </row>
    <row r="28" spans="1:10" x14ac:dyDescent="0.3">
      <c r="A28">
        <v>27</v>
      </c>
      <c r="B28" t="s">
        <v>16</v>
      </c>
      <c r="C28" t="s">
        <v>5</v>
      </c>
      <c r="D28" s="2">
        <v>7388</v>
      </c>
      <c r="E28" s="3">
        <v>42418</v>
      </c>
      <c r="F28" t="s">
        <v>19</v>
      </c>
    </row>
    <row r="29" spans="1:10" x14ac:dyDescent="0.3">
      <c r="A29">
        <v>28</v>
      </c>
      <c r="B29" t="s">
        <v>18</v>
      </c>
      <c r="C29" t="s">
        <v>6</v>
      </c>
      <c r="D29" s="2">
        <v>7163</v>
      </c>
      <c r="E29" s="3">
        <v>42418</v>
      </c>
      <c r="F29" t="s">
        <v>8</v>
      </c>
    </row>
    <row r="30" spans="1:10" x14ac:dyDescent="0.3">
      <c r="A30">
        <v>29</v>
      </c>
      <c r="B30" t="s">
        <v>18</v>
      </c>
      <c r="C30" t="s">
        <v>6</v>
      </c>
      <c r="D30" s="2">
        <v>5101</v>
      </c>
      <c r="E30" s="3">
        <v>42420</v>
      </c>
      <c r="F30" t="s">
        <v>12</v>
      </c>
    </row>
    <row r="31" spans="1:10" x14ac:dyDescent="0.3">
      <c r="A31">
        <v>30</v>
      </c>
      <c r="B31" t="s">
        <v>14</v>
      </c>
      <c r="C31" t="s">
        <v>5</v>
      </c>
      <c r="D31" s="2">
        <v>7602</v>
      </c>
      <c r="E31" s="3">
        <v>42421</v>
      </c>
      <c r="F31" t="s">
        <v>19</v>
      </c>
    </row>
    <row r="32" spans="1:10" x14ac:dyDescent="0.3">
      <c r="A32">
        <v>31</v>
      </c>
      <c r="B32" t="s">
        <v>16</v>
      </c>
      <c r="C32" t="s">
        <v>5</v>
      </c>
      <c r="D32" s="2">
        <v>1641</v>
      </c>
      <c r="E32" s="3">
        <v>42422</v>
      </c>
      <c r="F32" t="s">
        <v>8</v>
      </c>
    </row>
    <row r="33" spans="1:6" x14ac:dyDescent="0.3">
      <c r="A33">
        <v>32</v>
      </c>
      <c r="B33" t="s">
        <v>14</v>
      </c>
      <c r="C33" t="s">
        <v>5</v>
      </c>
      <c r="D33" s="2">
        <v>8892</v>
      </c>
      <c r="E33" s="3">
        <v>42423</v>
      </c>
      <c r="F33" t="s">
        <v>11</v>
      </c>
    </row>
    <row r="34" spans="1:6" x14ac:dyDescent="0.3">
      <c r="A34">
        <v>33</v>
      </c>
      <c r="B34" t="s">
        <v>14</v>
      </c>
      <c r="C34" t="s">
        <v>5</v>
      </c>
      <c r="D34" s="2">
        <v>2060</v>
      </c>
      <c r="E34" s="3">
        <v>42429</v>
      </c>
      <c r="F34" t="s">
        <v>19</v>
      </c>
    </row>
    <row r="35" spans="1:6" x14ac:dyDescent="0.3">
      <c r="A35">
        <v>34</v>
      </c>
      <c r="B35" t="s">
        <v>21</v>
      </c>
      <c r="C35" t="s">
        <v>6</v>
      </c>
      <c r="D35" s="2">
        <v>1557</v>
      </c>
      <c r="E35" s="3">
        <v>42429</v>
      </c>
      <c r="F35" t="s">
        <v>12</v>
      </c>
    </row>
    <row r="36" spans="1:6" x14ac:dyDescent="0.3">
      <c r="A36">
        <v>35</v>
      </c>
      <c r="B36" t="s">
        <v>14</v>
      </c>
      <c r="C36" t="s">
        <v>5</v>
      </c>
      <c r="D36" s="2">
        <v>6509</v>
      </c>
      <c r="E36" s="3">
        <v>42430</v>
      </c>
      <c r="F36" t="s">
        <v>19</v>
      </c>
    </row>
    <row r="37" spans="1:6" x14ac:dyDescent="0.3">
      <c r="A37">
        <v>36</v>
      </c>
      <c r="B37" t="s">
        <v>14</v>
      </c>
      <c r="C37" t="s">
        <v>5</v>
      </c>
      <c r="D37" s="2">
        <v>5718</v>
      </c>
      <c r="E37" s="3">
        <v>42433</v>
      </c>
      <c r="F37" t="s">
        <v>11</v>
      </c>
    </row>
    <row r="38" spans="1:6" x14ac:dyDescent="0.3">
      <c r="A38">
        <v>37</v>
      </c>
      <c r="B38" t="s">
        <v>14</v>
      </c>
      <c r="C38" t="s">
        <v>5</v>
      </c>
      <c r="D38" s="2">
        <v>7655</v>
      </c>
      <c r="E38" s="3">
        <v>42434</v>
      </c>
      <c r="F38" t="s">
        <v>8</v>
      </c>
    </row>
    <row r="39" spans="1:6" x14ac:dyDescent="0.3">
      <c r="A39">
        <v>38</v>
      </c>
      <c r="B39" t="s">
        <v>17</v>
      </c>
      <c r="C39" t="s">
        <v>6</v>
      </c>
      <c r="D39" s="2">
        <v>9116</v>
      </c>
      <c r="E39" s="3">
        <v>42434</v>
      </c>
      <c r="F39" t="s">
        <v>9</v>
      </c>
    </row>
    <row r="40" spans="1:6" x14ac:dyDescent="0.3">
      <c r="A40">
        <v>39</v>
      </c>
      <c r="B40" t="s">
        <v>13</v>
      </c>
      <c r="C40" t="s">
        <v>5</v>
      </c>
      <c r="D40" s="2">
        <v>2795</v>
      </c>
      <c r="E40" s="3">
        <v>42444</v>
      </c>
      <c r="F40" t="s">
        <v>8</v>
      </c>
    </row>
    <row r="41" spans="1:6" x14ac:dyDescent="0.3">
      <c r="A41">
        <v>40</v>
      </c>
      <c r="B41" t="s">
        <v>13</v>
      </c>
      <c r="C41" t="s">
        <v>5</v>
      </c>
      <c r="D41" s="2">
        <v>5084</v>
      </c>
      <c r="E41" s="3">
        <v>42444</v>
      </c>
      <c r="F41" t="s">
        <v>8</v>
      </c>
    </row>
    <row r="42" spans="1:6" x14ac:dyDescent="0.3">
      <c r="A42">
        <v>41</v>
      </c>
      <c r="B42" t="s">
        <v>17</v>
      </c>
      <c r="C42" t="s">
        <v>6</v>
      </c>
      <c r="D42" s="2">
        <v>8941</v>
      </c>
      <c r="E42" s="3">
        <v>42444</v>
      </c>
      <c r="F42" t="s">
        <v>9</v>
      </c>
    </row>
    <row r="43" spans="1:6" x14ac:dyDescent="0.3">
      <c r="A43">
        <v>42</v>
      </c>
      <c r="B43" t="s">
        <v>21</v>
      </c>
      <c r="C43" t="s">
        <v>6</v>
      </c>
      <c r="D43" s="2">
        <v>5341</v>
      </c>
      <c r="E43" s="3">
        <v>42445</v>
      </c>
      <c r="F43" t="s">
        <v>19</v>
      </c>
    </row>
    <row r="44" spans="1:6" x14ac:dyDescent="0.3">
      <c r="A44">
        <v>43</v>
      </c>
      <c r="B44" t="s">
        <v>13</v>
      </c>
      <c r="C44" t="s">
        <v>5</v>
      </c>
      <c r="D44" s="2">
        <v>135</v>
      </c>
      <c r="E44" s="3">
        <v>42448</v>
      </c>
      <c r="F44" t="s">
        <v>10</v>
      </c>
    </row>
    <row r="45" spans="1:6" x14ac:dyDescent="0.3">
      <c r="A45">
        <v>44</v>
      </c>
      <c r="B45" t="s">
        <v>13</v>
      </c>
      <c r="C45" t="s">
        <v>5</v>
      </c>
      <c r="D45" s="2">
        <v>9400</v>
      </c>
      <c r="E45" s="3">
        <v>42448</v>
      </c>
      <c r="F45" t="s">
        <v>11</v>
      </c>
    </row>
    <row r="46" spans="1:6" x14ac:dyDescent="0.3">
      <c r="A46">
        <v>45</v>
      </c>
      <c r="B46" t="s">
        <v>18</v>
      </c>
      <c r="C46" t="s">
        <v>6</v>
      </c>
      <c r="D46" s="2">
        <v>6045</v>
      </c>
      <c r="E46" s="3">
        <v>42450</v>
      </c>
      <c r="F46" t="s">
        <v>12</v>
      </c>
    </row>
    <row r="47" spans="1:6" x14ac:dyDescent="0.3">
      <c r="A47">
        <v>46</v>
      </c>
      <c r="B47" t="s">
        <v>14</v>
      </c>
      <c r="C47" t="s">
        <v>5</v>
      </c>
      <c r="D47" s="2">
        <v>5820</v>
      </c>
      <c r="E47" s="3">
        <v>42451</v>
      </c>
      <c r="F47" t="s">
        <v>20</v>
      </c>
    </row>
    <row r="48" spans="1:6" x14ac:dyDescent="0.3">
      <c r="A48">
        <v>47</v>
      </c>
      <c r="B48" t="s">
        <v>15</v>
      </c>
      <c r="C48" t="s">
        <v>5</v>
      </c>
      <c r="D48" s="2">
        <v>8887</v>
      </c>
      <c r="E48" s="3">
        <v>42452</v>
      </c>
      <c r="F48" t="s">
        <v>12</v>
      </c>
    </row>
    <row r="49" spans="1:6" x14ac:dyDescent="0.3">
      <c r="A49">
        <v>48</v>
      </c>
      <c r="B49" t="s">
        <v>15</v>
      </c>
      <c r="C49" t="s">
        <v>5</v>
      </c>
      <c r="D49" s="2">
        <v>6982</v>
      </c>
      <c r="E49" s="3">
        <v>42453</v>
      </c>
      <c r="F49" t="s">
        <v>8</v>
      </c>
    </row>
    <row r="50" spans="1:6" x14ac:dyDescent="0.3">
      <c r="A50">
        <v>49</v>
      </c>
      <c r="B50" t="s">
        <v>13</v>
      </c>
      <c r="C50" t="s">
        <v>5</v>
      </c>
      <c r="D50" s="2">
        <v>4029</v>
      </c>
      <c r="E50" s="3">
        <v>42455</v>
      </c>
      <c r="F50" t="s">
        <v>11</v>
      </c>
    </row>
    <row r="51" spans="1:6" x14ac:dyDescent="0.3">
      <c r="A51">
        <v>50</v>
      </c>
      <c r="B51" t="s">
        <v>17</v>
      </c>
      <c r="C51" t="s">
        <v>6</v>
      </c>
      <c r="D51" s="2">
        <v>3665</v>
      </c>
      <c r="E51" s="3">
        <v>42455</v>
      </c>
      <c r="F51" t="s">
        <v>12</v>
      </c>
    </row>
    <row r="52" spans="1:6" x14ac:dyDescent="0.3">
      <c r="A52">
        <v>51</v>
      </c>
      <c r="B52" t="s">
        <v>13</v>
      </c>
      <c r="C52" t="s">
        <v>5</v>
      </c>
      <c r="D52" s="2">
        <v>4781</v>
      </c>
      <c r="E52" s="3">
        <v>42458</v>
      </c>
      <c r="F52" t="s">
        <v>19</v>
      </c>
    </row>
    <row r="53" spans="1:6" x14ac:dyDescent="0.3">
      <c r="A53">
        <v>52</v>
      </c>
      <c r="B53" t="s">
        <v>16</v>
      </c>
      <c r="C53" t="s">
        <v>5</v>
      </c>
      <c r="D53" s="2">
        <v>3663</v>
      </c>
      <c r="E53" s="3">
        <v>42459</v>
      </c>
      <c r="F53" t="s">
        <v>11</v>
      </c>
    </row>
    <row r="54" spans="1:6" x14ac:dyDescent="0.3">
      <c r="A54">
        <v>53</v>
      </c>
      <c r="B54" t="s">
        <v>14</v>
      </c>
      <c r="C54" t="s">
        <v>5</v>
      </c>
      <c r="D54" s="2">
        <v>6331</v>
      </c>
      <c r="E54" s="3">
        <v>42461</v>
      </c>
      <c r="F54" t="s">
        <v>19</v>
      </c>
    </row>
    <row r="55" spans="1:6" x14ac:dyDescent="0.3">
      <c r="A55">
        <v>54</v>
      </c>
      <c r="B55" t="s">
        <v>14</v>
      </c>
      <c r="C55" t="s">
        <v>5</v>
      </c>
      <c r="D55" s="2">
        <v>4364</v>
      </c>
      <c r="E55" s="3">
        <v>42461</v>
      </c>
      <c r="F55" t="s">
        <v>10</v>
      </c>
    </row>
    <row r="56" spans="1:6" x14ac:dyDescent="0.3">
      <c r="A56">
        <v>55</v>
      </c>
      <c r="B56" t="s">
        <v>17</v>
      </c>
      <c r="C56" t="s">
        <v>6</v>
      </c>
      <c r="D56" s="2">
        <v>607</v>
      </c>
      <c r="E56" s="3">
        <v>42463</v>
      </c>
      <c r="F56" t="s">
        <v>9</v>
      </c>
    </row>
    <row r="57" spans="1:6" x14ac:dyDescent="0.3">
      <c r="A57">
        <v>56</v>
      </c>
      <c r="B57" t="s">
        <v>13</v>
      </c>
      <c r="C57" t="s">
        <v>5</v>
      </c>
      <c r="D57" s="2">
        <v>1054</v>
      </c>
      <c r="E57" s="3">
        <v>42466</v>
      </c>
      <c r="F57" t="s">
        <v>20</v>
      </c>
    </row>
    <row r="58" spans="1:6" x14ac:dyDescent="0.3">
      <c r="A58">
        <v>57</v>
      </c>
      <c r="B58" t="s">
        <v>17</v>
      </c>
      <c r="C58" t="s">
        <v>6</v>
      </c>
      <c r="D58" s="2">
        <v>7659</v>
      </c>
      <c r="E58" s="3">
        <v>42466</v>
      </c>
      <c r="F58" t="s">
        <v>8</v>
      </c>
    </row>
    <row r="59" spans="1:6" x14ac:dyDescent="0.3">
      <c r="A59">
        <v>58</v>
      </c>
      <c r="B59" t="s">
        <v>21</v>
      </c>
      <c r="C59" t="s">
        <v>6</v>
      </c>
      <c r="D59" s="2">
        <v>277</v>
      </c>
      <c r="E59" s="3">
        <v>42472</v>
      </c>
      <c r="F59" t="s">
        <v>12</v>
      </c>
    </row>
    <row r="60" spans="1:6" x14ac:dyDescent="0.3">
      <c r="A60">
        <v>59</v>
      </c>
      <c r="B60" t="s">
        <v>13</v>
      </c>
      <c r="C60" t="s">
        <v>5</v>
      </c>
      <c r="D60" s="2">
        <v>235</v>
      </c>
      <c r="E60" s="3">
        <v>42477</v>
      </c>
      <c r="F60" t="s">
        <v>8</v>
      </c>
    </row>
    <row r="61" spans="1:6" x14ac:dyDescent="0.3">
      <c r="A61">
        <v>60</v>
      </c>
      <c r="B61" t="s">
        <v>15</v>
      </c>
      <c r="C61" t="s">
        <v>5</v>
      </c>
      <c r="D61" s="2">
        <v>1113</v>
      </c>
      <c r="E61" s="3">
        <v>42478</v>
      </c>
      <c r="F61" t="s">
        <v>11</v>
      </c>
    </row>
    <row r="62" spans="1:6" x14ac:dyDescent="0.3">
      <c r="A62">
        <v>61</v>
      </c>
      <c r="B62" t="s">
        <v>14</v>
      </c>
      <c r="C62" t="s">
        <v>5</v>
      </c>
      <c r="D62" s="2">
        <v>1128</v>
      </c>
      <c r="E62" s="3">
        <v>42481</v>
      </c>
      <c r="F62" t="s">
        <v>8</v>
      </c>
    </row>
    <row r="63" spans="1:6" x14ac:dyDescent="0.3">
      <c r="A63">
        <v>62</v>
      </c>
      <c r="B63" t="s">
        <v>21</v>
      </c>
      <c r="C63" t="s">
        <v>6</v>
      </c>
      <c r="D63" s="2">
        <v>9231</v>
      </c>
      <c r="E63" s="3">
        <v>42482</v>
      </c>
      <c r="F63" t="s">
        <v>10</v>
      </c>
    </row>
    <row r="64" spans="1:6" x14ac:dyDescent="0.3">
      <c r="A64">
        <v>63</v>
      </c>
      <c r="B64" t="s">
        <v>13</v>
      </c>
      <c r="C64" t="s">
        <v>5</v>
      </c>
      <c r="D64" s="2">
        <v>4387</v>
      </c>
      <c r="E64" s="3">
        <v>42483</v>
      </c>
      <c r="F64" t="s">
        <v>8</v>
      </c>
    </row>
    <row r="65" spans="1:6" x14ac:dyDescent="0.3">
      <c r="A65">
        <v>64</v>
      </c>
      <c r="B65" t="s">
        <v>14</v>
      </c>
      <c r="C65" t="s">
        <v>5</v>
      </c>
      <c r="D65" s="2">
        <v>2763</v>
      </c>
      <c r="E65" s="3">
        <v>42485</v>
      </c>
      <c r="F65" t="s">
        <v>10</v>
      </c>
    </row>
    <row r="66" spans="1:6" x14ac:dyDescent="0.3">
      <c r="A66">
        <v>65</v>
      </c>
      <c r="B66" t="s">
        <v>13</v>
      </c>
      <c r="C66" t="s">
        <v>5</v>
      </c>
      <c r="D66" s="2">
        <v>7898</v>
      </c>
      <c r="E66" s="3">
        <v>42487</v>
      </c>
      <c r="F66" t="s">
        <v>9</v>
      </c>
    </row>
    <row r="67" spans="1:6" x14ac:dyDescent="0.3">
      <c r="A67">
        <v>66</v>
      </c>
      <c r="B67" t="s">
        <v>13</v>
      </c>
      <c r="C67" t="s">
        <v>5</v>
      </c>
      <c r="D67" s="2">
        <v>2427</v>
      </c>
      <c r="E67" s="3">
        <v>42490</v>
      </c>
      <c r="F67" t="s">
        <v>19</v>
      </c>
    </row>
    <row r="68" spans="1:6" x14ac:dyDescent="0.3">
      <c r="A68">
        <v>67</v>
      </c>
      <c r="B68" t="s">
        <v>13</v>
      </c>
      <c r="C68" t="s">
        <v>5</v>
      </c>
      <c r="D68" s="2">
        <v>8663</v>
      </c>
      <c r="E68" s="3">
        <v>42491</v>
      </c>
      <c r="F68" t="s">
        <v>20</v>
      </c>
    </row>
    <row r="69" spans="1:6" x14ac:dyDescent="0.3">
      <c r="A69">
        <v>68</v>
      </c>
      <c r="B69" t="s">
        <v>17</v>
      </c>
      <c r="C69" t="s">
        <v>6</v>
      </c>
      <c r="D69" s="2">
        <v>2789</v>
      </c>
      <c r="E69" s="3">
        <v>42491</v>
      </c>
      <c r="F69" t="s">
        <v>12</v>
      </c>
    </row>
    <row r="70" spans="1:6" x14ac:dyDescent="0.3">
      <c r="A70">
        <v>69</v>
      </c>
      <c r="B70" t="s">
        <v>13</v>
      </c>
      <c r="C70" t="s">
        <v>5</v>
      </c>
      <c r="D70" s="2">
        <v>4054</v>
      </c>
      <c r="E70" s="3">
        <v>42492</v>
      </c>
      <c r="F70" t="s">
        <v>8</v>
      </c>
    </row>
    <row r="71" spans="1:6" x14ac:dyDescent="0.3">
      <c r="A71">
        <v>70</v>
      </c>
      <c r="B71" t="s">
        <v>16</v>
      </c>
      <c r="C71" t="s">
        <v>5</v>
      </c>
      <c r="D71" s="2">
        <v>2262</v>
      </c>
      <c r="E71" s="3">
        <v>42492</v>
      </c>
      <c r="F71" t="s">
        <v>8</v>
      </c>
    </row>
    <row r="72" spans="1:6" x14ac:dyDescent="0.3">
      <c r="A72">
        <v>71</v>
      </c>
      <c r="B72" t="s">
        <v>16</v>
      </c>
      <c r="C72" t="s">
        <v>5</v>
      </c>
      <c r="D72" s="2">
        <v>5600</v>
      </c>
      <c r="E72" s="3">
        <v>42492</v>
      </c>
      <c r="F72" t="s">
        <v>9</v>
      </c>
    </row>
    <row r="73" spans="1:6" x14ac:dyDescent="0.3">
      <c r="A73">
        <v>72</v>
      </c>
      <c r="B73" t="s">
        <v>13</v>
      </c>
      <c r="C73" t="s">
        <v>5</v>
      </c>
      <c r="D73" s="2">
        <v>5787</v>
      </c>
      <c r="E73" s="3">
        <v>42493</v>
      </c>
      <c r="F73" t="s">
        <v>8</v>
      </c>
    </row>
    <row r="74" spans="1:6" x14ac:dyDescent="0.3">
      <c r="A74">
        <v>73</v>
      </c>
      <c r="B74" t="s">
        <v>15</v>
      </c>
      <c r="C74" t="s">
        <v>5</v>
      </c>
      <c r="D74" s="2">
        <v>6295</v>
      </c>
      <c r="E74" s="3">
        <v>42493</v>
      </c>
      <c r="F74" t="s">
        <v>10</v>
      </c>
    </row>
    <row r="75" spans="1:6" x14ac:dyDescent="0.3">
      <c r="A75">
        <v>74</v>
      </c>
      <c r="B75" t="s">
        <v>13</v>
      </c>
      <c r="C75" t="s">
        <v>5</v>
      </c>
      <c r="D75" s="2">
        <v>474</v>
      </c>
      <c r="E75" s="3">
        <v>42495</v>
      </c>
      <c r="F75" t="s">
        <v>12</v>
      </c>
    </row>
    <row r="76" spans="1:6" x14ac:dyDescent="0.3">
      <c r="A76">
        <v>75</v>
      </c>
      <c r="B76" t="s">
        <v>14</v>
      </c>
      <c r="C76" t="s">
        <v>5</v>
      </c>
      <c r="D76" s="2">
        <v>4325</v>
      </c>
      <c r="E76" s="3">
        <v>42495</v>
      </c>
      <c r="F76" t="s">
        <v>19</v>
      </c>
    </row>
    <row r="77" spans="1:6" x14ac:dyDescent="0.3">
      <c r="A77">
        <v>76</v>
      </c>
      <c r="B77" t="s">
        <v>13</v>
      </c>
      <c r="C77" t="s">
        <v>5</v>
      </c>
      <c r="D77" s="2">
        <v>592</v>
      </c>
      <c r="E77" s="3">
        <v>42496</v>
      </c>
      <c r="F77" t="s">
        <v>8</v>
      </c>
    </row>
    <row r="78" spans="1:6" x14ac:dyDescent="0.3">
      <c r="A78">
        <v>77</v>
      </c>
      <c r="B78" t="s">
        <v>15</v>
      </c>
      <c r="C78" t="s">
        <v>5</v>
      </c>
      <c r="D78" s="2">
        <v>4330</v>
      </c>
      <c r="E78" s="3">
        <v>42498</v>
      </c>
      <c r="F78" t="s">
        <v>8</v>
      </c>
    </row>
    <row r="79" spans="1:6" x14ac:dyDescent="0.3">
      <c r="A79">
        <v>78</v>
      </c>
      <c r="B79" t="s">
        <v>13</v>
      </c>
      <c r="C79" t="s">
        <v>5</v>
      </c>
      <c r="D79" s="2">
        <v>9405</v>
      </c>
      <c r="E79" s="3">
        <v>42498</v>
      </c>
      <c r="F79" t="s">
        <v>9</v>
      </c>
    </row>
    <row r="80" spans="1:6" x14ac:dyDescent="0.3">
      <c r="A80">
        <v>79</v>
      </c>
      <c r="B80" t="s">
        <v>14</v>
      </c>
      <c r="C80" t="s">
        <v>5</v>
      </c>
      <c r="D80" s="2">
        <v>7671</v>
      </c>
      <c r="E80" s="3">
        <v>42498</v>
      </c>
      <c r="F80" t="s">
        <v>19</v>
      </c>
    </row>
    <row r="81" spans="1:6" x14ac:dyDescent="0.3">
      <c r="A81">
        <v>80</v>
      </c>
      <c r="B81" t="s">
        <v>17</v>
      </c>
      <c r="C81" t="s">
        <v>6</v>
      </c>
      <c r="D81" s="2">
        <v>5791</v>
      </c>
      <c r="E81" s="3">
        <v>42498</v>
      </c>
      <c r="F81" t="s">
        <v>9</v>
      </c>
    </row>
    <row r="82" spans="1:6" x14ac:dyDescent="0.3">
      <c r="A82">
        <v>81</v>
      </c>
      <c r="B82" t="s">
        <v>13</v>
      </c>
      <c r="C82" t="s">
        <v>5</v>
      </c>
      <c r="D82" s="2">
        <v>6007</v>
      </c>
      <c r="E82" s="3">
        <v>42502</v>
      </c>
      <c r="F82" t="s">
        <v>10</v>
      </c>
    </row>
    <row r="83" spans="1:6" x14ac:dyDescent="0.3">
      <c r="A83">
        <v>82</v>
      </c>
      <c r="B83" t="s">
        <v>13</v>
      </c>
      <c r="C83" t="s">
        <v>5</v>
      </c>
      <c r="D83" s="2">
        <v>5030</v>
      </c>
      <c r="E83" s="3">
        <v>42504</v>
      </c>
      <c r="F83" t="s">
        <v>12</v>
      </c>
    </row>
    <row r="84" spans="1:6" x14ac:dyDescent="0.3">
      <c r="A84">
        <v>83</v>
      </c>
      <c r="B84" t="s">
        <v>17</v>
      </c>
      <c r="C84" t="s">
        <v>6</v>
      </c>
      <c r="D84" s="2">
        <v>6763</v>
      </c>
      <c r="E84" s="3">
        <v>42504</v>
      </c>
      <c r="F84" t="s">
        <v>9</v>
      </c>
    </row>
    <row r="85" spans="1:6" x14ac:dyDescent="0.3">
      <c r="A85">
        <v>84</v>
      </c>
      <c r="B85" t="s">
        <v>13</v>
      </c>
      <c r="C85" t="s">
        <v>5</v>
      </c>
      <c r="D85" s="2">
        <v>4248</v>
      </c>
      <c r="E85" s="3">
        <v>42505</v>
      </c>
      <c r="F85" t="s">
        <v>11</v>
      </c>
    </row>
    <row r="86" spans="1:6" x14ac:dyDescent="0.3">
      <c r="A86">
        <v>85</v>
      </c>
      <c r="B86" t="s">
        <v>13</v>
      </c>
      <c r="C86" t="s">
        <v>5</v>
      </c>
      <c r="D86" s="2">
        <v>9543</v>
      </c>
      <c r="E86" s="3">
        <v>42506</v>
      </c>
      <c r="F86" t="s">
        <v>19</v>
      </c>
    </row>
    <row r="87" spans="1:6" x14ac:dyDescent="0.3">
      <c r="A87">
        <v>86</v>
      </c>
      <c r="B87" t="s">
        <v>21</v>
      </c>
      <c r="C87" t="s">
        <v>6</v>
      </c>
      <c r="D87" s="2">
        <v>2054</v>
      </c>
      <c r="E87" s="3">
        <v>42506</v>
      </c>
      <c r="F87" t="s">
        <v>9</v>
      </c>
    </row>
    <row r="88" spans="1:6" x14ac:dyDescent="0.3">
      <c r="A88">
        <v>87</v>
      </c>
      <c r="B88" t="s">
        <v>18</v>
      </c>
      <c r="C88" t="s">
        <v>6</v>
      </c>
      <c r="D88" s="2">
        <v>7094</v>
      </c>
      <c r="E88" s="3">
        <v>42506</v>
      </c>
      <c r="F88" t="s">
        <v>12</v>
      </c>
    </row>
    <row r="89" spans="1:6" x14ac:dyDescent="0.3">
      <c r="A89">
        <v>88</v>
      </c>
      <c r="B89" t="s">
        <v>17</v>
      </c>
      <c r="C89" t="s">
        <v>6</v>
      </c>
      <c r="D89" s="2">
        <v>6087</v>
      </c>
      <c r="E89" s="3">
        <v>42508</v>
      </c>
      <c r="F89" t="s">
        <v>8</v>
      </c>
    </row>
    <row r="90" spans="1:6" x14ac:dyDescent="0.3">
      <c r="A90">
        <v>89</v>
      </c>
      <c r="B90" t="s">
        <v>14</v>
      </c>
      <c r="C90" t="s">
        <v>5</v>
      </c>
      <c r="D90" s="2">
        <v>4264</v>
      </c>
      <c r="E90" s="3">
        <v>42509</v>
      </c>
      <c r="F90" t="s">
        <v>11</v>
      </c>
    </row>
    <row r="91" spans="1:6" x14ac:dyDescent="0.3">
      <c r="A91">
        <v>90</v>
      </c>
      <c r="B91" t="s">
        <v>16</v>
      </c>
      <c r="C91" t="s">
        <v>5</v>
      </c>
      <c r="D91" s="2">
        <v>9333</v>
      </c>
      <c r="E91" s="3">
        <v>42510</v>
      </c>
      <c r="F91" t="s">
        <v>8</v>
      </c>
    </row>
    <row r="92" spans="1:6" x14ac:dyDescent="0.3">
      <c r="A92">
        <v>91</v>
      </c>
      <c r="B92" t="s">
        <v>16</v>
      </c>
      <c r="C92" t="s">
        <v>5</v>
      </c>
      <c r="D92" s="2">
        <v>8775</v>
      </c>
      <c r="E92" s="3">
        <v>42512</v>
      </c>
      <c r="F92" t="s">
        <v>12</v>
      </c>
    </row>
    <row r="93" spans="1:6" x14ac:dyDescent="0.3">
      <c r="A93">
        <v>92</v>
      </c>
      <c r="B93" t="s">
        <v>21</v>
      </c>
      <c r="C93" t="s">
        <v>6</v>
      </c>
      <c r="D93" s="2">
        <v>2011</v>
      </c>
      <c r="E93" s="3">
        <v>42513</v>
      </c>
      <c r="F93" t="s">
        <v>9</v>
      </c>
    </row>
    <row r="94" spans="1:6" x14ac:dyDescent="0.3">
      <c r="A94">
        <v>93</v>
      </c>
      <c r="B94" t="s">
        <v>13</v>
      </c>
      <c r="C94" t="s">
        <v>5</v>
      </c>
      <c r="D94" s="2">
        <v>5632</v>
      </c>
      <c r="E94" s="3">
        <v>42515</v>
      </c>
      <c r="F94" t="s">
        <v>8</v>
      </c>
    </row>
    <row r="95" spans="1:6" x14ac:dyDescent="0.3">
      <c r="A95">
        <v>94</v>
      </c>
      <c r="B95" t="s">
        <v>13</v>
      </c>
      <c r="C95" t="s">
        <v>5</v>
      </c>
      <c r="D95" s="2">
        <v>4904</v>
      </c>
      <c r="E95" s="3">
        <v>42515</v>
      </c>
      <c r="F95" t="s">
        <v>20</v>
      </c>
    </row>
    <row r="96" spans="1:6" x14ac:dyDescent="0.3">
      <c r="A96">
        <v>95</v>
      </c>
      <c r="B96" t="s">
        <v>18</v>
      </c>
      <c r="C96" t="s">
        <v>6</v>
      </c>
      <c r="D96" s="2">
        <v>1002</v>
      </c>
      <c r="E96" s="3">
        <v>42515</v>
      </c>
      <c r="F96" t="s">
        <v>11</v>
      </c>
    </row>
    <row r="97" spans="1:6" x14ac:dyDescent="0.3">
      <c r="A97">
        <v>96</v>
      </c>
      <c r="B97" t="s">
        <v>15</v>
      </c>
      <c r="C97" t="s">
        <v>5</v>
      </c>
      <c r="D97" s="2">
        <v>8141</v>
      </c>
      <c r="E97" s="3">
        <v>42516</v>
      </c>
      <c r="F97" t="s">
        <v>9</v>
      </c>
    </row>
    <row r="98" spans="1:6" x14ac:dyDescent="0.3">
      <c r="A98">
        <v>97</v>
      </c>
      <c r="B98" t="s">
        <v>15</v>
      </c>
      <c r="C98" t="s">
        <v>5</v>
      </c>
      <c r="D98" s="2">
        <v>3644</v>
      </c>
      <c r="E98" s="3">
        <v>42516</v>
      </c>
      <c r="F98" t="s">
        <v>10</v>
      </c>
    </row>
    <row r="99" spans="1:6" x14ac:dyDescent="0.3">
      <c r="A99">
        <v>98</v>
      </c>
      <c r="B99" t="s">
        <v>15</v>
      </c>
      <c r="C99" t="s">
        <v>5</v>
      </c>
      <c r="D99" s="2">
        <v>1380</v>
      </c>
      <c r="E99" s="3">
        <v>42516</v>
      </c>
      <c r="F99" t="s">
        <v>11</v>
      </c>
    </row>
    <row r="100" spans="1:6" x14ac:dyDescent="0.3">
      <c r="A100">
        <v>99</v>
      </c>
      <c r="B100" t="s">
        <v>21</v>
      </c>
      <c r="C100" t="s">
        <v>6</v>
      </c>
      <c r="D100" s="2">
        <v>8354</v>
      </c>
      <c r="E100" s="3">
        <v>42516</v>
      </c>
      <c r="F100" t="s">
        <v>12</v>
      </c>
    </row>
    <row r="101" spans="1:6" x14ac:dyDescent="0.3">
      <c r="A101">
        <v>100</v>
      </c>
      <c r="B101" t="s">
        <v>13</v>
      </c>
      <c r="C101" t="s">
        <v>5</v>
      </c>
      <c r="D101" s="2">
        <v>5182</v>
      </c>
      <c r="E101" s="3">
        <v>42517</v>
      </c>
      <c r="F101" t="s">
        <v>8</v>
      </c>
    </row>
    <row r="102" spans="1:6" x14ac:dyDescent="0.3">
      <c r="A102">
        <v>101</v>
      </c>
      <c r="B102" t="s">
        <v>14</v>
      </c>
      <c r="C102" t="s">
        <v>5</v>
      </c>
      <c r="D102" s="2">
        <v>2193</v>
      </c>
      <c r="E102" s="3">
        <v>42517</v>
      </c>
      <c r="F102" t="s">
        <v>19</v>
      </c>
    </row>
    <row r="103" spans="1:6" x14ac:dyDescent="0.3">
      <c r="A103">
        <v>102</v>
      </c>
      <c r="B103" t="s">
        <v>16</v>
      </c>
      <c r="C103" t="s">
        <v>5</v>
      </c>
      <c r="D103" s="2">
        <v>3647</v>
      </c>
      <c r="E103" s="3">
        <v>42518</v>
      </c>
      <c r="F103" t="s">
        <v>8</v>
      </c>
    </row>
    <row r="104" spans="1:6" x14ac:dyDescent="0.3">
      <c r="A104">
        <v>103</v>
      </c>
      <c r="B104" t="s">
        <v>14</v>
      </c>
      <c r="C104" t="s">
        <v>5</v>
      </c>
      <c r="D104" s="2">
        <v>4104</v>
      </c>
      <c r="E104" s="3">
        <v>42518</v>
      </c>
      <c r="F104" t="s">
        <v>8</v>
      </c>
    </row>
    <row r="105" spans="1:6" x14ac:dyDescent="0.3">
      <c r="A105">
        <v>104</v>
      </c>
      <c r="B105" t="s">
        <v>17</v>
      </c>
      <c r="C105" t="s">
        <v>6</v>
      </c>
      <c r="D105" s="2">
        <v>7457</v>
      </c>
      <c r="E105" s="3">
        <v>42518</v>
      </c>
      <c r="F105" t="s">
        <v>8</v>
      </c>
    </row>
    <row r="106" spans="1:6" x14ac:dyDescent="0.3">
      <c r="A106">
        <v>105</v>
      </c>
      <c r="B106" t="s">
        <v>16</v>
      </c>
      <c r="C106" t="s">
        <v>5</v>
      </c>
      <c r="D106" s="2">
        <v>3767</v>
      </c>
      <c r="E106" s="3">
        <v>42519</v>
      </c>
      <c r="F106" t="s">
        <v>10</v>
      </c>
    </row>
    <row r="107" spans="1:6" x14ac:dyDescent="0.3">
      <c r="A107">
        <v>106</v>
      </c>
      <c r="B107" t="s">
        <v>21</v>
      </c>
      <c r="C107" t="s">
        <v>6</v>
      </c>
      <c r="D107" s="2">
        <v>4685</v>
      </c>
      <c r="E107" s="3">
        <v>42520</v>
      </c>
      <c r="F107" t="s">
        <v>12</v>
      </c>
    </row>
    <row r="108" spans="1:6" x14ac:dyDescent="0.3">
      <c r="A108">
        <v>107</v>
      </c>
      <c r="B108" t="s">
        <v>13</v>
      </c>
      <c r="C108" t="s">
        <v>5</v>
      </c>
      <c r="D108" s="2">
        <v>3917</v>
      </c>
      <c r="E108" s="3">
        <v>42525</v>
      </c>
      <c r="F108" t="s">
        <v>8</v>
      </c>
    </row>
    <row r="109" spans="1:6" x14ac:dyDescent="0.3">
      <c r="A109">
        <v>108</v>
      </c>
      <c r="B109" t="s">
        <v>14</v>
      </c>
      <c r="C109" t="s">
        <v>5</v>
      </c>
      <c r="D109" s="2">
        <v>521</v>
      </c>
      <c r="E109" s="3">
        <v>42525</v>
      </c>
      <c r="F109" t="s">
        <v>10</v>
      </c>
    </row>
    <row r="110" spans="1:6" x14ac:dyDescent="0.3">
      <c r="A110">
        <v>109</v>
      </c>
      <c r="B110" t="s">
        <v>14</v>
      </c>
      <c r="C110" t="s">
        <v>5</v>
      </c>
      <c r="D110" s="2">
        <v>5605</v>
      </c>
      <c r="E110" s="3">
        <v>42531</v>
      </c>
      <c r="F110" t="s">
        <v>19</v>
      </c>
    </row>
    <row r="111" spans="1:6" x14ac:dyDescent="0.3">
      <c r="A111">
        <v>110</v>
      </c>
      <c r="B111" t="s">
        <v>21</v>
      </c>
      <c r="C111" t="s">
        <v>6</v>
      </c>
      <c r="D111" s="2">
        <v>9630</v>
      </c>
      <c r="E111" s="3">
        <v>42532</v>
      </c>
      <c r="F111" t="s">
        <v>12</v>
      </c>
    </row>
    <row r="112" spans="1:6" x14ac:dyDescent="0.3">
      <c r="A112">
        <v>111</v>
      </c>
      <c r="B112" t="s">
        <v>13</v>
      </c>
      <c r="C112" t="s">
        <v>5</v>
      </c>
      <c r="D112" s="2">
        <v>6941</v>
      </c>
      <c r="E112" s="3">
        <v>42541</v>
      </c>
      <c r="F112" t="s">
        <v>10</v>
      </c>
    </row>
    <row r="113" spans="1:6" x14ac:dyDescent="0.3">
      <c r="A113">
        <v>112</v>
      </c>
      <c r="B113" t="s">
        <v>21</v>
      </c>
      <c r="C113" t="s">
        <v>6</v>
      </c>
      <c r="D113" s="2">
        <v>7231</v>
      </c>
      <c r="E113" s="3">
        <v>42541</v>
      </c>
      <c r="F113" t="s">
        <v>9</v>
      </c>
    </row>
    <row r="114" spans="1:6" x14ac:dyDescent="0.3">
      <c r="A114">
        <v>113</v>
      </c>
      <c r="B114" t="s">
        <v>21</v>
      </c>
      <c r="C114" t="s">
        <v>6</v>
      </c>
      <c r="D114" s="2">
        <v>8891</v>
      </c>
      <c r="E114" s="3">
        <v>42544</v>
      </c>
      <c r="F114" t="s">
        <v>11</v>
      </c>
    </row>
    <row r="115" spans="1:6" x14ac:dyDescent="0.3">
      <c r="A115">
        <v>114</v>
      </c>
      <c r="B115" t="s">
        <v>13</v>
      </c>
      <c r="C115" t="s">
        <v>5</v>
      </c>
      <c r="D115" s="2">
        <v>107</v>
      </c>
      <c r="E115" s="3">
        <v>42546</v>
      </c>
      <c r="F115" t="s">
        <v>19</v>
      </c>
    </row>
    <row r="116" spans="1:6" x14ac:dyDescent="0.3">
      <c r="A116">
        <v>115</v>
      </c>
      <c r="B116" t="s">
        <v>13</v>
      </c>
      <c r="C116" t="s">
        <v>5</v>
      </c>
      <c r="D116" s="2">
        <v>4243</v>
      </c>
      <c r="E116" s="3">
        <v>42547</v>
      </c>
      <c r="F116" t="s">
        <v>8</v>
      </c>
    </row>
    <row r="117" spans="1:6" x14ac:dyDescent="0.3">
      <c r="A117">
        <v>116</v>
      </c>
      <c r="B117" t="s">
        <v>15</v>
      </c>
      <c r="C117" t="s">
        <v>5</v>
      </c>
      <c r="D117" s="2">
        <v>4514</v>
      </c>
      <c r="E117" s="3">
        <v>42548</v>
      </c>
      <c r="F117" t="s">
        <v>8</v>
      </c>
    </row>
    <row r="118" spans="1:6" x14ac:dyDescent="0.3">
      <c r="A118">
        <v>117</v>
      </c>
      <c r="B118" t="s">
        <v>16</v>
      </c>
      <c r="C118" t="s">
        <v>5</v>
      </c>
      <c r="D118" s="2">
        <v>5480</v>
      </c>
      <c r="E118" s="3">
        <v>42553</v>
      </c>
      <c r="F118" t="s">
        <v>8</v>
      </c>
    </row>
    <row r="119" spans="1:6" x14ac:dyDescent="0.3">
      <c r="A119">
        <v>118</v>
      </c>
      <c r="B119" t="s">
        <v>13</v>
      </c>
      <c r="C119" t="s">
        <v>5</v>
      </c>
      <c r="D119" s="2">
        <v>5002</v>
      </c>
      <c r="E119" s="3">
        <v>42553</v>
      </c>
      <c r="F119" t="s">
        <v>19</v>
      </c>
    </row>
    <row r="120" spans="1:6" x14ac:dyDescent="0.3">
      <c r="A120">
        <v>119</v>
      </c>
      <c r="B120" t="s">
        <v>13</v>
      </c>
      <c r="C120" t="s">
        <v>5</v>
      </c>
      <c r="D120" s="2">
        <v>8530</v>
      </c>
      <c r="E120" s="3">
        <v>42556</v>
      </c>
      <c r="F120" t="s">
        <v>10</v>
      </c>
    </row>
    <row r="121" spans="1:6" x14ac:dyDescent="0.3">
      <c r="A121">
        <v>120</v>
      </c>
      <c r="B121" t="s">
        <v>15</v>
      </c>
      <c r="C121" t="s">
        <v>5</v>
      </c>
      <c r="D121" s="2">
        <v>4819</v>
      </c>
      <c r="E121" s="3">
        <v>42558</v>
      </c>
      <c r="F121" t="s">
        <v>20</v>
      </c>
    </row>
    <row r="122" spans="1:6" x14ac:dyDescent="0.3">
      <c r="A122">
        <v>121</v>
      </c>
      <c r="B122" t="s">
        <v>21</v>
      </c>
      <c r="C122" t="s">
        <v>6</v>
      </c>
      <c r="D122" s="2">
        <v>6343</v>
      </c>
      <c r="E122" s="3">
        <v>42562</v>
      </c>
      <c r="F122" t="s">
        <v>9</v>
      </c>
    </row>
    <row r="123" spans="1:6" x14ac:dyDescent="0.3">
      <c r="A123">
        <v>122</v>
      </c>
      <c r="B123" t="s">
        <v>15</v>
      </c>
      <c r="C123" t="s">
        <v>5</v>
      </c>
      <c r="D123" s="2">
        <v>2318</v>
      </c>
      <c r="E123" s="3">
        <v>42564</v>
      </c>
      <c r="F123" t="s">
        <v>9</v>
      </c>
    </row>
    <row r="124" spans="1:6" x14ac:dyDescent="0.3">
      <c r="A124">
        <v>123</v>
      </c>
      <c r="B124" t="s">
        <v>15</v>
      </c>
      <c r="C124" t="s">
        <v>5</v>
      </c>
      <c r="D124" s="2">
        <v>220</v>
      </c>
      <c r="E124" s="3">
        <v>42571</v>
      </c>
      <c r="F124" t="s">
        <v>9</v>
      </c>
    </row>
    <row r="125" spans="1:6" x14ac:dyDescent="0.3">
      <c r="A125">
        <v>124</v>
      </c>
      <c r="B125" t="s">
        <v>15</v>
      </c>
      <c r="C125" t="s">
        <v>5</v>
      </c>
      <c r="D125" s="2">
        <v>6341</v>
      </c>
      <c r="E125" s="3">
        <v>42571</v>
      </c>
      <c r="F125" t="s">
        <v>20</v>
      </c>
    </row>
    <row r="126" spans="1:6" x14ac:dyDescent="0.3">
      <c r="A126">
        <v>125</v>
      </c>
      <c r="B126" t="s">
        <v>14</v>
      </c>
      <c r="C126" t="s">
        <v>5</v>
      </c>
      <c r="D126" s="2">
        <v>330</v>
      </c>
      <c r="E126" s="3">
        <v>42571</v>
      </c>
      <c r="F126" t="s">
        <v>12</v>
      </c>
    </row>
    <row r="127" spans="1:6" x14ac:dyDescent="0.3">
      <c r="A127">
        <v>126</v>
      </c>
      <c r="B127" t="s">
        <v>21</v>
      </c>
      <c r="C127" t="s">
        <v>6</v>
      </c>
      <c r="D127" s="2">
        <v>3027</v>
      </c>
      <c r="E127" s="3">
        <v>42571</v>
      </c>
      <c r="F127" t="s">
        <v>9</v>
      </c>
    </row>
    <row r="128" spans="1:6" x14ac:dyDescent="0.3">
      <c r="A128">
        <v>127</v>
      </c>
      <c r="B128" t="s">
        <v>15</v>
      </c>
      <c r="C128" t="s">
        <v>5</v>
      </c>
      <c r="D128" s="2">
        <v>850</v>
      </c>
      <c r="E128" s="3">
        <v>42573</v>
      </c>
      <c r="F128" t="s">
        <v>20</v>
      </c>
    </row>
    <row r="129" spans="1:6" x14ac:dyDescent="0.3">
      <c r="A129">
        <v>128</v>
      </c>
      <c r="B129" t="s">
        <v>13</v>
      </c>
      <c r="C129" t="s">
        <v>5</v>
      </c>
      <c r="D129" s="2">
        <v>8986</v>
      </c>
      <c r="E129" s="3">
        <v>42574</v>
      </c>
      <c r="F129" t="s">
        <v>9</v>
      </c>
    </row>
    <row r="130" spans="1:6" x14ac:dyDescent="0.3">
      <c r="A130">
        <v>129</v>
      </c>
      <c r="B130" t="s">
        <v>21</v>
      </c>
      <c r="C130" t="s">
        <v>6</v>
      </c>
      <c r="D130" s="2">
        <v>3800</v>
      </c>
      <c r="E130" s="3">
        <v>42576</v>
      </c>
      <c r="F130" t="s">
        <v>8</v>
      </c>
    </row>
    <row r="131" spans="1:6" x14ac:dyDescent="0.3">
      <c r="A131">
        <v>130</v>
      </c>
      <c r="B131" t="s">
        <v>17</v>
      </c>
      <c r="C131" t="s">
        <v>6</v>
      </c>
      <c r="D131" s="2">
        <v>5751</v>
      </c>
      <c r="E131" s="3">
        <v>42579</v>
      </c>
      <c r="F131" t="s">
        <v>9</v>
      </c>
    </row>
    <row r="132" spans="1:6" x14ac:dyDescent="0.3">
      <c r="A132">
        <v>131</v>
      </c>
      <c r="B132" t="s">
        <v>14</v>
      </c>
      <c r="C132" t="s">
        <v>5</v>
      </c>
      <c r="D132" s="2">
        <v>1704</v>
      </c>
      <c r="E132" s="3">
        <v>42580</v>
      </c>
      <c r="F132" t="s">
        <v>9</v>
      </c>
    </row>
    <row r="133" spans="1:6" x14ac:dyDescent="0.3">
      <c r="A133">
        <v>132</v>
      </c>
      <c r="B133" t="s">
        <v>13</v>
      </c>
      <c r="C133" t="s">
        <v>5</v>
      </c>
      <c r="D133" s="2">
        <v>7966</v>
      </c>
      <c r="E133" s="3">
        <v>42581</v>
      </c>
      <c r="F133" t="s">
        <v>11</v>
      </c>
    </row>
    <row r="134" spans="1:6" x14ac:dyDescent="0.3">
      <c r="A134">
        <v>133</v>
      </c>
      <c r="B134" t="s">
        <v>13</v>
      </c>
      <c r="C134" t="s">
        <v>5</v>
      </c>
      <c r="D134" s="2">
        <v>852</v>
      </c>
      <c r="E134" s="3">
        <v>42582</v>
      </c>
      <c r="F134" t="s">
        <v>8</v>
      </c>
    </row>
    <row r="135" spans="1:6" x14ac:dyDescent="0.3">
      <c r="A135">
        <v>134</v>
      </c>
      <c r="B135" t="s">
        <v>18</v>
      </c>
      <c r="C135" t="s">
        <v>6</v>
      </c>
      <c r="D135" s="2">
        <v>8416</v>
      </c>
      <c r="E135" s="3">
        <v>42582</v>
      </c>
      <c r="F135" t="s">
        <v>11</v>
      </c>
    </row>
    <row r="136" spans="1:6" x14ac:dyDescent="0.3">
      <c r="A136">
        <v>135</v>
      </c>
      <c r="B136" t="s">
        <v>13</v>
      </c>
      <c r="C136" t="s">
        <v>5</v>
      </c>
      <c r="D136" s="2">
        <v>7144</v>
      </c>
      <c r="E136" s="3">
        <v>42583</v>
      </c>
      <c r="F136" t="s">
        <v>19</v>
      </c>
    </row>
    <row r="137" spans="1:6" x14ac:dyDescent="0.3">
      <c r="A137">
        <v>136</v>
      </c>
      <c r="B137" t="s">
        <v>21</v>
      </c>
      <c r="C137" t="s">
        <v>6</v>
      </c>
      <c r="D137" s="2">
        <v>7854</v>
      </c>
      <c r="E137" s="3">
        <v>42583</v>
      </c>
      <c r="F137" t="s">
        <v>8</v>
      </c>
    </row>
    <row r="138" spans="1:6" x14ac:dyDescent="0.3">
      <c r="A138">
        <v>137</v>
      </c>
      <c r="B138" t="s">
        <v>15</v>
      </c>
      <c r="C138" t="s">
        <v>5</v>
      </c>
      <c r="D138" s="2">
        <v>859</v>
      </c>
      <c r="E138" s="3">
        <v>42585</v>
      </c>
      <c r="F138" t="s">
        <v>8</v>
      </c>
    </row>
    <row r="139" spans="1:6" x14ac:dyDescent="0.3">
      <c r="A139">
        <v>138</v>
      </c>
      <c r="B139" t="s">
        <v>21</v>
      </c>
      <c r="C139" t="s">
        <v>6</v>
      </c>
      <c r="D139" s="2">
        <v>8049</v>
      </c>
      <c r="E139" s="3">
        <v>42594</v>
      </c>
      <c r="F139" t="s">
        <v>8</v>
      </c>
    </row>
    <row r="140" spans="1:6" x14ac:dyDescent="0.3">
      <c r="A140">
        <v>139</v>
      </c>
      <c r="B140" t="s">
        <v>13</v>
      </c>
      <c r="C140" t="s">
        <v>5</v>
      </c>
      <c r="D140" s="2">
        <v>2836</v>
      </c>
      <c r="E140" s="3">
        <v>42595</v>
      </c>
      <c r="F140" t="s">
        <v>12</v>
      </c>
    </row>
    <row r="141" spans="1:6" x14ac:dyDescent="0.3">
      <c r="A141">
        <v>140</v>
      </c>
      <c r="B141" t="s">
        <v>17</v>
      </c>
      <c r="C141" t="s">
        <v>6</v>
      </c>
      <c r="D141" s="2">
        <v>1743</v>
      </c>
      <c r="E141" s="3">
        <v>42601</v>
      </c>
      <c r="F141" t="s">
        <v>8</v>
      </c>
    </row>
    <row r="142" spans="1:6" x14ac:dyDescent="0.3">
      <c r="A142">
        <v>141</v>
      </c>
      <c r="B142" t="s">
        <v>14</v>
      </c>
      <c r="C142" t="s">
        <v>5</v>
      </c>
      <c r="D142" s="2">
        <v>3844</v>
      </c>
      <c r="E142" s="3">
        <v>42605</v>
      </c>
      <c r="F142" t="s">
        <v>19</v>
      </c>
    </row>
    <row r="143" spans="1:6" x14ac:dyDescent="0.3">
      <c r="A143">
        <v>142</v>
      </c>
      <c r="B143" t="s">
        <v>14</v>
      </c>
      <c r="C143" t="s">
        <v>5</v>
      </c>
      <c r="D143" s="2">
        <v>7490</v>
      </c>
      <c r="E143" s="3">
        <v>42606</v>
      </c>
      <c r="F143" t="s">
        <v>19</v>
      </c>
    </row>
    <row r="144" spans="1:6" x14ac:dyDescent="0.3">
      <c r="A144">
        <v>143</v>
      </c>
      <c r="B144" t="s">
        <v>21</v>
      </c>
      <c r="C144" t="s">
        <v>6</v>
      </c>
      <c r="D144" s="2">
        <v>4483</v>
      </c>
      <c r="E144" s="3">
        <v>42607</v>
      </c>
      <c r="F144" t="s">
        <v>12</v>
      </c>
    </row>
    <row r="145" spans="1:6" x14ac:dyDescent="0.3">
      <c r="A145">
        <v>144</v>
      </c>
      <c r="B145" t="s">
        <v>14</v>
      </c>
      <c r="C145" t="s">
        <v>5</v>
      </c>
      <c r="D145" s="2">
        <v>7333</v>
      </c>
      <c r="E145" s="3">
        <v>42609</v>
      </c>
      <c r="F145" t="s">
        <v>10</v>
      </c>
    </row>
    <row r="146" spans="1:6" x14ac:dyDescent="0.3">
      <c r="A146">
        <v>145</v>
      </c>
      <c r="B146" t="s">
        <v>17</v>
      </c>
      <c r="C146" t="s">
        <v>6</v>
      </c>
      <c r="D146" s="2">
        <v>7654</v>
      </c>
      <c r="E146" s="3">
        <v>42610</v>
      </c>
      <c r="F146" t="s">
        <v>8</v>
      </c>
    </row>
    <row r="147" spans="1:6" x14ac:dyDescent="0.3">
      <c r="A147">
        <v>146</v>
      </c>
      <c r="B147" t="s">
        <v>14</v>
      </c>
      <c r="C147" t="s">
        <v>5</v>
      </c>
      <c r="D147" s="2">
        <v>3944</v>
      </c>
      <c r="E147" s="3">
        <v>42611</v>
      </c>
      <c r="F147" t="s">
        <v>9</v>
      </c>
    </row>
    <row r="148" spans="1:6" x14ac:dyDescent="0.3">
      <c r="A148">
        <v>147</v>
      </c>
      <c r="B148" t="s">
        <v>18</v>
      </c>
      <c r="C148" t="s">
        <v>6</v>
      </c>
      <c r="D148" s="2">
        <v>5761</v>
      </c>
      <c r="E148" s="3">
        <v>42611</v>
      </c>
      <c r="F148" t="s">
        <v>12</v>
      </c>
    </row>
    <row r="149" spans="1:6" x14ac:dyDescent="0.3">
      <c r="A149">
        <v>148</v>
      </c>
      <c r="B149" t="s">
        <v>13</v>
      </c>
      <c r="C149" t="s">
        <v>5</v>
      </c>
      <c r="D149" s="2">
        <v>6864</v>
      </c>
      <c r="E149" s="3">
        <v>42614</v>
      </c>
      <c r="F149" t="s">
        <v>20</v>
      </c>
    </row>
    <row r="150" spans="1:6" x14ac:dyDescent="0.3">
      <c r="A150">
        <v>149</v>
      </c>
      <c r="B150" t="s">
        <v>13</v>
      </c>
      <c r="C150" t="s">
        <v>5</v>
      </c>
      <c r="D150" s="2">
        <v>4016</v>
      </c>
      <c r="E150" s="3">
        <v>42614</v>
      </c>
      <c r="F150" t="s">
        <v>12</v>
      </c>
    </row>
    <row r="151" spans="1:6" x14ac:dyDescent="0.3">
      <c r="A151">
        <v>150</v>
      </c>
      <c r="B151" t="s">
        <v>13</v>
      </c>
      <c r="C151" t="s">
        <v>5</v>
      </c>
      <c r="D151" s="2">
        <v>1841</v>
      </c>
      <c r="E151" s="3">
        <v>42615</v>
      </c>
      <c r="F151" t="s">
        <v>8</v>
      </c>
    </row>
    <row r="152" spans="1:6" x14ac:dyDescent="0.3">
      <c r="A152">
        <v>151</v>
      </c>
      <c r="B152" t="s">
        <v>13</v>
      </c>
      <c r="C152" t="s">
        <v>5</v>
      </c>
      <c r="D152" s="2">
        <v>424</v>
      </c>
      <c r="E152" s="3">
        <v>42618</v>
      </c>
      <c r="F152" t="s">
        <v>11</v>
      </c>
    </row>
    <row r="153" spans="1:6" x14ac:dyDescent="0.3">
      <c r="A153">
        <v>152</v>
      </c>
      <c r="B153" t="s">
        <v>13</v>
      </c>
      <c r="C153" t="s">
        <v>5</v>
      </c>
      <c r="D153" s="2">
        <v>8765</v>
      </c>
      <c r="E153" s="3">
        <v>42620</v>
      </c>
      <c r="F153" t="s">
        <v>9</v>
      </c>
    </row>
    <row r="154" spans="1:6" x14ac:dyDescent="0.3">
      <c r="A154">
        <v>153</v>
      </c>
      <c r="B154" t="s">
        <v>13</v>
      </c>
      <c r="C154" t="s">
        <v>5</v>
      </c>
      <c r="D154" s="2">
        <v>5583</v>
      </c>
      <c r="E154" s="3">
        <v>42621</v>
      </c>
      <c r="F154" t="s">
        <v>8</v>
      </c>
    </row>
    <row r="155" spans="1:6" x14ac:dyDescent="0.3">
      <c r="A155">
        <v>154</v>
      </c>
      <c r="B155" t="s">
        <v>21</v>
      </c>
      <c r="C155" t="s">
        <v>6</v>
      </c>
      <c r="D155" s="2">
        <v>4390</v>
      </c>
      <c r="E155" s="3">
        <v>42622</v>
      </c>
      <c r="F155" t="s">
        <v>20</v>
      </c>
    </row>
    <row r="156" spans="1:6" x14ac:dyDescent="0.3">
      <c r="A156">
        <v>155</v>
      </c>
      <c r="B156" t="s">
        <v>21</v>
      </c>
      <c r="C156" t="s">
        <v>6</v>
      </c>
      <c r="D156" s="2">
        <v>352</v>
      </c>
      <c r="E156" s="3">
        <v>42622</v>
      </c>
      <c r="F156" t="s">
        <v>10</v>
      </c>
    </row>
    <row r="157" spans="1:6" x14ac:dyDescent="0.3">
      <c r="A157">
        <v>156</v>
      </c>
      <c r="B157" t="s">
        <v>14</v>
      </c>
      <c r="C157" t="s">
        <v>5</v>
      </c>
      <c r="D157" s="2">
        <v>8489</v>
      </c>
      <c r="E157" s="3">
        <v>42624</v>
      </c>
      <c r="F157" t="s">
        <v>8</v>
      </c>
    </row>
    <row r="158" spans="1:6" x14ac:dyDescent="0.3">
      <c r="A158">
        <v>157</v>
      </c>
      <c r="B158" t="s">
        <v>13</v>
      </c>
      <c r="C158" t="s">
        <v>5</v>
      </c>
      <c r="D158" s="2">
        <v>7090</v>
      </c>
      <c r="E158" s="3">
        <v>42624</v>
      </c>
      <c r="F158" t="s">
        <v>19</v>
      </c>
    </row>
    <row r="159" spans="1:6" x14ac:dyDescent="0.3">
      <c r="A159">
        <v>158</v>
      </c>
      <c r="B159" t="s">
        <v>13</v>
      </c>
      <c r="C159" t="s">
        <v>5</v>
      </c>
      <c r="D159" s="2">
        <v>7880</v>
      </c>
      <c r="E159" s="3">
        <v>42628</v>
      </c>
      <c r="F159" t="s">
        <v>8</v>
      </c>
    </row>
    <row r="160" spans="1:6" x14ac:dyDescent="0.3">
      <c r="A160">
        <v>159</v>
      </c>
      <c r="B160" t="s">
        <v>15</v>
      </c>
      <c r="C160" t="s">
        <v>5</v>
      </c>
      <c r="D160" s="2">
        <v>3861</v>
      </c>
      <c r="E160" s="3">
        <v>42631</v>
      </c>
      <c r="F160" t="s">
        <v>8</v>
      </c>
    </row>
    <row r="161" spans="1:6" x14ac:dyDescent="0.3">
      <c r="A161">
        <v>160</v>
      </c>
      <c r="B161" t="s">
        <v>21</v>
      </c>
      <c r="C161" t="s">
        <v>6</v>
      </c>
      <c r="D161" s="2">
        <v>7927</v>
      </c>
      <c r="E161" s="3">
        <v>42632</v>
      </c>
      <c r="F161" t="s">
        <v>12</v>
      </c>
    </row>
    <row r="162" spans="1:6" x14ac:dyDescent="0.3">
      <c r="A162">
        <v>161</v>
      </c>
      <c r="B162" t="s">
        <v>13</v>
      </c>
      <c r="C162" t="s">
        <v>5</v>
      </c>
      <c r="D162" s="2">
        <v>6162</v>
      </c>
      <c r="E162" s="3">
        <v>42633</v>
      </c>
      <c r="F162" t="s">
        <v>8</v>
      </c>
    </row>
    <row r="163" spans="1:6" x14ac:dyDescent="0.3">
      <c r="A163">
        <v>162</v>
      </c>
      <c r="B163" t="s">
        <v>16</v>
      </c>
      <c r="C163" t="s">
        <v>5</v>
      </c>
      <c r="D163" s="2">
        <v>5523</v>
      </c>
      <c r="E163" s="3">
        <v>42638</v>
      </c>
      <c r="F163" t="s">
        <v>11</v>
      </c>
    </row>
    <row r="164" spans="1:6" x14ac:dyDescent="0.3">
      <c r="A164">
        <v>163</v>
      </c>
      <c r="B164" t="s">
        <v>21</v>
      </c>
      <c r="C164" t="s">
        <v>6</v>
      </c>
      <c r="D164" s="2">
        <v>5936</v>
      </c>
      <c r="E164" s="3">
        <v>42638</v>
      </c>
      <c r="F164" t="s">
        <v>9</v>
      </c>
    </row>
    <row r="165" spans="1:6" x14ac:dyDescent="0.3">
      <c r="A165">
        <v>164</v>
      </c>
      <c r="B165" t="s">
        <v>17</v>
      </c>
      <c r="C165" t="s">
        <v>6</v>
      </c>
      <c r="D165" s="2">
        <v>7251</v>
      </c>
      <c r="E165" s="3">
        <v>42639</v>
      </c>
      <c r="F165" t="s">
        <v>12</v>
      </c>
    </row>
    <row r="166" spans="1:6" x14ac:dyDescent="0.3">
      <c r="A166">
        <v>165</v>
      </c>
      <c r="B166" t="s">
        <v>15</v>
      </c>
      <c r="C166" t="s">
        <v>5</v>
      </c>
      <c r="D166" s="2">
        <v>6187</v>
      </c>
      <c r="E166" s="3">
        <v>42640</v>
      </c>
      <c r="F166" t="s">
        <v>11</v>
      </c>
    </row>
    <row r="167" spans="1:6" x14ac:dyDescent="0.3">
      <c r="A167">
        <v>166</v>
      </c>
      <c r="B167" t="s">
        <v>13</v>
      </c>
      <c r="C167" t="s">
        <v>5</v>
      </c>
      <c r="D167" s="2">
        <v>3210</v>
      </c>
      <c r="E167" s="3">
        <v>42642</v>
      </c>
      <c r="F167" t="s">
        <v>12</v>
      </c>
    </row>
    <row r="168" spans="1:6" x14ac:dyDescent="0.3">
      <c r="A168">
        <v>167</v>
      </c>
      <c r="B168" t="s">
        <v>17</v>
      </c>
      <c r="C168" t="s">
        <v>6</v>
      </c>
      <c r="D168" s="2">
        <v>682</v>
      </c>
      <c r="E168" s="3">
        <v>42642</v>
      </c>
      <c r="F168" t="s">
        <v>12</v>
      </c>
    </row>
    <row r="169" spans="1:6" x14ac:dyDescent="0.3">
      <c r="A169">
        <v>168</v>
      </c>
      <c r="B169" t="s">
        <v>13</v>
      </c>
      <c r="C169" t="s">
        <v>5</v>
      </c>
      <c r="D169" s="2">
        <v>793</v>
      </c>
      <c r="E169" s="3">
        <v>42646</v>
      </c>
      <c r="F169" t="s">
        <v>11</v>
      </c>
    </row>
    <row r="170" spans="1:6" x14ac:dyDescent="0.3">
      <c r="A170">
        <v>169</v>
      </c>
      <c r="B170" t="s">
        <v>17</v>
      </c>
      <c r="C170" t="s">
        <v>6</v>
      </c>
      <c r="D170" s="2">
        <v>5346</v>
      </c>
      <c r="E170" s="3">
        <v>42647</v>
      </c>
      <c r="F170" t="s">
        <v>12</v>
      </c>
    </row>
    <row r="171" spans="1:6" x14ac:dyDescent="0.3">
      <c r="A171">
        <v>170</v>
      </c>
      <c r="B171" t="s">
        <v>13</v>
      </c>
      <c r="C171" t="s">
        <v>5</v>
      </c>
      <c r="D171" s="2">
        <v>7103</v>
      </c>
      <c r="E171" s="3">
        <v>42650</v>
      </c>
      <c r="F171" t="s">
        <v>20</v>
      </c>
    </row>
    <row r="172" spans="1:6" x14ac:dyDescent="0.3">
      <c r="A172">
        <v>171</v>
      </c>
      <c r="B172" t="s">
        <v>17</v>
      </c>
      <c r="C172" t="s">
        <v>6</v>
      </c>
      <c r="D172" s="2">
        <v>4603</v>
      </c>
      <c r="E172" s="3">
        <v>42653</v>
      </c>
      <c r="F172" t="s">
        <v>8</v>
      </c>
    </row>
    <row r="173" spans="1:6" x14ac:dyDescent="0.3">
      <c r="A173">
        <v>172</v>
      </c>
      <c r="B173" t="s">
        <v>14</v>
      </c>
      <c r="C173" t="s">
        <v>5</v>
      </c>
      <c r="D173" s="2">
        <v>8160</v>
      </c>
      <c r="E173" s="3">
        <v>42659</v>
      </c>
      <c r="F173" t="s">
        <v>19</v>
      </c>
    </row>
    <row r="174" spans="1:6" x14ac:dyDescent="0.3">
      <c r="A174">
        <v>173</v>
      </c>
      <c r="B174" t="s">
        <v>14</v>
      </c>
      <c r="C174" t="s">
        <v>5</v>
      </c>
      <c r="D174" s="2">
        <v>7171</v>
      </c>
      <c r="E174" s="3">
        <v>42666</v>
      </c>
      <c r="F174" t="s">
        <v>9</v>
      </c>
    </row>
    <row r="175" spans="1:6" x14ac:dyDescent="0.3">
      <c r="A175">
        <v>174</v>
      </c>
      <c r="B175" t="s">
        <v>13</v>
      </c>
      <c r="C175" t="s">
        <v>5</v>
      </c>
      <c r="D175" s="2">
        <v>3552</v>
      </c>
      <c r="E175" s="3">
        <v>42666</v>
      </c>
      <c r="F175" t="s">
        <v>20</v>
      </c>
    </row>
    <row r="176" spans="1:6" x14ac:dyDescent="0.3">
      <c r="A176">
        <v>175</v>
      </c>
      <c r="B176" t="s">
        <v>13</v>
      </c>
      <c r="C176" t="s">
        <v>5</v>
      </c>
      <c r="D176" s="2">
        <v>7273</v>
      </c>
      <c r="E176" s="3">
        <v>42668</v>
      </c>
      <c r="F176" t="s">
        <v>11</v>
      </c>
    </row>
    <row r="177" spans="1:6" x14ac:dyDescent="0.3">
      <c r="A177">
        <v>176</v>
      </c>
      <c r="B177" t="s">
        <v>13</v>
      </c>
      <c r="C177" t="s">
        <v>5</v>
      </c>
      <c r="D177" s="2">
        <v>2402</v>
      </c>
      <c r="E177" s="3">
        <v>42669</v>
      </c>
      <c r="F177" t="s">
        <v>12</v>
      </c>
    </row>
    <row r="178" spans="1:6" x14ac:dyDescent="0.3">
      <c r="A178">
        <v>177</v>
      </c>
      <c r="B178" t="s">
        <v>13</v>
      </c>
      <c r="C178" t="s">
        <v>5</v>
      </c>
      <c r="D178" s="2">
        <v>1197</v>
      </c>
      <c r="E178" s="3">
        <v>42669</v>
      </c>
      <c r="F178" t="s">
        <v>11</v>
      </c>
    </row>
    <row r="179" spans="1:6" x14ac:dyDescent="0.3">
      <c r="A179">
        <v>178</v>
      </c>
      <c r="B179" t="s">
        <v>18</v>
      </c>
      <c r="C179" t="s">
        <v>6</v>
      </c>
      <c r="D179" s="2">
        <v>5015</v>
      </c>
      <c r="E179" s="3">
        <v>42669</v>
      </c>
      <c r="F179" t="s">
        <v>11</v>
      </c>
    </row>
    <row r="180" spans="1:6" x14ac:dyDescent="0.3">
      <c r="A180">
        <v>179</v>
      </c>
      <c r="B180" t="s">
        <v>15</v>
      </c>
      <c r="C180" t="s">
        <v>5</v>
      </c>
      <c r="D180" s="2">
        <v>5818</v>
      </c>
      <c r="E180" s="3">
        <v>42676</v>
      </c>
      <c r="F180" t="s">
        <v>8</v>
      </c>
    </row>
    <row r="181" spans="1:6" x14ac:dyDescent="0.3">
      <c r="A181">
        <v>180</v>
      </c>
      <c r="B181" t="s">
        <v>13</v>
      </c>
      <c r="C181" t="s">
        <v>5</v>
      </c>
      <c r="D181" s="2">
        <v>4399</v>
      </c>
      <c r="E181" s="3">
        <v>42677</v>
      </c>
      <c r="F181" t="s">
        <v>9</v>
      </c>
    </row>
    <row r="182" spans="1:6" x14ac:dyDescent="0.3">
      <c r="A182">
        <v>181</v>
      </c>
      <c r="B182" t="s">
        <v>17</v>
      </c>
      <c r="C182" t="s">
        <v>6</v>
      </c>
      <c r="D182" s="2">
        <v>3011</v>
      </c>
      <c r="E182" s="3">
        <v>42677</v>
      </c>
      <c r="F182" t="s">
        <v>8</v>
      </c>
    </row>
    <row r="183" spans="1:6" x14ac:dyDescent="0.3">
      <c r="A183">
        <v>182</v>
      </c>
      <c r="B183" t="s">
        <v>14</v>
      </c>
      <c r="C183" t="s">
        <v>5</v>
      </c>
      <c r="D183" s="2">
        <v>4715</v>
      </c>
      <c r="E183" s="3">
        <v>42683</v>
      </c>
      <c r="F183" t="s">
        <v>9</v>
      </c>
    </row>
    <row r="184" spans="1:6" x14ac:dyDescent="0.3">
      <c r="A184">
        <v>183</v>
      </c>
      <c r="B184" t="s">
        <v>14</v>
      </c>
      <c r="C184" t="s">
        <v>5</v>
      </c>
      <c r="D184" s="2">
        <v>5321</v>
      </c>
      <c r="E184" s="3">
        <v>42686</v>
      </c>
      <c r="F184" t="s">
        <v>19</v>
      </c>
    </row>
    <row r="185" spans="1:6" x14ac:dyDescent="0.3">
      <c r="A185">
        <v>184</v>
      </c>
      <c r="B185" t="s">
        <v>13</v>
      </c>
      <c r="C185" t="s">
        <v>5</v>
      </c>
      <c r="D185" s="2">
        <v>8894</v>
      </c>
      <c r="E185" s="3">
        <v>42689</v>
      </c>
      <c r="F185" t="s">
        <v>8</v>
      </c>
    </row>
    <row r="186" spans="1:6" x14ac:dyDescent="0.3">
      <c r="A186">
        <v>185</v>
      </c>
      <c r="B186" t="s">
        <v>17</v>
      </c>
      <c r="C186" t="s">
        <v>6</v>
      </c>
      <c r="D186" s="2">
        <v>4846</v>
      </c>
      <c r="E186" s="3">
        <v>42699</v>
      </c>
      <c r="F186" t="s">
        <v>9</v>
      </c>
    </row>
    <row r="187" spans="1:6" x14ac:dyDescent="0.3">
      <c r="A187">
        <v>186</v>
      </c>
      <c r="B187" t="s">
        <v>21</v>
      </c>
      <c r="C187" t="s">
        <v>6</v>
      </c>
      <c r="D187" s="2">
        <v>284</v>
      </c>
      <c r="E187" s="3">
        <v>42699</v>
      </c>
      <c r="F187" t="s">
        <v>12</v>
      </c>
    </row>
    <row r="188" spans="1:6" x14ac:dyDescent="0.3">
      <c r="A188">
        <v>187</v>
      </c>
      <c r="B188" t="s">
        <v>15</v>
      </c>
      <c r="C188" t="s">
        <v>5</v>
      </c>
      <c r="D188" s="2">
        <v>8283</v>
      </c>
      <c r="E188" s="3">
        <v>42700</v>
      </c>
      <c r="F188" t="s">
        <v>9</v>
      </c>
    </row>
    <row r="189" spans="1:6" x14ac:dyDescent="0.3">
      <c r="A189">
        <v>188</v>
      </c>
      <c r="B189" t="s">
        <v>15</v>
      </c>
      <c r="C189" t="s">
        <v>5</v>
      </c>
      <c r="D189" s="2">
        <v>9990</v>
      </c>
      <c r="E189" s="3">
        <v>42702</v>
      </c>
      <c r="F189" t="s">
        <v>10</v>
      </c>
    </row>
    <row r="190" spans="1:6" x14ac:dyDescent="0.3">
      <c r="A190">
        <v>189</v>
      </c>
      <c r="B190" t="s">
        <v>13</v>
      </c>
      <c r="C190" t="s">
        <v>5</v>
      </c>
      <c r="D190" s="2">
        <v>9014</v>
      </c>
      <c r="E190" s="3">
        <v>42702</v>
      </c>
      <c r="F190" t="s">
        <v>11</v>
      </c>
    </row>
    <row r="191" spans="1:6" x14ac:dyDescent="0.3">
      <c r="A191">
        <v>190</v>
      </c>
      <c r="B191" t="s">
        <v>14</v>
      </c>
      <c r="C191" t="s">
        <v>5</v>
      </c>
      <c r="D191" s="2">
        <v>1942</v>
      </c>
      <c r="E191" s="3">
        <v>42703</v>
      </c>
      <c r="F191" t="s">
        <v>19</v>
      </c>
    </row>
    <row r="192" spans="1:6" x14ac:dyDescent="0.3">
      <c r="A192">
        <v>191</v>
      </c>
      <c r="B192" t="s">
        <v>13</v>
      </c>
      <c r="C192" t="s">
        <v>5</v>
      </c>
      <c r="D192" s="2">
        <v>7223</v>
      </c>
      <c r="E192" s="3">
        <v>42704</v>
      </c>
      <c r="F192" t="s">
        <v>8</v>
      </c>
    </row>
    <row r="193" spans="1:6" x14ac:dyDescent="0.3">
      <c r="A193">
        <v>192</v>
      </c>
      <c r="B193" t="s">
        <v>17</v>
      </c>
      <c r="C193" t="s">
        <v>6</v>
      </c>
      <c r="D193" s="2">
        <v>4673</v>
      </c>
      <c r="E193" s="3">
        <v>42706</v>
      </c>
      <c r="F193" t="s">
        <v>8</v>
      </c>
    </row>
    <row r="194" spans="1:6" x14ac:dyDescent="0.3">
      <c r="A194">
        <v>193</v>
      </c>
      <c r="B194" t="s">
        <v>17</v>
      </c>
      <c r="C194" t="s">
        <v>6</v>
      </c>
      <c r="D194" s="2">
        <v>9104</v>
      </c>
      <c r="E194" s="3">
        <v>42708</v>
      </c>
      <c r="F194" t="s">
        <v>19</v>
      </c>
    </row>
    <row r="195" spans="1:6" x14ac:dyDescent="0.3">
      <c r="A195">
        <v>194</v>
      </c>
      <c r="B195" t="s">
        <v>14</v>
      </c>
      <c r="C195" t="s">
        <v>5</v>
      </c>
      <c r="D195" s="2">
        <v>6078</v>
      </c>
      <c r="E195" s="3">
        <v>42709</v>
      </c>
      <c r="F195" t="s">
        <v>8</v>
      </c>
    </row>
    <row r="196" spans="1:6" x14ac:dyDescent="0.3">
      <c r="A196">
        <v>195</v>
      </c>
      <c r="B196" t="s">
        <v>18</v>
      </c>
      <c r="C196" t="s">
        <v>6</v>
      </c>
      <c r="D196" s="2">
        <v>3278</v>
      </c>
      <c r="E196" s="3">
        <v>42710</v>
      </c>
      <c r="F196" t="s">
        <v>12</v>
      </c>
    </row>
    <row r="197" spans="1:6" x14ac:dyDescent="0.3">
      <c r="A197">
        <v>196</v>
      </c>
      <c r="B197" t="s">
        <v>13</v>
      </c>
      <c r="C197" t="s">
        <v>5</v>
      </c>
      <c r="D197" s="2">
        <v>136</v>
      </c>
      <c r="E197" s="3">
        <v>42716</v>
      </c>
      <c r="F197" t="s">
        <v>10</v>
      </c>
    </row>
    <row r="198" spans="1:6" x14ac:dyDescent="0.3">
      <c r="A198">
        <v>197</v>
      </c>
      <c r="B198" t="s">
        <v>13</v>
      </c>
      <c r="C198" t="s">
        <v>5</v>
      </c>
      <c r="D198" s="2">
        <v>8377</v>
      </c>
      <c r="E198" s="3">
        <v>42716</v>
      </c>
      <c r="F198" t="s">
        <v>11</v>
      </c>
    </row>
    <row r="199" spans="1:6" x14ac:dyDescent="0.3">
      <c r="A199">
        <v>198</v>
      </c>
      <c r="B199" t="s">
        <v>13</v>
      </c>
      <c r="C199" t="s">
        <v>5</v>
      </c>
      <c r="D199" s="2">
        <v>2382</v>
      </c>
      <c r="E199" s="3">
        <v>42716</v>
      </c>
      <c r="F199" t="s">
        <v>8</v>
      </c>
    </row>
    <row r="200" spans="1:6" x14ac:dyDescent="0.3">
      <c r="A200">
        <v>199</v>
      </c>
      <c r="B200" t="s">
        <v>13</v>
      </c>
      <c r="C200" t="s">
        <v>5</v>
      </c>
      <c r="D200" s="2">
        <v>8702</v>
      </c>
      <c r="E200" s="3">
        <v>42719</v>
      </c>
      <c r="F200" t="s">
        <v>12</v>
      </c>
    </row>
    <row r="201" spans="1:6" x14ac:dyDescent="0.3">
      <c r="A201">
        <v>200</v>
      </c>
      <c r="B201" t="s">
        <v>13</v>
      </c>
      <c r="C201" t="s">
        <v>5</v>
      </c>
      <c r="D201" s="2">
        <v>5021</v>
      </c>
      <c r="E201" s="3">
        <v>42720</v>
      </c>
      <c r="F201" t="s">
        <v>8</v>
      </c>
    </row>
    <row r="202" spans="1:6" x14ac:dyDescent="0.3">
      <c r="A202">
        <v>201</v>
      </c>
      <c r="B202" t="s">
        <v>14</v>
      </c>
      <c r="C202" t="s">
        <v>5</v>
      </c>
      <c r="D202" s="2">
        <v>1760</v>
      </c>
      <c r="E202" s="3">
        <v>42720</v>
      </c>
      <c r="F202" t="s">
        <v>11</v>
      </c>
    </row>
    <row r="203" spans="1:6" x14ac:dyDescent="0.3">
      <c r="A203">
        <v>202</v>
      </c>
      <c r="B203" t="s">
        <v>13</v>
      </c>
      <c r="C203" t="s">
        <v>5</v>
      </c>
      <c r="D203" s="2">
        <v>4766</v>
      </c>
      <c r="E203" s="3">
        <v>42722</v>
      </c>
      <c r="F203" t="s">
        <v>12</v>
      </c>
    </row>
    <row r="204" spans="1:6" x14ac:dyDescent="0.3">
      <c r="A204">
        <v>203</v>
      </c>
      <c r="B204" t="s">
        <v>18</v>
      </c>
      <c r="C204" t="s">
        <v>6</v>
      </c>
      <c r="D204" s="2">
        <v>1541</v>
      </c>
      <c r="E204" s="3">
        <v>42723</v>
      </c>
      <c r="F204" t="s">
        <v>9</v>
      </c>
    </row>
    <row r="205" spans="1:6" x14ac:dyDescent="0.3">
      <c r="A205">
        <v>204</v>
      </c>
      <c r="B205" t="s">
        <v>15</v>
      </c>
      <c r="C205" t="s">
        <v>5</v>
      </c>
      <c r="D205" s="2">
        <v>2782</v>
      </c>
      <c r="E205" s="3">
        <v>42724</v>
      </c>
      <c r="F205" t="s">
        <v>9</v>
      </c>
    </row>
    <row r="206" spans="1:6" x14ac:dyDescent="0.3">
      <c r="A206">
        <v>205</v>
      </c>
      <c r="B206" t="s">
        <v>14</v>
      </c>
      <c r="C206" t="s">
        <v>5</v>
      </c>
      <c r="D206" s="2">
        <v>2455</v>
      </c>
      <c r="E206" s="3">
        <v>42724</v>
      </c>
      <c r="F206" t="s">
        <v>10</v>
      </c>
    </row>
    <row r="207" spans="1:6" x14ac:dyDescent="0.3">
      <c r="A207">
        <v>206</v>
      </c>
      <c r="B207" t="s">
        <v>14</v>
      </c>
      <c r="C207" t="s">
        <v>5</v>
      </c>
      <c r="D207" s="2">
        <v>4512</v>
      </c>
      <c r="E207" s="3">
        <v>42726</v>
      </c>
      <c r="F207" t="s">
        <v>20</v>
      </c>
    </row>
    <row r="208" spans="1:6" x14ac:dyDescent="0.3">
      <c r="A208">
        <v>207</v>
      </c>
      <c r="B208" t="s">
        <v>14</v>
      </c>
      <c r="C208" t="s">
        <v>5</v>
      </c>
      <c r="D208" s="2">
        <v>8752</v>
      </c>
      <c r="E208" s="3">
        <v>42726</v>
      </c>
      <c r="F208" t="s">
        <v>12</v>
      </c>
    </row>
    <row r="209" spans="1:6" x14ac:dyDescent="0.3">
      <c r="A209">
        <v>208</v>
      </c>
      <c r="B209" t="s">
        <v>17</v>
      </c>
      <c r="C209" t="s">
        <v>6</v>
      </c>
      <c r="D209" s="2">
        <v>9127</v>
      </c>
      <c r="E209" s="3">
        <v>42729</v>
      </c>
      <c r="F209" t="s">
        <v>8</v>
      </c>
    </row>
    <row r="210" spans="1:6" x14ac:dyDescent="0.3">
      <c r="A210">
        <v>209</v>
      </c>
      <c r="B210" t="s">
        <v>14</v>
      </c>
      <c r="C210" t="s">
        <v>5</v>
      </c>
      <c r="D210" s="2">
        <v>1777</v>
      </c>
      <c r="E210" s="3">
        <v>42732</v>
      </c>
      <c r="F210" t="s">
        <v>19</v>
      </c>
    </row>
    <row r="211" spans="1:6" x14ac:dyDescent="0.3">
      <c r="A211">
        <v>210</v>
      </c>
      <c r="B211" t="s">
        <v>18</v>
      </c>
      <c r="C211" t="s">
        <v>6</v>
      </c>
      <c r="D211" s="2">
        <v>680</v>
      </c>
      <c r="E211" s="3">
        <v>42732</v>
      </c>
      <c r="F211" t="s">
        <v>19</v>
      </c>
    </row>
    <row r="212" spans="1:6" x14ac:dyDescent="0.3">
      <c r="A212">
        <v>211</v>
      </c>
      <c r="B212" t="s">
        <v>15</v>
      </c>
      <c r="C212" t="s">
        <v>5</v>
      </c>
      <c r="D212" s="2">
        <v>958</v>
      </c>
      <c r="E212" s="3">
        <v>42733</v>
      </c>
      <c r="F212" t="s">
        <v>8</v>
      </c>
    </row>
    <row r="213" spans="1:6" x14ac:dyDescent="0.3">
      <c r="A213">
        <v>212</v>
      </c>
      <c r="B213" t="s">
        <v>17</v>
      </c>
      <c r="C213" t="s">
        <v>6</v>
      </c>
      <c r="D213" s="2">
        <v>2613</v>
      </c>
      <c r="E213" s="3">
        <v>42733</v>
      </c>
      <c r="F213" t="s">
        <v>11</v>
      </c>
    </row>
    <row r="214" spans="1:6" x14ac:dyDescent="0.3">
      <c r="A214">
        <v>213</v>
      </c>
      <c r="B214" t="s">
        <v>17</v>
      </c>
      <c r="C214" t="s">
        <v>6</v>
      </c>
      <c r="D214" s="2">
        <v>339</v>
      </c>
      <c r="E214" s="3">
        <v>42734</v>
      </c>
      <c r="F214" t="s">
        <v>11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0"/>
  <sheetViews>
    <sheetView zoomScaleNormal="100" workbookViewId="0">
      <selection activeCell="H2" sqref="H2"/>
    </sheetView>
  </sheetViews>
  <sheetFormatPr defaultRowHeight="16.5" x14ac:dyDescent="0.3"/>
  <cols>
    <col min="1" max="1" width="14.375" bestFit="1" customWidth="1"/>
    <col min="2" max="2" width="14.875" bestFit="1" customWidth="1"/>
    <col min="4" max="4" width="11.375" bestFit="1" customWidth="1"/>
    <col min="5" max="5" width="14.875" bestFit="1" customWidth="1"/>
    <col min="6" max="6" width="7.375" customWidth="1"/>
    <col min="7" max="7" width="14.375" bestFit="1" customWidth="1"/>
    <col min="8" max="8" width="16.25" bestFit="1" customWidth="1"/>
    <col min="9" max="9" width="7.375" customWidth="1"/>
    <col min="10" max="10" width="5.5" bestFit="1" customWidth="1"/>
    <col min="11" max="11" width="7.5" bestFit="1" customWidth="1"/>
    <col min="12" max="12" width="6.375" bestFit="1" customWidth="1"/>
    <col min="13" max="13" width="6.25" bestFit="1" customWidth="1"/>
    <col min="14" max="14" width="6.5" bestFit="1" customWidth="1"/>
    <col min="15" max="15" width="9.875" bestFit="1" customWidth="1"/>
  </cols>
  <sheetData>
    <row r="1" spans="1:8" x14ac:dyDescent="0.3">
      <c r="A1" s="4" t="s">
        <v>3</v>
      </c>
      <c r="B1" s="4" t="s">
        <v>23</v>
      </c>
      <c r="D1" s="4" t="s">
        <v>27</v>
      </c>
      <c r="E1" s="4" t="s">
        <v>25</v>
      </c>
      <c r="G1" s="4" t="s">
        <v>26</v>
      </c>
      <c r="H1" s="4" t="s">
        <v>24</v>
      </c>
    </row>
    <row r="2" spans="1:8" x14ac:dyDescent="0.3">
      <c r="A2" s="5" t="s">
        <v>5</v>
      </c>
      <c r="B2" s="12">
        <v>0.68544600938967137</v>
      </c>
      <c r="D2" s="5" t="s">
        <v>16</v>
      </c>
      <c r="E2" s="6">
        <v>57079</v>
      </c>
      <c r="G2" s="5" t="s">
        <v>20</v>
      </c>
      <c r="H2" s="12">
        <v>6.5727699530516437E-2</v>
      </c>
    </row>
    <row r="3" spans="1:8" x14ac:dyDescent="0.3">
      <c r="A3" s="5" t="s">
        <v>6</v>
      </c>
      <c r="B3" s="12">
        <v>0.31455399061032863</v>
      </c>
      <c r="D3" s="5" t="s">
        <v>18</v>
      </c>
      <c r="E3" s="6">
        <v>57281</v>
      </c>
      <c r="G3" s="5" t="s">
        <v>10</v>
      </c>
      <c r="H3" s="12">
        <v>9.3896713615023469E-2</v>
      </c>
    </row>
    <row r="4" spans="1:8" x14ac:dyDescent="0.3">
      <c r="A4" s="7" t="s">
        <v>22</v>
      </c>
      <c r="B4" s="13">
        <v>1</v>
      </c>
      <c r="D4" s="5" t="s">
        <v>15</v>
      </c>
      <c r="E4" s="6">
        <v>104438</v>
      </c>
      <c r="G4" s="5" t="s">
        <v>11</v>
      </c>
      <c r="H4" s="12">
        <v>0.12676056338028169</v>
      </c>
    </row>
    <row r="5" spans="1:8" x14ac:dyDescent="0.3">
      <c r="D5" s="5" t="s">
        <v>17</v>
      </c>
      <c r="E5" s="6">
        <v>136945</v>
      </c>
      <c r="G5" s="5" t="s">
        <v>19</v>
      </c>
      <c r="H5" s="12">
        <v>0.13145539906103287</v>
      </c>
    </row>
    <row r="6" spans="1:8" x14ac:dyDescent="0.3">
      <c r="D6" s="5" t="s">
        <v>21</v>
      </c>
      <c r="E6" s="6">
        <v>142439</v>
      </c>
      <c r="G6" s="5" t="s">
        <v>12</v>
      </c>
      <c r="H6" s="12">
        <v>0.15492957746478872</v>
      </c>
    </row>
    <row r="7" spans="1:8" x14ac:dyDescent="0.3">
      <c r="D7" s="5" t="s">
        <v>14</v>
      </c>
      <c r="E7" s="6">
        <v>191257</v>
      </c>
      <c r="G7" s="5" t="s">
        <v>9</v>
      </c>
      <c r="H7" s="12">
        <v>0.15962441314553991</v>
      </c>
    </row>
    <row r="8" spans="1:8" x14ac:dyDescent="0.3">
      <c r="D8" s="5" t="s">
        <v>13</v>
      </c>
      <c r="E8" s="6">
        <v>340295</v>
      </c>
      <c r="G8" s="5" t="s">
        <v>8</v>
      </c>
      <c r="H8" s="12">
        <v>0.26760563380281688</v>
      </c>
    </row>
    <row r="9" spans="1:8" x14ac:dyDescent="0.3">
      <c r="D9" s="7" t="s">
        <v>22</v>
      </c>
      <c r="E9" s="8">
        <v>1029734</v>
      </c>
      <c r="G9" s="7" t="s">
        <v>22</v>
      </c>
      <c r="H9" s="13">
        <v>1</v>
      </c>
    </row>
    <row r="12" spans="1:8" x14ac:dyDescent="0.3">
      <c r="A12" s="4" t="s">
        <v>26</v>
      </c>
      <c r="B12" s="4" t="s">
        <v>25</v>
      </c>
    </row>
    <row r="13" spans="1:8" x14ac:dyDescent="0.3">
      <c r="A13" s="5" t="s">
        <v>11</v>
      </c>
      <c r="B13" s="6">
        <v>131713</v>
      </c>
    </row>
    <row r="14" spans="1:8" x14ac:dyDescent="0.3">
      <c r="A14" s="5" t="s">
        <v>10</v>
      </c>
      <c r="B14" s="6">
        <v>94745</v>
      </c>
    </row>
    <row r="15" spans="1:8" x14ac:dyDescent="0.3">
      <c r="A15" s="5" t="s">
        <v>19</v>
      </c>
      <c r="B15" s="6">
        <v>141056</v>
      </c>
    </row>
    <row r="16" spans="1:8" x14ac:dyDescent="0.3">
      <c r="A16" s="5" t="s">
        <v>12</v>
      </c>
      <c r="B16" s="6">
        <v>155168</v>
      </c>
    </row>
    <row r="17" spans="1:2" x14ac:dyDescent="0.3">
      <c r="A17" s="5" t="s">
        <v>20</v>
      </c>
      <c r="B17" s="6">
        <v>66782</v>
      </c>
    </row>
    <row r="18" spans="1:2" x14ac:dyDescent="0.3">
      <c r="A18" s="5" t="s">
        <v>9</v>
      </c>
      <c r="B18" s="6">
        <v>173137</v>
      </c>
    </row>
    <row r="19" spans="1:2" x14ac:dyDescent="0.3">
      <c r="A19" s="5" t="s">
        <v>8</v>
      </c>
      <c r="B19" s="6">
        <v>267133</v>
      </c>
    </row>
    <row r="20" spans="1:2" x14ac:dyDescent="0.3">
      <c r="A20" s="7" t="s">
        <v>22</v>
      </c>
      <c r="B20" s="8">
        <v>1029734</v>
      </c>
    </row>
  </sheetData>
  <pageMargins left="0.7" right="0.7" top="0.75" bottom="0.75" header="0.3" footer="0.3"/>
  <pageSetup orientation="portrait" r:id="rId5"/>
  <drawing r:id="rId6"/>
  <extLst>
    <ext xmlns:x14="http://schemas.microsoft.com/office/spreadsheetml/2009/9/main" uri="{A8765BA9-456A-4dab-B4F3-ACF838C121DE}">
      <x14:slicerList>
        <x14:slicer r:id="rId7"/>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71AB5-57DD-42CE-A59A-62C26BA42BF6}">
  <dimension ref="A1:F14"/>
  <sheetViews>
    <sheetView workbookViewId="0">
      <selection sqref="A1:F14"/>
    </sheetView>
  </sheetViews>
  <sheetFormatPr defaultRowHeight="16.5" x14ac:dyDescent="0.3"/>
  <cols>
    <col min="1" max="1" width="10.5" customWidth="1"/>
    <col min="2" max="2" width="9.875" customWidth="1"/>
    <col min="3" max="3" width="10.875" customWidth="1"/>
    <col min="4" max="4" width="10.25" customWidth="1"/>
    <col min="6" max="6" width="10" customWidth="1"/>
  </cols>
  <sheetData>
    <row r="1" spans="1:6" x14ac:dyDescent="0.3">
      <c r="A1" t="s">
        <v>1</v>
      </c>
      <c r="B1" t="s">
        <v>2</v>
      </c>
      <c r="C1" t="s">
        <v>3</v>
      </c>
      <c r="D1" t="s">
        <v>4</v>
      </c>
      <c r="E1" t="s">
        <v>7</v>
      </c>
      <c r="F1" t="s">
        <v>0</v>
      </c>
    </row>
    <row r="2" spans="1:6" x14ac:dyDescent="0.3">
      <c r="A2">
        <v>210</v>
      </c>
      <c r="B2" t="s">
        <v>18</v>
      </c>
      <c r="C2" t="s">
        <v>6</v>
      </c>
      <c r="D2">
        <v>680</v>
      </c>
      <c r="E2" s="3">
        <v>42732</v>
      </c>
      <c r="F2" t="s">
        <v>19</v>
      </c>
    </row>
    <row r="3" spans="1:6" x14ac:dyDescent="0.3">
      <c r="A3">
        <v>203</v>
      </c>
      <c r="B3" t="s">
        <v>18</v>
      </c>
      <c r="C3" t="s">
        <v>6</v>
      </c>
      <c r="D3">
        <v>1541</v>
      </c>
      <c r="E3" s="3">
        <v>42723</v>
      </c>
      <c r="F3" t="s">
        <v>9</v>
      </c>
    </row>
    <row r="4" spans="1:6" x14ac:dyDescent="0.3">
      <c r="A4">
        <v>195</v>
      </c>
      <c r="B4" t="s">
        <v>18</v>
      </c>
      <c r="C4" t="s">
        <v>6</v>
      </c>
      <c r="D4">
        <v>3278</v>
      </c>
      <c r="E4" s="3">
        <v>42710</v>
      </c>
      <c r="F4" t="s">
        <v>12</v>
      </c>
    </row>
    <row r="5" spans="1:6" x14ac:dyDescent="0.3">
      <c r="A5">
        <v>178</v>
      </c>
      <c r="B5" t="s">
        <v>18</v>
      </c>
      <c r="C5" t="s">
        <v>6</v>
      </c>
      <c r="D5">
        <v>5015</v>
      </c>
      <c r="E5" s="3">
        <v>42669</v>
      </c>
      <c r="F5" t="s">
        <v>11</v>
      </c>
    </row>
    <row r="6" spans="1:6" x14ac:dyDescent="0.3">
      <c r="A6">
        <v>5</v>
      </c>
      <c r="B6" t="s">
        <v>18</v>
      </c>
      <c r="C6" t="s">
        <v>6</v>
      </c>
      <c r="D6">
        <v>2626</v>
      </c>
      <c r="E6" s="3">
        <v>42379</v>
      </c>
      <c r="F6" t="s">
        <v>12</v>
      </c>
    </row>
    <row r="7" spans="1:6" x14ac:dyDescent="0.3">
      <c r="A7">
        <v>147</v>
      </c>
      <c r="B7" t="s">
        <v>18</v>
      </c>
      <c r="C7" t="s">
        <v>6</v>
      </c>
      <c r="D7">
        <v>5761</v>
      </c>
      <c r="E7" s="3">
        <v>42611</v>
      </c>
      <c r="F7" t="s">
        <v>12</v>
      </c>
    </row>
    <row r="8" spans="1:6" x14ac:dyDescent="0.3">
      <c r="A8">
        <v>134</v>
      </c>
      <c r="B8" t="s">
        <v>18</v>
      </c>
      <c r="C8" t="s">
        <v>6</v>
      </c>
      <c r="D8">
        <v>8416</v>
      </c>
      <c r="E8" s="3">
        <v>42582</v>
      </c>
      <c r="F8" t="s">
        <v>11</v>
      </c>
    </row>
    <row r="9" spans="1:6" x14ac:dyDescent="0.3">
      <c r="A9">
        <v>95</v>
      </c>
      <c r="B9" t="s">
        <v>18</v>
      </c>
      <c r="C9" t="s">
        <v>6</v>
      </c>
      <c r="D9">
        <v>1002</v>
      </c>
      <c r="E9" s="3">
        <v>42515</v>
      </c>
      <c r="F9" t="s">
        <v>11</v>
      </c>
    </row>
    <row r="10" spans="1:6" x14ac:dyDescent="0.3">
      <c r="A10">
        <v>87</v>
      </c>
      <c r="B10" t="s">
        <v>18</v>
      </c>
      <c r="C10" t="s">
        <v>6</v>
      </c>
      <c r="D10">
        <v>7094</v>
      </c>
      <c r="E10" s="3">
        <v>42506</v>
      </c>
      <c r="F10" t="s">
        <v>12</v>
      </c>
    </row>
    <row r="11" spans="1:6" x14ac:dyDescent="0.3">
      <c r="A11">
        <v>45</v>
      </c>
      <c r="B11" t="s">
        <v>18</v>
      </c>
      <c r="C11" t="s">
        <v>6</v>
      </c>
      <c r="D11">
        <v>6045</v>
      </c>
      <c r="E11" s="3">
        <v>42450</v>
      </c>
      <c r="F11" t="s">
        <v>12</v>
      </c>
    </row>
    <row r="12" spans="1:6" x14ac:dyDescent="0.3">
      <c r="A12">
        <v>29</v>
      </c>
      <c r="B12" t="s">
        <v>18</v>
      </c>
      <c r="C12" t="s">
        <v>6</v>
      </c>
      <c r="D12">
        <v>5101</v>
      </c>
      <c r="E12" s="3">
        <v>42420</v>
      </c>
      <c r="F12" t="s">
        <v>12</v>
      </c>
    </row>
    <row r="13" spans="1:6" x14ac:dyDescent="0.3">
      <c r="A13">
        <v>28</v>
      </c>
      <c r="B13" t="s">
        <v>18</v>
      </c>
      <c r="C13" t="s">
        <v>6</v>
      </c>
      <c r="D13">
        <v>7163</v>
      </c>
      <c r="E13" s="3">
        <v>42418</v>
      </c>
      <c r="F13" t="s">
        <v>8</v>
      </c>
    </row>
    <row r="14" spans="1:6" x14ac:dyDescent="0.3">
      <c r="A14">
        <v>25</v>
      </c>
      <c r="B14" t="s">
        <v>18</v>
      </c>
      <c r="C14" t="s">
        <v>6</v>
      </c>
      <c r="D14">
        <v>3559</v>
      </c>
      <c r="E14" s="3">
        <v>42417</v>
      </c>
      <c r="F14" t="s">
        <v>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I22"/>
  <sheetViews>
    <sheetView topLeftCell="A7" workbookViewId="0">
      <selection activeCell="M21" sqref="M21"/>
    </sheetView>
  </sheetViews>
  <sheetFormatPr defaultRowHeight="16.5" x14ac:dyDescent="0.3"/>
  <cols>
    <col min="1" max="1" width="14.875" bestFit="1" customWidth="1"/>
    <col min="2" max="2" width="10.875" bestFit="1" customWidth="1"/>
    <col min="3" max="3" width="10.75" bestFit="1" customWidth="1"/>
    <col min="4" max="4" width="11.625" bestFit="1" customWidth="1"/>
    <col min="5" max="5" width="9" bestFit="1" customWidth="1"/>
    <col min="6" max="6" width="12.5" bestFit="1" customWidth="1"/>
    <col min="7" max="7" width="15.25" bestFit="1" customWidth="1"/>
    <col min="8" max="8" width="13" bestFit="1" customWidth="1"/>
    <col min="9" max="9" width="11.375" bestFit="1" customWidth="1"/>
    <col min="10" max="10" width="9" customWidth="1"/>
    <col min="11" max="11" width="11" bestFit="1" customWidth="1"/>
    <col min="12" max="12" width="13.625" bestFit="1" customWidth="1"/>
    <col min="13" max="13" width="11.5" bestFit="1" customWidth="1"/>
    <col min="14" max="14" width="9.875" bestFit="1" customWidth="1"/>
    <col min="15" max="15" width="9.625" bestFit="1" customWidth="1"/>
    <col min="16" max="16" width="10.625" bestFit="1" customWidth="1"/>
    <col min="17" max="17" width="7.875" bestFit="1" customWidth="1"/>
    <col min="18" max="18" width="10.5" bestFit="1" customWidth="1"/>
    <col min="19" max="19" width="8.125" bestFit="1" customWidth="1"/>
    <col min="20" max="20" width="10.75" bestFit="1" customWidth="1"/>
    <col min="21" max="21" width="9.875" bestFit="1" customWidth="1"/>
  </cols>
  <sheetData>
    <row r="2" spans="1:9" x14ac:dyDescent="0.3">
      <c r="A2" s="4" t="s">
        <v>24</v>
      </c>
      <c r="B2" s="4" t="s">
        <v>26</v>
      </c>
      <c r="C2" s="4"/>
      <c r="D2" s="4"/>
      <c r="E2" s="4"/>
      <c r="F2" s="4"/>
      <c r="G2" s="4"/>
      <c r="H2" s="4"/>
      <c r="I2" s="4"/>
    </row>
    <row r="3" spans="1:9" x14ac:dyDescent="0.3">
      <c r="A3" s="4" t="s">
        <v>27</v>
      </c>
      <c r="B3" s="4" t="s">
        <v>11</v>
      </c>
      <c r="C3" s="4" t="s">
        <v>10</v>
      </c>
      <c r="D3" s="4" t="s">
        <v>19</v>
      </c>
      <c r="E3" s="4" t="s">
        <v>12</v>
      </c>
      <c r="F3" s="4" t="s">
        <v>20</v>
      </c>
      <c r="G3" s="4" t="s">
        <v>9</v>
      </c>
      <c r="H3" s="4" t="s">
        <v>8</v>
      </c>
      <c r="I3" s="4" t="s">
        <v>22</v>
      </c>
    </row>
    <row r="4" spans="1:9" x14ac:dyDescent="0.3">
      <c r="A4" s="5" t="s">
        <v>14</v>
      </c>
      <c r="B4" s="11">
        <v>4</v>
      </c>
      <c r="C4" s="11">
        <v>6</v>
      </c>
      <c r="D4" s="11">
        <v>16</v>
      </c>
      <c r="E4" s="11">
        <v>2</v>
      </c>
      <c r="F4" s="11">
        <v>2</v>
      </c>
      <c r="G4" s="11">
        <v>4</v>
      </c>
      <c r="H4" s="11">
        <v>6</v>
      </c>
      <c r="I4" s="11">
        <v>40</v>
      </c>
    </row>
    <row r="5" spans="1:9" x14ac:dyDescent="0.3">
      <c r="A5" s="5" t="s">
        <v>13</v>
      </c>
      <c r="B5" s="11">
        <v>10</v>
      </c>
      <c r="C5" s="11">
        <v>7</v>
      </c>
      <c r="D5" s="11">
        <v>7</v>
      </c>
      <c r="E5" s="11">
        <v>9</v>
      </c>
      <c r="F5" s="11">
        <v>8</v>
      </c>
      <c r="G5" s="11">
        <v>7</v>
      </c>
      <c r="H5" s="11">
        <v>23</v>
      </c>
      <c r="I5" s="11">
        <v>71</v>
      </c>
    </row>
    <row r="6" spans="1:9" x14ac:dyDescent="0.3">
      <c r="A6" s="5" t="s">
        <v>18</v>
      </c>
      <c r="B6" s="11">
        <v>3</v>
      </c>
      <c r="C6" s="11"/>
      <c r="D6" s="11">
        <v>1</v>
      </c>
      <c r="E6" s="11">
        <v>6</v>
      </c>
      <c r="F6" s="11"/>
      <c r="G6" s="11">
        <v>2</v>
      </c>
      <c r="H6" s="11">
        <v>1</v>
      </c>
      <c r="I6" s="11">
        <v>13</v>
      </c>
    </row>
    <row r="7" spans="1:9" x14ac:dyDescent="0.3">
      <c r="A7" s="5" t="s">
        <v>21</v>
      </c>
      <c r="B7" s="11">
        <v>2</v>
      </c>
      <c r="C7" s="11">
        <v>3</v>
      </c>
      <c r="D7" s="11">
        <v>1</v>
      </c>
      <c r="E7" s="11">
        <v>8</v>
      </c>
      <c r="F7" s="11">
        <v>1</v>
      </c>
      <c r="G7" s="11">
        <v>8</v>
      </c>
      <c r="H7" s="11">
        <v>4</v>
      </c>
      <c r="I7" s="11">
        <v>27</v>
      </c>
    </row>
    <row r="8" spans="1:9" x14ac:dyDescent="0.3">
      <c r="A8" s="5" t="s">
        <v>17</v>
      </c>
      <c r="B8" s="11">
        <v>3</v>
      </c>
      <c r="C8" s="11"/>
      <c r="D8" s="11">
        <v>1</v>
      </c>
      <c r="E8" s="11">
        <v>6</v>
      </c>
      <c r="F8" s="11"/>
      <c r="G8" s="11">
        <v>7</v>
      </c>
      <c r="H8" s="11">
        <v>10</v>
      </c>
      <c r="I8" s="11">
        <v>27</v>
      </c>
    </row>
    <row r="9" spans="1:9" x14ac:dyDescent="0.3">
      <c r="A9" s="5" t="s">
        <v>16</v>
      </c>
      <c r="B9" s="11">
        <v>2</v>
      </c>
      <c r="C9" s="11">
        <v>1</v>
      </c>
      <c r="D9" s="11">
        <v>1</v>
      </c>
      <c r="E9" s="11">
        <v>1</v>
      </c>
      <c r="F9" s="11"/>
      <c r="G9" s="11">
        <v>1</v>
      </c>
      <c r="H9" s="11">
        <v>5</v>
      </c>
      <c r="I9" s="11">
        <v>11</v>
      </c>
    </row>
    <row r="10" spans="1:9" x14ac:dyDescent="0.3">
      <c r="A10" s="5" t="s">
        <v>15</v>
      </c>
      <c r="B10" s="11">
        <v>3</v>
      </c>
      <c r="C10" s="11">
        <v>3</v>
      </c>
      <c r="D10" s="11">
        <v>1</v>
      </c>
      <c r="E10" s="11">
        <v>1</v>
      </c>
      <c r="F10" s="11">
        <v>3</v>
      </c>
      <c r="G10" s="11">
        <v>5</v>
      </c>
      <c r="H10" s="11">
        <v>8</v>
      </c>
      <c r="I10" s="11">
        <v>24</v>
      </c>
    </row>
    <row r="11" spans="1:9" x14ac:dyDescent="0.3">
      <c r="A11" s="7" t="s">
        <v>22</v>
      </c>
      <c r="B11" s="9">
        <v>27</v>
      </c>
      <c r="C11" s="9">
        <v>20</v>
      </c>
      <c r="D11" s="9">
        <v>28</v>
      </c>
      <c r="E11" s="9">
        <v>33</v>
      </c>
      <c r="F11" s="9">
        <v>14</v>
      </c>
      <c r="G11" s="9">
        <v>34</v>
      </c>
      <c r="H11" s="9">
        <v>57</v>
      </c>
      <c r="I11" s="9">
        <v>213</v>
      </c>
    </row>
    <row r="13" spans="1:9" x14ac:dyDescent="0.3">
      <c r="A13" s="4" t="s">
        <v>25</v>
      </c>
      <c r="B13" s="4" t="s">
        <v>3</v>
      </c>
      <c r="C13" s="4"/>
      <c r="D13" s="4"/>
    </row>
    <row r="14" spans="1:9" x14ac:dyDescent="0.3">
      <c r="A14" s="4" t="s">
        <v>26</v>
      </c>
      <c r="B14" s="4" t="s">
        <v>5</v>
      </c>
      <c r="C14" s="4" t="s">
        <v>6</v>
      </c>
      <c r="D14" s="4" t="s">
        <v>22</v>
      </c>
    </row>
    <row r="15" spans="1:9" x14ac:dyDescent="0.3">
      <c r="A15" s="5" t="s">
        <v>11</v>
      </c>
      <c r="B15" s="6">
        <v>91221</v>
      </c>
      <c r="C15" s="6">
        <v>40492</v>
      </c>
      <c r="D15" s="6">
        <v>131713</v>
      </c>
      <c r="G15" s="10"/>
    </row>
    <row r="16" spans="1:9" x14ac:dyDescent="0.3">
      <c r="A16" s="5" t="s">
        <v>10</v>
      </c>
      <c r="B16" s="6">
        <v>82338</v>
      </c>
      <c r="C16" s="6">
        <v>12407</v>
      </c>
      <c r="D16" s="6">
        <v>94745</v>
      </c>
    </row>
    <row r="17" spans="1:4" x14ac:dyDescent="0.3">
      <c r="A17" s="5" t="s">
        <v>19</v>
      </c>
      <c r="B17" s="6">
        <v>125931</v>
      </c>
      <c r="C17" s="6">
        <v>15125</v>
      </c>
      <c r="D17" s="6">
        <v>141056</v>
      </c>
    </row>
    <row r="18" spans="1:4" x14ac:dyDescent="0.3">
      <c r="A18" s="5" t="s">
        <v>12</v>
      </c>
      <c r="B18" s="6">
        <v>66430</v>
      </c>
      <c r="C18" s="6">
        <v>88738</v>
      </c>
      <c r="D18" s="6">
        <v>155168</v>
      </c>
    </row>
    <row r="19" spans="1:4" x14ac:dyDescent="0.3">
      <c r="A19" s="5" t="s">
        <v>20</v>
      </c>
      <c r="B19" s="6">
        <v>62392</v>
      </c>
      <c r="C19" s="6">
        <v>4390</v>
      </c>
      <c r="D19" s="6">
        <v>66782</v>
      </c>
    </row>
    <row r="20" spans="1:4" x14ac:dyDescent="0.3">
      <c r="A20" s="5" t="s">
        <v>9</v>
      </c>
      <c r="B20" s="6">
        <v>87786</v>
      </c>
      <c r="C20" s="6">
        <v>85351</v>
      </c>
      <c r="D20" s="6">
        <v>173137</v>
      </c>
    </row>
    <row r="21" spans="1:4" x14ac:dyDescent="0.3">
      <c r="A21" s="5" t="s">
        <v>8</v>
      </c>
      <c r="B21" s="6">
        <v>176971</v>
      </c>
      <c r="C21" s="6">
        <v>90162</v>
      </c>
      <c r="D21" s="6">
        <v>267133</v>
      </c>
    </row>
    <row r="22" spans="1:4" x14ac:dyDescent="0.3">
      <c r="A22" s="7" t="s">
        <v>22</v>
      </c>
      <c r="B22" s="8">
        <v>693069</v>
      </c>
      <c r="C22" s="8">
        <v>336665</v>
      </c>
      <c r="D22" s="8">
        <v>1029734</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AD280-E7F7-4123-9CD4-7DF79F3DB8B8}">
  <dimension ref="A1"/>
  <sheetViews>
    <sheetView topLeftCell="A10" workbookViewId="0">
      <selection activeCell="P17" sqref="P17"/>
    </sheetView>
  </sheetViews>
  <sheetFormatPr defaultRowHeight="16.5" x14ac:dyDescent="0.3"/>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5C32B-7C13-4912-9F2B-47CC176F7586}">
  <dimension ref="A1:Q3"/>
  <sheetViews>
    <sheetView showGridLines="0" tabSelected="1" zoomScale="89" zoomScaleNormal="89" workbookViewId="0">
      <selection activeCell="Q5" sqref="Q5"/>
    </sheetView>
  </sheetViews>
  <sheetFormatPr defaultRowHeight="16.5" x14ac:dyDescent="0.3"/>
  <sheetData>
    <row r="1" spans="1:17" ht="16.5" customHeight="1" x14ac:dyDescent="0.45">
      <c r="A1" s="17"/>
      <c r="B1" s="18"/>
      <c r="C1" s="18"/>
      <c r="D1" s="18"/>
      <c r="E1" s="18"/>
      <c r="F1" s="19"/>
      <c r="G1" s="18"/>
      <c r="H1" s="18"/>
      <c r="I1" s="18"/>
      <c r="J1" s="18"/>
      <c r="K1" s="18"/>
      <c r="L1" s="18"/>
      <c r="M1" s="18"/>
      <c r="N1" s="18"/>
      <c r="O1" s="18"/>
      <c r="P1" s="16"/>
      <c r="Q1" s="16"/>
    </row>
    <row r="2" spans="1:17" ht="28.5" x14ac:dyDescent="0.45">
      <c r="A2" s="18"/>
      <c r="B2" s="18"/>
      <c r="C2" s="18"/>
      <c r="D2" s="18"/>
      <c r="E2" s="18"/>
      <c r="F2" s="18"/>
      <c r="G2" s="20" t="s">
        <v>29</v>
      </c>
      <c r="H2" s="18"/>
      <c r="I2" s="18"/>
      <c r="J2" s="18"/>
      <c r="K2" s="18"/>
      <c r="L2" s="18"/>
      <c r="M2" s="18"/>
      <c r="N2" s="18"/>
      <c r="O2" s="18"/>
      <c r="P2" s="16"/>
      <c r="Q2" s="16"/>
    </row>
    <row r="3" spans="1:17" s="15" customFormat="1" x14ac:dyDescent="0.3"/>
  </sheetData>
  <mergeCells count="1">
    <mergeCell ref="P1:Q2"/>
  </mergeCells>
  <phoneticPr fontId="5" type="noConversion"/>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0A1E7-B66D-49F9-9E6A-06FB391E7645}">
  <dimension ref="A1"/>
  <sheetViews>
    <sheetView showGridLines="0" workbookViewId="0">
      <selection activeCell="I2" sqref="I2"/>
    </sheetView>
  </sheetViews>
  <sheetFormatPr defaultRowHeight="16.5"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BLOSSOM ACADEMY</vt:lpstr>
      <vt:lpstr>Data</vt:lpstr>
      <vt:lpstr>Table</vt:lpstr>
      <vt:lpstr>One-dimensional Pivot Table</vt:lpstr>
      <vt:lpstr>Sheet1</vt:lpstr>
      <vt:lpstr>Two-dimensional Pivot Table</vt:lpstr>
      <vt:lpstr>Charts</vt:lpstr>
      <vt:lpstr>Dashboard</vt:lpstr>
      <vt:lpstr>Insights &amp; Recommendations</vt:lpstr>
      <vt:lpstr>Category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excel-easy.com</dc:creator>
  <cp:lastModifiedBy>kayhappuch@yahoo.com</cp:lastModifiedBy>
  <dcterms:created xsi:type="dcterms:W3CDTF">2012-06-12T18:34:12Z</dcterms:created>
  <dcterms:modified xsi:type="dcterms:W3CDTF">2024-10-13T10:56:45Z</dcterms:modified>
</cp:coreProperties>
</file>