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activeTab="3"/>
  </bookViews>
  <sheets>
    <sheet name="01" sheetId="1" r:id="rId1"/>
    <sheet name="02" sheetId="8" r:id="rId2"/>
    <sheet name="03" sheetId="5" r:id="rId3"/>
    <sheet name="04" sheetId="7" r:id="rId4"/>
    <sheet name="05" sheetId="4" r:id="rId5"/>
    <sheet name="06" sheetId="2" r:id="rId6"/>
    <sheet name="07" sheetId="9" r:id="rId7"/>
  </sheets>
  <calcPr calcId="144525"/>
</workbook>
</file>

<file path=xl/calcChain.xml><?xml version="1.0" encoding="utf-8"?>
<calcChain xmlns="http://schemas.openxmlformats.org/spreadsheetml/2006/main">
  <c r="F15" i="7" l="1"/>
  <c r="F16" i="7"/>
  <c r="F17" i="7"/>
  <c r="F18" i="7"/>
  <c r="F19" i="7"/>
  <c r="F14" i="7"/>
  <c r="G11" i="1" l="1"/>
  <c r="F5" i="7"/>
  <c r="F6" i="7"/>
  <c r="F7" i="7"/>
  <c r="F8" i="7"/>
  <c r="F9" i="7"/>
  <c r="F4" i="7"/>
  <c r="E12" i="2" l="1"/>
  <c r="F12" i="2" s="1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E21" i="4"/>
  <c r="E22" i="4"/>
  <c r="E23" i="4"/>
  <c r="E24" i="4"/>
  <c r="E25" i="4"/>
  <c r="E26" i="4"/>
  <c r="E27" i="4"/>
  <c r="E28" i="4"/>
  <c r="E29" i="4"/>
  <c r="E30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I7" i="8"/>
  <c r="I8" i="8"/>
  <c r="I9" i="8"/>
  <c r="I10" i="8"/>
  <c r="I11" i="8"/>
  <c r="I12" i="8"/>
  <c r="I13" i="8"/>
  <c r="I14" i="8"/>
  <c r="I15" i="8"/>
  <c r="I16" i="8"/>
  <c r="I17" i="8"/>
  <c r="I18" i="8"/>
  <c r="I6" i="8"/>
  <c r="G5" i="1"/>
  <c r="G6" i="1"/>
  <c r="G7" i="1"/>
  <c r="G8" i="1"/>
  <c r="G9" i="1"/>
  <c r="G10" i="1"/>
  <c r="G12" i="1"/>
  <c r="G13" i="1"/>
  <c r="D4" i="9"/>
  <c r="D5" i="9"/>
  <c r="D6" i="9"/>
  <c r="D7" i="9"/>
  <c r="D8" i="9"/>
  <c r="D9" i="9"/>
  <c r="D10" i="9"/>
  <c r="D11" i="9"/>
  <c r="D12" i="9"/>
  <c r="D13" i="9"/>
  <c r="D14" i="9"/>
  <c r="D15" i="9"/>
  <c r="D12" i="2"/>
  <c r="E6" i="4" l="1"/>
  <c r="E7" i="4"/>
  <c r="E8" i="4"/>
  <c r="E9" i="4"/>
  <c r="E10" i="4"/>
  <c r="E11" i="4"/>
  <c r="E12" i="4"/>
  <c r="E13" i="4"/>
  <c r="E14" i="4"/>
  <c r="E15" i="4"/>
  <c r="F5" i="1" l="1"/>
  <c r="F6" i="1"/>
  <c r="F7" i="1"/>
  <c r="F8" i="1"/>
  <c r="F9" i="1"/>
  <c r="F10" i="1"/>
  <c r="F12" i="1"/>
  <c r="F13" i="1"/>
  <c r="F4" i="1"/>
</calcChain>
</file>

<file path=xl/sharedStrings.xml><?xml version="1.0" encoding="utf-8"?>
<sst xmlns="http://schemas.openxmlformats.org/spreadsheetml/2006/main" count="173" uniqueCount="113">
  <si>
    <t>EMPLEADOS</t>
  </si>
  <si>
    <t>PACO</t>
  </si>
  <si>
    <t>MARÍA</t>
  </si>
  <si>
    <t>MARISOL</t>
  </si>
  <si>
    <t>FERNANDO</t>
  </si>
  <si>
    <t>JESÚS</t>
  </si>
  <si>
    <t>ALFONSO</t>
  </si>
  <si>
    <t>ANA</t>
  </si>
  <si>
    <t>SUSANA</t>
  </si>
  <si>
    <t>VENTAS</t>
  </si>
  <si>
    <t>COMISIONES</t>
  </si>
  <si>
    <t>VENTAS IGUALES O SUPERIORES A 2000€ COMISIÓN DE 10%</t>
  </si>
  <si>
    <t>VENTAS INFERIORES  A 2000€ COMISIÓN DE 5%</t>
  </si>
  <si>
    <t>TOTAL</t>
  </si>
  <si>
    <t>JUGADORES</t>
  </si>
  <si>
    <t>MESSI</t>
  </si>
  <si>
    <t>C. RONALDO</t>
  </si>
  <si>
    <t>BALE</t>
  </si>
  <si>
    <t>RUBÉN CASTRO</t>
  </si>
  <si>
    <t>BENZEMA</t>
  </si>
  <si>
    <t>NEYMAR</t>
  </si>
  <si>
    <t>LUÍS SUAREZ</t>
  </si>
  <si>
    <t>ADURIZ</t>
  </si>
  <si>
    <t>1º VUELTA</t>
  </si>
  <si>
    <t>2º VUELTA</t>
  </si>
  <si>
    <t>APTO CAMPEONATO</t>
  </si>
  <si>
    <t>BAKAMBU</t>
  </si>
  <si>
    <t>NOLITO</t>
  </si>
  <si>
    <t>PARA SER APTO PARA EL CAMPEONATO TIENE QUE LLEVAR MARCADOS 13 GOLES O MÁS, SINO SERÁ NO APTO</t>
  </si>
  <si>
    <t>ATRACCIONES DE PORT AVENTURA</t>
  </si>
  <si>
    <t>EDAD</t>
  </si>
  <si>
    <t>PODRÁN MONTARSE EN LAS ATRACCIONES AQUELLOS CHICOS/AS QUE TENGAN MÁS DE 7 AÑOS Y UNA ESTATURA IGUAL O SUPERIOR A 1,40M</t>
  </si>
  <si>
    <t>ESTATURA CM</t>
  </si>
  <si>
    <t>Nombre</t>
  </si>
  <si>
    <t>Longitud</t>
  </si>
  <si>
    <t>Luis</t>
  </si>
  <si>
    <t>Francisco</t>
  </si>
  <si>
    <t>Maria José</t>
  </si>
  <si>
    <t>Pilar</t>
  </si>
  <si>
    <t>Joaquin</t>
  </si>
  <si>
    <t>Pedro</t>
  </si>
  <si>
    <t>Fernando</t>
  </si>
  <si>
    <t>Sandra</t>
  </si>
  <si>
    <t>Eva</t>
  </si>
  <si>
    <t>Ernesto</t>
  </si>
  <si>
    <t>Alejandro</t>
  </si>
  <si>
    <t>Adrián</t>
  </si>
  <si>
    <t>Lourdes</t>
  </si>
  <si>
    <t>Paula</t>
  </si>
  <si>
    <t>José Ramón</t>
  </si>
  <si>
    <t>Vicente</t>
  </si>
  <si>
    <t>Maria del Mar</t>
  </si>
  <si>
    <t>Alumno</t>
  </si>
  <si>
    <t>Asistencia a clase</t>
  </si>
  <si>
    <t>Nota examen</t>
  </si>
  <si>
    <t>Nota trabajo</t>
  </si>
  <si>
    <t>Nota final</t>
  </si>
  <si>
    <t xml:space="preserve">Ramón </t>
  </si>
  <si>
    <t>Isabel</t>
  </si>
  <si>
    <t>Gemma</t>
  </si>
  <si>
    <t>Manuel</t>
  </si>
  <si>
    <t>Martina</t>
  </si>
  <si>
    <t>Si</t>
  </si>
  <si>
    <t>No</t>
  </si>
  <si>
    <t>Tenemos un listado de alumnos universitarios, de manera que no todos asistieron a clase. Marcamos la asistencia a clase en “Si” o “No”. Todos los alumnos realizaron el examen y el trabajo final. La nota de trabajo final podría subir hasta un punto, con la condición de que se asiste a clase. En caso contrario, la nota sería la obtenida en el examen final.</t>
  </si>
  <si>
    <t>Queremos determinar si el nombre de cada trabajador es “Largo” o “Corto”. Supongamos que consideramos que un nombre es largo si tiene más de siete letras.</t>
  </si>
  <si>
    <t>APTO/NO</t>
  </si>
  <si>
    <t>PODRÁN MONTARSE EN LAS ATRACCIONES AQUELLOS CHICOS/AS QUE TENGAN O MÁS DE 7 AÑOS O UNA ESTATURA IGUAL O SUPERIOR A 1,40M</t>
  </si>
  <si>
    <t>SALDOS EN CUENTA</t>
  </si>
  <si>
    <t>NOMBRE</t>
  </si>
  <si>
    <t>APELLIDO</t>
  </si>
  <si>
    <t>SALDO</t>
  </si>
  <si>
    <t>SITUACIÓN</t>
  </si>
  <si>
    <t>Martín</t>
  </si>
  <si>
    <t>Ana</t>
  </si>
  <si>
    <t>López</t>
  </si>
  <si>
    <t>Antonio</t>
  </si>
  <si>
    <t>Gómez</t>
  </si>
  <si>
    <t>Diana</t>
  </si>
  <si>
    <t>Díez</t>
  </si>
  <si>
    <t>Gema</t>
  </si>
  <si>
    <t>Fernández</t>
  </si>
  <si>
    <t>Carmen</t>
  </si>
  <si>
    <t>Pérez</t>
  </si>
  <si>
    <t>Sergio</t>
  </si>
  <si>
    <t>García</t>
  </si>
  <si>
    <t>Javier</t>
  </si>
  <si>
    <t>Delgado</t>
  </si>
  <si>
    <t>David</t>
  </si>
  <si>
    <t>Jiménez</t>
  </si>
  <si>
    <t>Sánchez</t>
  </si>
  <si>
    <t>Arancha</t>
  </si>
  <si>
    <t>Agudo</t>
  </si>
  <si>
    <t>Belén</t>
  </si>
  <si>
    <t>Barrera</t>
  </si>
  <si>
    <t>María</t>
  </si>
  <si>
    <t>Barroso</t>
  </si>
  <si>
    <t>ALUMNOS</t>
  </si>
  <si>
    <t>NOTA</t>
  </si>
  <si>
    <t>CALIFICACION</t>
  </si>
  <si>
    <t>Los datos que aparecen en Calificación son los siguientes:</t>
  </si>
  <si>
    <t>Nota menor que 5 Insuficiente</t>
  </si>
  <si>
    <t>Nota mayor que 5 y menor que 6 será Suficiente</t>
  </si>
  <si>
    <t>Nota mayor que 6 y menor que 7 será Bien</t>
  </si>
  <si>
    <t>Nota mayor que 7 y menor que 9 será Notable</t>
  </si>
  <si>
    <t>Nota mayor que mayor o igual que 9 será Sobresaliente</t>
  </si>
  <si>
    <t>Si el saldo es positivo en situación pondrá HABER y poner la celda en fondo verde      Si el saldo es negativo en situación pondrá DEBE y poner la celda en fondo rojo claro</t>
  </si>
  <si>
    <t>Utilizar el formato condicional para colorear cada resultado</t>
  </si>
  <si>
    <t>Apto</t>
  </si>
  <si>
    <t>Corto</t>
  </si>
  <si>
    <t>Suficiente</t>
  </si>
  <si>
    <t>Bien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</si>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</sst>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/>
    <xf numFmtId="0" fontId="1" fillId="0" borderId="0" xfId="0" applyFont="1"/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2" borderId="0" xfId="0" applyFill="1"/>
    <xf numFmtId="0" fontId="0" fillId="0" borderId="5" xfId="0" applyBorder="1" applyAlignment="1">
      <alignment horizontal="center"/>
    </xf>
    <xf numFmtId="0" fontId="1" fillId="2" borderId="0" xfId="0" applyFont="1" applyFill="1"/>
    <xf numFmtId="4" fontId="0" fillId="0" borderId="0" xfId="0" applyNumberFormat="1"/>
    <xf numFmtId="164" fontId="0" fillId="0" borderId="5" xfId="0" applyNumberFormat="1" applyBorder="1"/>
    <xf numFmtId="164" fontId="0" fillId="5" borderId="5" xfId="0" applyNumberFormat="1" applyFill="1" applyBorder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vertical="top" wrapText="1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3"/>
  <sheetViews>
    <sheetView zoomScaleNormal="100" workbookViewId="0">
      <selection activeCell="G4" sqref="G4"/>
    </sheetView>
  </sheetViews>
  <sheetFormatPr baseColWidth="10" defaultRowHeight="15" x14ac:dyDescent="0.25"/>
  <cols>
    <col min="3" max="3" width="14.7109375" bestFit="1" customWidth="1"/>
    <col min="4" max="6" width="11.42578125" style="1"/>
    <col min="7" max="7" width="19.28515625" style="1" bestFit="1" customWidth="1"/>
  </cols>
  <sheetData>
    <row r="3" spans="3:11" x14ac:dyDescent="0.25">
      <c r="C3" s="3" t="s">
        <v>14</v>
      </c>
      <c r="D3" s="2" t="s">
        <v>23</v>
      </c>
      <c r="E3" s="2" t="s">
        <v>24</v>
      </c>
      <c r="F3" s="2" t="s">
        <v>13</v>
      </c>
      <c r="G3" s="2" t="s">
        <v>25</v>
      </c>
    </row>
    <row r="4" spans="3:11" x14ac:dyDescent="0.25">
      <c r="C4" s="3" t="s">
        <v>15</v>
      </c>
      <c r="D4" s="2">
        <v>11</v>
      </c>
      <c r="E4" s="2">
        <v>11</v>
      </c>
      <c r="F4" s="2">
        <f>SUM(D4:E4)</f>
        <v>22</v>
      </c>
      <c r="G4" s="2" t="s">
        <v>108</v>
      </c>
    </row>
    <row r="5" spans="3:11" x14ac:dyDescent="0.25">
      <c r="C5" s="3" t="s">
        <v>16</v>
      </c>
      <c r="D5" s="2">
        <v>18</v>
      </c>
      <c r="E5" s="2">
        <v>10</v>
      </c>
      <c r="F5" s="7">
        <f t="shared" ref="F5:F13" si="0">SUM(D5:E5)</f>
        <v>28</v>
      </c>
      <c r="G5" s="22" t="str">
        <f t="shared" ref="G5:G13" si="1">IF(F5&lt;=13,"No Apto","Apto")</f>
        <v>Apto</v>
      </c>
    </row>
    <row r="6" spans="3:11" x14ac:dyDescent="0.25">
      <c r="C6" s="3" t="s">
        <v>17</v>
      </c>
      <c r="D6" s="2">
        <v>7</v>
      </c>
      <c r="E6" s="2">
        <v>8</v>
      </c>
      <c r="F6" s="7">
        <f t="shared" si="0"/>
        <v>15</v>
      </c>
      <c r="G6" s="22" t="str">
        <f t="shared" si="1"/>
        <v>Apto</v>
      </c>
      <c r="H6" s="27" t="s">
        <v>28</v>
      </c>
      <c r="I6" s="27"/>
      <c r="J6" s="27"/>
      <c r="K6" s="27"/>
    </row>
    <row r="7" spans="3:11" x14ac:dyDescent="0.25">
      <c r="C7" s="3" t="s">
        <v>18</v>
      </c>
      <c r="D7" s="2">
        <v>9</v>
      </c>
      <c r="E7" s="2">
        <v>6</v>
      </c>
      <c r="F7" s="7">
        <f t="shared" si="0"/>
        <v>15</v>
      </c>
      <c r="G7" s="22" t="str">
        <f t="shared" si="1"/>
        <v>Apto</v>
      </c>
      <c r="H7" s="27"/>
      <c r="I7" s="27"/>
      <c r="J7" s="27"/>
      <c r="K7" s="27"/>
    </row>
    <row r="8" spans="3:11" x14ac:dyDescent="0.25">
      <c r="C8" s="3" t="s">
        <v>19</v>
      </c>
      <c r="D8" s="2">
        <v>9</v>
      </c>
      <c r="E8" s="2">
        <v>11</v>
      </c>
      <c r="F8" s="7">
        <f t="shared" si="0"/>
        <v>20</v>
      </c>
      <c r="G8" s="22" t="str">
        <f t="shared" si="1"/>
        <v>Apto</v>
      </c>
      <c r="H8" s="27"/>
      <c r="I8" s="27"/>
      <c r="J8" s="27"/>
      <c r="K8" s="27"/>
    </row>
    <row r="9" spans="3:11" x14ac:dyDescent="0.25">
      <c r="C9" s="3" t="s">
        <v>20</v>
      </c>
      <c r="D9" s="2">
        <v>15</v>
      </c>
      <c r="E9" s="2">
        <v>6</v>
      </c>
      <c r="F9" s="7">
        <f t="shared" si="0"/>
        <v>21</v>
      </c>
      <c r="G9" s="22" t="str">
        <f t="shared" si="1"/>
        <v>Apto</v>
      </c>
      <c r="H9" s="27"/>
      <c r="I9" s="27"/>
      <c r="J9" s="27"/>
      <c r="K9" s="27"/>
    </row>
    <row r="10" spans="3:11" x14ac:dyDescent="0.25">
      <c r="C10" s="3" t="s">
        <v>21</v>
      </c>
      <c r="D10" s="2">
        <v>16</v>
      </c>
      <c r="E10" s="2">
        <v>10</v>
      </c>
      <c r="F10" s="7">
        <f t="shared" si="0"/>
        <v>26</v>
      </c>
      <c r="G10" s="22" t="str">
        <f t="shared" si="1"/>
        <v>Apto</v>
      </c>
    </row>
    <row r="11" spans="3:11" x14ac:dyDescent="0.25">
      <c r="C11" s="3" t="s">
        <v>22</v>
      </c>
      <c r="D11" s="2">
        <v>6</v>
      </c>
      <c r="E11" s="2">
        <v>9</v>
      </c>
      <c r="F11" s="7">
        <v>15</v>
      </c>
      <c r="G11" s="22" t="str">
        <f>IF(F11&lt;=13,"No Apto","Apto")</f>
        <v>Apto</v>
      </c>
    </row>
    <row r="12" spans="3:11" x14ac:dyDescent="0.25">
      <c r="C12" s="3" t="s">
        <v>26</v>
      </c>
      <c r="D12" s="2">
        <v>8</v>
      </c>
      <c r="E12" s="2">
        <v>3</v>
      </c>
      <c r="F12" s="7">
        <f t="shared" si="0"/>
        <v>11</v>
      </c>
      <c r="G12" s="22" t="str">
        <f t="shared" si="1"/>
        <v>No Apto</v>
      </c>
    </row>
    <row r="13" spans="3:11" x14ac:dyDescent="0.25">
      <c r="C13" s="3" t="s">
        <v>27</v>
      </c>
      <c r="D13" s="2">
        <v>7</v>
      </c>
      <c r="E13" s="2">
        <v>2</v>
      </c>
      <c r="F13" s="7">
        <f t="shared" si="0"/>
        <v>9</v>
      </c>
      <c r="G13" s="22" t="str">
        <f t="shared" si="1"/>
        <v>No Apto</v>
      </c>
    </row>
  </sheetData>
  <mergeCells count="1">
    <mergeCell ref="H6:K9"/>
  </mergeCells>
  <conditionalFormatting sqref="G4:G13">
    <cfRule type="cellIs" dxfId="14" priority="2" operator="equal">
      <formula>"Apto"</formula>
    </cfRule>
    <cfRule type="cellIs" dxfId="13" priority="1" operator="equal">
      <formula>"No Apto"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6" sqref="I6"/>
    </sheetView>
  </sheetViews>
  <sheetFormatPr baseColWidth="10" defaultRowHeight="15" x14ac:dyDescent="0.25"/>
  <sheetData>
    <row r="1" spans="1:9" x14ac:dyDescent="0.25">
      <c r="A1" s="28" t="s">
        <v>106</v>
      </c>
      <c r="B1" s="28"/>
      <c r="C1" s="28"/>
      <c r="D1" s="28"/>
    </row>
    <row r="2" spans="1:9" ht="15" customHeight="1" x14ac:dyDescent="0.25">
      <c r="A2" s="28"/>
      <c r="B2" s="28"/>
      <c r="C2" s="28"/>
      <c r="D2" s="28"/>
    </row>
    <row r="3" spans="1:9" x14ac:dyDescent="0.25">
      <c r="A3" s="28"/>
      <c r="B3" s="28"/>
      <c r="C3" s="28"/>
      <c r="D3" s="28"/>
    </row>
    <row r="4" spans="1:9" ht="21" x14ac:dyDescent="0.35">
      <c r="F4" s="29" t="s">
        <v>68</v>
      </c>
      <c r="G4" s="29"/>
      <c r="H4" s="29"/>
      <c r="I4" s="29"/>
    </row>
    <row r="5" spans="1:9" x14ac:dyDescent="0.25">
      <c r="F5" s="20" t="s">
        <v>69</v>
      </c>
      <c r="G5" s="20" t="s">
        <v>70</v>
      </c>
      <c r="H5" s="20" t="s">
        <v>71</v>
      </c>
      <c r="I5" s="20" t="s">
        <v>72</v>
      </c>
    </row>
    <row r="6" spans="1:9" x14ac:dyDescent="0.25">
      <c r="F6" t="s">
        <v>35</v>
      </c>
      <c r="G6" t="s">
        <v>73</v>
      </c>
      <c r="H6">
        <v>500</v>
      </c>
      <c r="I6" t="str">
        <f>IF(H6&lt;0,"DEBE","HABER")</f>
        <v>HABER</v>
      </c>
    </row>
    <row r="7" spans="1:9" x14ac:dyDescent="0.25">
      <c r="F7" t="s">
        <v>74</v>
      </c>
      <c r="G7" t="s">
        <v>75</v>
      </c>
      <c r="H7">
        <v>-30</v>
      </c>
      <c r="I7" t="str">
        <f t="shared" ref="I7:I18" si="0">IF(H7&lt;0,"DEBE","HABER")</f>
        <v>DEBE</v>
      </c>
    </row>
    <row r="8" spans="1:9" x14ac:dyDescent="0.25">
      <c r="F8" t="s">
        <v>76</v>
      </c>
      <c r="G8" t="s">
        <v>77</v>
      </c>
      <c r="H8">
        <v>1200</v>
      </c>
      <c r="I8" t="str">
        <f t="shared" si="0"/>
        <v>HABER</v>
      </c>
    </row>
    <row r="9" spans="1:9" x14ac:dyDescent="0.25">
      <c r="F9" t="s">
        <v>78</v>
      </c>
      <c r="G9" t="s">
        <v>79</v>
      </c>
      <c r="H9">
        <v>-200</v>
      </c>
      <c r="I9" t="str">
        <f t="shared" si="0"/>
        <v>DEBE</v>
      </c>
    </row>
    <row r="10" spans="1:9" x14ac:dyDescent="0.25">
      <c r="F10" t="s">
        <v>80</v>
      </c>
      <c r="G10" t="s">
        <v>81</v>
      </c>
      <c r="H10">
        <v>50</v>
      </c>
      <c r="I10" t="str">
        <f t="shared" si="0"/>
        <v>HABER</v>
      </c>
    </row>
    <row r="11" spans="1:9" x14ac:dyDescent="0.25">
      <c r="F11" t="s">
        <v>82</v>
      </c>
      <c r="G11" t="s">
        <v>83</v>
      </c>
      <c r="H11">
        <v>10</v>
      </c>
      <c r="I11" t="str">
        <f t="shared" si="0"/>
        <v>HABER</v>
      </c>
    </row>
    <row r="12" spans="1:9" x14ac:dyDescent="0.25">
      <c r="F12" t="s">
        <v>84</v>
      </c>
      <c r="G12" t="s">
        <v>85</v>
      </c>
      <c r="H12">
        <v>-230</v>
      </c>
      <c r="I12" t="str">
        <f t="shared" si="0"/>
        <v>DEBE</v>
      </c>
    </row>
    <row r="13" spans="1:9" x14ac:dyDescent="0.25">
      <c r="F13" t="s">
        <v>86</v>
      </c>
      <c r="G13" t="s">
        <v>87</v>
      </c>
      <c r="H13">
        <v>-550</v>
      </c>
      <c r="I13" t="str">
        <f t="shared" si="0"/>
        <v>DEBE</v>
      </c>
    </row>
    <row r="14" spans="1:9" x14ac:dyDescent="0.25">
      <c r="F14" t="s">
        <v>88</v>
      </c>
      <c r="G14" t="s">
        <v>89</v>
      </c>
      <c r="H14">
        <v>1580</v>
      </c>
      <c r="I14" t="str">
        <f t="shared" si="0"/>
        <v>HABER</v>
      </c>
    </row>
    <row r="15" spans="1:9" x14ac:dyDescent="0.25">
      <c r="F15" t="s">
        <v>36</v>
      </c>
      <c r="G15" t="s">
        <v>90</v>
      </c>
      <c r="H15">
        <v>2500</v>
      </c>
      <c r="I15" t="str">
        <f t="shared" si="0"/>
        <v>HABER</v>
      </c>
    </row>
    <row r="16" spans="1:9" x14ac:dyDescent="0.25">
      <c r="F16" t="s">
        <v>91</v>
      </c>
      <c r="G16" t="s">
        <v>92</v>
      </c>
      <c r="H16">
        <v>500</v>
      </c>
      <c r="I16" t="str">
        <f t="shared" si="0"/>
        <v>HABER</v>
      </c>
    </row>
    <row r="17" spans="6:9" x14ac:dyDescent="0.25">
      <c r="F17" t="s">
        <v>93</v>
      </c>
      <c r="G17" t="s">
        <v>94</v>
      </c>
      <c r="H17">
        <v>250</v>
      </c>
      <c r="I17" t="str">
        <f t="shared" si="0"/>
        <v>HABER</v>
      </c>
    </row>
    <row r="18" spans="6:9" x14ac:dyDescent="0.25">
      <c r="F18" t="s">
        <v>95</v>
      </c>
      <c r="G18" t="s">
        <v>96</v>
      </c>
      <c r="H18">
        <v>750</v>
      </c>
      <c r="I18" t="str">
        <f t="shared" si="0"/>
        <v>HABER</v>
      </c>
    </row>
  </sheetData>
  <mergeCells count="2">
    <mergeCell ref="A1:D3"/>
    <mergeCell ref="F4:I4"/>
  </mergeCells>
  <conditionalFormatting sqref="I6:I18">
    <cfRule type="cellIs" dxfId="12" priority="2" operator="equal">
      <formula>"HABER"</formula>
    </cfRule>
    <cfRule type="cellIs" dxfId="11" priority="1" operator="equal">
      <formula>"DEBE"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2"/>
  <sheetViews>
    <sheetView zoomScaleNormal="100" workbookViewId="0">
      <selection activeCell="D5" sqref="D5"/>
    </sheetView>
  </sheetViews>
  <sheetFormatPr baseColWidth="10" defaultRowHeight="15" x14ac:dyDescent="0.25"/>
  <cols>
    <col min="3" max="3" width="13.140625" bestFit="1" customWidth="1"/>
    <col min="5" max="5" width="11.85546875" bestFit="1" customWidth="1"/>
  </cols>
  <sheetData>
    <row r="3" spans="3:11" ht="15.75" thickBot="1" x14ac:dyDescent="0.3"/>
    <row r="4" spans="3:11" ht="19.5" thickTop="1" x14ac:dyDescent="0.3">
      <c r="C4" s="12" t="s">
        <v>33</v>
      </c>
      <c r="D4" s="13" t="s">
        <v>34</v>
      </c>
      <c r="G4" s="30" t="s">
        <v>65</v>
      </c>
      <c r="H4" s="30"/>
      <c r="I4" s="30"/>
      <c r="J4" s="30"/>
      <c r="K4" s="30"/>
    </row>
    <row r="5" spans="3:11" x14ac:dyDescent="0.25">
      <c r="C5" s="9" t="s">
        <v>35</v>
      </c>
      <c r="D5" s="10" t="s">
        <v>109</v>
      </c>
      <c r="G5" s="30"/>
      <c r="H5" s="30"/>
      <c r="I5" s="30"/>
      <c r="J5" s="30"/>
      <c r="K5" s="30"/>
    </row>
    <row r="6" spans="3:11" x14ac:dyDescent="0.25">
      <c r="C6" s="9" t="s">
        <v>36</v>
      </c>
      <c r="D6" s="10" t="str">
        <f t="shared" ref="D6:D21" si="0">IF(LEN(C6)&gt;7,"Largo","Corto")</f>
        <v>Largo</v>
      </c>
      <c r="G6" s="30"/>
      <c r="H6" s="30"/>
      <c r="I6" s="30"/>
      <c r="J6" s="30"/>
      <c r="K6" s="30"/>
    </row>
    <row r="7" spans="3:11" x14ac:dyDescent="0.25">
      <c r="C7" s="9" t="s">
        <v>37</v>
      </c>
      <c r="D7" s="10" t="str">
        <f t="shared" si="0"/>
        <v>Largo</v>
      </c>
      <c r="G7" s="30"/>
      <c r="H7" s="30"/>
      <c r="I7" s="30"/>
      <c r="J7" s="30"/>
      <c r="K7" s="30"/>
    </row>
    <row r="8" spans="3:11" x14ac:dyDescent="0.25">
      <c r="C8" s="9" t="s">
        <v>38</v>
      </c>
      <c r="D8" s="10" t="str">
        <f t="shared" si="0"/>
        <v>Corto</v>
      </c>
      <c r="G8" s="30"/>
      <c r="H8" s="30"/>
      <c r="I8" s="30"/>
      <c r="J8" s="30"/>
      <c r="K8" s="30"/>
    </row>
    <row r="9" spans="3:11" x14ac:dyDescent="0.25">
      <c r="C9" s="9" t="s">
        <v>39</v>
      </c>
      <c r="D9" s="10" t="str">
        <f t="shared" si="0"/>
        <v>Corto</v>
      </c>
    </row>
    <row r="10" spans="3:11" x14ac:dyDescent="0.25">
      <c r="C10" s="9" t="s">
        <v>41</v>
      </c>
      <c r="D10" s="10" t="str">
        <f t="shared" si="0"/>
        <v>Largo</v>
      </c>
    </row>
    <row r="11" spans="3:11" x14ac:dyDescent="0.25">
      <c r="C11" s="9" t="s">
        <v>40</v>
      </c>
      <c r="D11" s="10" t="str">
        <f t="shared" si="0"/>
        <v>Corto</v>
      </c>
    </row>
    <row r="12" spans="3:11" x14ac:dyDescent="0.25">
      <c r="C12" s="9" t="s">
        <v>42</v>
      </c>
      <c r="D12" s="10" t="str">
        <f t="shared" si="0"/>
        <v>Corto</v>
      </c>
    </row>
    <row r="13" spans="3:11" x14ac:dyDescent="0.25">
      <c r="C13" s="9" t="s">
        <v>43</v>
      </c>
      <c r="D13" s="10" t="str">
        <f t="shared" si="0"/>
        <v>Corto</v>
      </c>
    </row>
    <row r="14" spans="3:11" x14ac:dyDescent="0.25">
      <c r="C14" s="9" t="s">
        <v>44</v>
      </c>
      <c r="D14" s="10" t="str">
        <f t="shared" si="0"/>
        <v>Corto</v>
      </c>
    </row>
    <row r="15" spans="3:11" x14ac:dyDescent="0.25">
      <c r="C15" s="9" t="s">
        <v>45</v>
      </c>
      <c r="D15" s="10" t="str">
        <f t="shared" si="0"/>
        <v>Largo</v>
      </c>
    </row>
    <row r="16" spans="3:11" x14ac:dyDescent="0.25">
      <c r="C16" s="9" t="s">
        <v>46</v>
      </c>
      <c r="D16" s="10" t="str">
        <f t="shared" si="0"/>
        <v>Corto</v>
      </c>
    </row>
    <row r="17" spans="3:4" x14ac:dyDescent="0.25">
      <c r="C17" s="9" t="s">
        <v>47</v>
      </c>
      <c r="D17" s="10" t="str">
        <f t="shared" si="0"/>
        <v>Corto</v>
      </c>
    </row>
    <row r="18" spans="3:4" x14ac:dyDescent="0.25">
      <c r="C18" s="9" t="s">
        <v>48</v>
      </c>
      <c r="D18" s="10" t="str">
        <f t="shared" si="0"/>
        <v>Corto</v>
      </c>
    </row>
    <row r="19" spans="3:4" x14ac:dyDescent="0.25">
      <c r="C19" s="9" t="s">
        <v>49</v>
      </c>
      <c r="D19" s="10" t="str">
        <f t="shared" si="0"/>
        <v>Largo</v>
      </c>
    </row>
    <row r="20" spans="3:4" x14ac:dyDescent="0.25">
      <c r="C20" s="9" t="s">
        <v>50</v>
      </c>
      <c r="D20" s="10" t="str">
        <f t="shared" si="0"/>
        <v>Corto</v>
      </c>
    </row>
    <row r="21" spans="3:4" ht="15.75" thickBot="1" x14ac:dyDescent="0.3">
      <c r="C21" s="11" t="s">
        <v>51</v>
      </c>
      <c r="D21" s="10" t="str">
        <f t="shared" si="0"/>
        <v>Largo</v>
      </c>
    </row>
    <row r="22" spans="3:4" ht="15.75" thickTop="1" x14ac:dyDescent="0.25"/>
  </sheetData>
  <mergeCells count="1">
    <mergeCell ref="G4:K8"/>
  </mergeCells>
  <conditionalFormatting sqref="D5:D21">
    <cfRule type="cellIs" dxfId="10" priority="2" operator="equal">
      <formula>$D$7</formula>
    </cfRule>
    <cfRule type="cellIs" dxfId="9" priority="1" operator="equal">
      <formula>$D$8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zoomScaleNormal="100" workbookViewId="0">
      <selection activeCell="F14" sqref="F14"/>
    </sheetView>
  </sheetViews>
  <sheetFormatPr baseColWidth="10" defaultRowHeight="15" x14ac:dyDescent="0.25"/>
  <cols>
    <col min="2" max="2" width="13" bestFit="1" customWidth="1"/>
    <col min="3" max="3" width="14" customWidth="1"/>
    <col min="4" max="4" width="12.5703125" customWidth="1"/>
    <col min="5" max="5" width="12" customWidth="1"/>
  </cols>
  <sheetData>
    <row r="2" spans="2:14" x14ac:dyDescent="0.25">
      <c r="D2" s="38" t="s">
        <v>112</v>
      </c>
    </row>
    <row r="3" spans="2:14" ht="42.7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I3" s="30" t="s">
        <v>64</v>
      </c>
      <c r="J3" s="30"/>
      <c r="K3" s="30"/>
      <c r="L3" s="30"/>
      <c r="M3" s="30"/>
      <c r="N3" s="30"/>
    </row>
    <row r="4" spans="2:14" s="16" customFormat="1" ht="18.75" x14ac:dyDescent="0.3">
      <c r="B4" s="15" t="s">
        <v>57</v>
      </c>
      <c r="C4" s="17" t="s">
        <v>62</v>
      </c>
      <c r="D4" s="17">
        <v>5.3</v>
      </c>
      <c r="E4" s="17">
        <v>0.8</v>
      </c>
      <c r="F4" s="18">
        <f>IF(C4="Si",D4+E4+1,D4+E4)</f>
        <v>7.1</v>
      </c>
      <c r="I4" s="31"/>
      <c r="J4" s="31"/>
      <c r="K4" s="31"/>
      <c r="L4" s="31"/>
      <c r="M4" s="31"/>
      <c r="N4" s="31"/>
    </row>
    <row r="5" spans="2:14" s="16" customFormat="1" ht="18.75" x14ac:dyDescent="0.3">
      <c r="B5" s="15" t="s">
        <v>58</v>
      </c>
      <c r="C5" s="17" t="s">
        <v>62</v>
      </c>
      <c r="D5" s="17">
        <v>8.9</v>
      </c>
      <c r="E5" s="17">
        <v>0.5</v>
      </c>
      <c r="F5" s="18">
        <f t="shared" ref="F5:F9" si="0">IF(C5="Si",D5+E5+1,D5+E5)</f>
        <v>10.4</v>
      </c>
      <c r="I5" s="31"/>
      <c r="J5" s="31"/>
      <c r="K5" s="31"/>
      <c r="L5" s="31"/>
      <c r="M5" s="31"/>
      <c r="N5" s="31"/>
    </row>
    <row r="6" spans="2:14" s="16" customFormat="1" ht="18.75" x14ac:dyDescent="0.3">
      <c r="B6" s="15" t="s">
        <v>37</v>
      </c>
      <c r="C6" s="17" t="s">
        <v>63</v>
      </c>
      <c r="D6" s="17">
        <v>7.1</v>
      </c>
      <c r="E6" s="17">
        <v>0.4</v>
      </c>
      <c r="F6" s="18">
        <f t="shared" si="0"/>
        <v>7.5</v>
      </c>
      <c r="I6" s="31"/>
      <c r="J6" s="31"/>
      <c r="K6" s="31"/>
      <c r="L6" s="31"/>
      <c r="M6" s="31"/>
      <c r="N6" s="31"/>
    </row>
    <row r="7" spans="2:14" s="16" customFormat="1" ht="18.75" x14ac:dyDescent="0.3">
      <c r="B7" s="15" t="s">
        <v>59</v>
      </c>
      <c r="C7" s="17" t="s">
        <v>62</v>
      </c>
      <c r="D7" s="17">
        <v>6.5</v>
      </c>
      <c r="E7" s="17">
        <v>0.6</v>
      </c>
      <c r="F7" s="18">
        <f t="shared" si="0"/>
        <v>8.1</v>
      </c>
      <c r="I7" s="31"/>
      <c r="J7" s="31"/>
      <c r="K7" s="31"/>
      <c r="L7" s="31"/>
      <c r="M7" s="31"/>
      <c r="N7" s="31"/>
    </row>
    <row r="8" spans="2:14" s="16" customFormat="1" ht="18.75" x14ac:dyDescent="0.3">
      <c r="B8" s="15" t="s">
        <v>60</v>
      </c>
      <c r="C8" s="17" t="s">
        <v>63</v>
      </c>
      <c r="D8" s="17">
        <v>4.8</v>
      </c>
      <c r="E8" s="17">
        <v>0.4</v>
      </c>
      <c r="F8" s="18">
        <f t="shared" si="0"/>
        <v>5.2</v>
      </c>
    </row>
    <row r="9" spans="2:14" s="16" customFormat="1" ht="18.75" x14ac:dyDescent="0.3">
      <c r="B9" s="15" t="s">
        <v>61</v>
      </c>
      <c r="C9" s="17" t="s">
        <v>63</v>
      </c>
      <c r="D9" s="17">
        <v>8.1999999999999993</v>
      </c>
      <c r="E9" s="17">
        <v>0.5</v>
      </c>
      <c r="F9" s="18">
        <f t="shared" si="0"/>
        <v>8.6999999999999993</v>
      </c>
    </row>
    <row r="12" spans="2:14" x14ac:dyDescent="0.25">
      <c r="D12" s="37" t="s">
        <v>111</v>
      </c>
    </row>
    <row r="13" spans="2:14" ht="37.5" x14ac:dyDescent="0.25">
      <c r="B13" s="14" t="s">
        <v>52</v>
      </c>
      <c r="C13" s="14" t="s">
        <v>53</v>
      </c>
      <c r="D13" s="14" t="s">
        <v>54</v>
      </c>
      <c r="E13" s="14" t="s">
        <v>55</v>
      </c>
      <c r="F13" s="14" t="s">
        <v>56</v>
      </c>
    </row>
    <row r="14" spans="2:14" ht="18.75" x14ac:dyDescent="0.3">
      <c r="B14" s="15" t="s">
        <v>57</v>
      </c>
      <c r="C14" s="17" t="s">
        <v>62</v>
      </c>
      <c r="D14" s="17">
        <v>5.3</v>
      </c>
      <c r="E14" s="17">
        <v>0.8</v>
      </c>
      <c r="F14" s="18">
        <f>IF(C14="Si",D14+E14,D14)</f>
        <v>6.1</v>
      </c>
    </row>
    <row r="15" spans="2:14" ht="18.75" x14ac:dyDescent="0.3">
      <c r="B15" s="15" t="s">
        <v>58</v>
      </c>
      <c r="C15" s="17" t="s">
        <v>62</v>
      </c>
      <c r="D15" s="17">
        <v>8.9</v>
      </c>
      <c r="E15" s="17">
        <v>0.5</v>
      </c>
      <c r="F15" s="18">
        <f t="shared" ref="F15:F19" si="1">IF(C15="Si",D15+E15,D15)</f>
        <v>9.4</v>
      </c>
    </row>
    <row r="16" spans="2:14" ht="18.75" x14ac:dyDescent="0.3">
      <c r="B16" s="15" t="s">
        <v>37</v>
      </c>
      <c r="C16" s="17" t="s">
        <v>63</v>
      </c>
      <c r="D16" s="17">
        <v>7.1</v>
      </c>
      <c r="E16" s="17">
        <v>0.4</v>
      </c>
      <c r="F16" s="18">
        <f t="shared" si="1"/>
        <v>7.1</v>
      </c>
    </row>
    <row r="17" spans="2:6" ht="18.75" x14ac:dyDescent="0.3">
      <c r="B17" s="15" t="s">
        <v>59</v>
      </c>
      <c r="C17" s="17" t="s">
        <v>62</v>
      </c>
      <c r="D17" s="17">
        <v>6.5</v>
      </c>
      <c r="E17" s="17">
        <v>0.6</v>
      </c>
      <c r="F17" s="18">
        <f t="shared" si="1"/>
        <v>7.1</v>
      </c>
    </row>
    <row r="18" spans="2:6" ht="18.75" x14ac:dyDescent="0.3">
      <c r="B18" s="15" t="s">
        <v>60</v>
      </c>
      <c r="C18" s="17" t="s">
        <v>63</v>
      </c>
      <c r="D18" s="17">
        <v>4.8</v>
      </c>
      <c r="E18" s="17">
        <v>0.4</v>
      </c>
      <c r="F18" s="18">
        <f t="shared" si="1"/>
        <v>4.8</v>
      </c>
    </row>
    <row r="19" spans="2:6" ht="18.75" x14ac:dyDescent="0.3">
      <c r="B19" s="15" t="s">
        <v>61</v>
      </c>
      <c r="C19" s="17" t="s">
        <v>63</v>
      </c>
      <c r="D19" s="17">
        <v>8.1999999999999993</v>
      </c>
      <c r="E19" s="17">
        <v>0.5</v>
      </c>
      <c r="F19" s="18">
        <f t="shared" si="1"/>
        <v>8.1999999999999993</v>
      </c>
    </row>
  </sheetData>
  <mergeCells count="1">
    <mergeCell ref="I3:N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0"/>
  <sheetViews>
    <sheetView zoomScale="85" zoomScaleNormal="85" workbookViewId="0">
      <selection activeCell="E20" sqref="E20"/>
    </sheetView>
  </sheetViews>
  <sheetFormatPr baseColWidth="10" defaultRowHeight="15" x14ac:dyDescent="0.25"/>
  <cols>
    <col min="3" max="3" width="13.28515625" bestFit="1" customWidth="1"/>
    <col min="5" max="5" width="11.85546875" bestFit="1" customWidth="1"/>
  </cols>
  <sheetData>
    <row r="3" spans="3:11" x14ac:dyDescent="0.25">
      <c r="C3" s="32" t="s">
        <v>29</v>
      </c>
      <c r="D3" s="32"/>
      <c r="E3" s="32"/>
    </row>
    <row r="4" spans="3:11" x14ac:dyDescent="0.25">
      <c r="C4" s="2" t="s">
        <v>32</v>
      </c>
      <c r="D4" s="2" t="s">
        <v>30</v>
      </c>
      <c r="E4" s="19" t="s">
        <v>66</v>
      </c>
      <c r="G4" s="27" t="s">
        <v>31</v>
      </c>
      <c r="H4" s="27"/>
      <c r="I4" s="27"/>
      <c r="J4" s="27"/>
    </row>
    <row r="5" spans="3:11" x14ac:dyDescent="0.25">
      <c r="C5" s="6">
        <v>150</v>
      </c>
      <c r="D5" s="6">
        <v>7</v>
      </c>
      <c r="E5" s="8" t="s">
        <v>108</v>
      </c>
      <c r="G5" s="27"/>
      <c r="H5" s="27"/>
      <c r="I5" s="27"/>
      <c r="J5" s="27"/>
    </row>
    <row r="6" spans="3:11" x14ac:dyDescent="0.25">
      <c r="C6" s="2">
        <v>140</v>
      </c>
      <c r="D6" s="2">
        <v>8</v>
      </c>
      <c r="E6" s="8" t="str">
        <f t="shared" ref="E6:E15" si="0">IF(AND(D6&gt;=7,C6&gt;140),"APTO","NO APTO")</f>
        <v>NO APTO</v>
      </c>
      <c r="G6" s="27"/>
      <c r="H6" s="27"/>
      <c r="I6" s="27"/>
      <c r="J6" s="27"/>
    </row>
    <row r="7" spans="3:11" x14ac:dyDescent="0.25">
      <c r="C7" s="2">
        <v>135</v>
      </c>
      <c r="D7" s="2">
        <v>6</v>
      </c>
      <c r="E7" s="8" t="str">
        <f t="shared" si="0"/>
        <v>NO APTO</v>
      </c>
    </row>
    <row r="8" spans="3:11" x14ac:dyDescent="0.25">
      <c r="C8" s="2">
        <v>155</v>
      </c>
      <c r="D8" s="2">
        <v>6</v>
      </c>
      <c r="E8" s="8" t="str">
        <f t="shared" si="0"/>
        <v>NO APTO</v>
      </c>
    </row>
    <row r="9" spans="3:11" x14ac:dyDescent="0.25">
      <c r="C9" s="2">
        <v>157</v>
      </c>
      <c r="D9" s="2">
        <v>8</v>
      </c>
      <c r="E9" s="8" t="str">
        <f t="shared" si="0"/>
        <v>APTO</v>
      </c>
    </row>
    <row r="10" spans="3:11" x14ac:dyDescent="0.25">
      <c r="C10" s="2">
        <v>160</v>
      </c>
      <c r="D10" s="2">
        <v>9</v>
      </c>
      <c r="E10" s="8" t="str">
        <f t="shared" si="0"/>
        <v>APTO</v>
      </c>
    </row>
    <row r="11" spans="3:11" x14ac:dyDescent="0.25">
      <c r="C11" s="2">
        <v>140</v>
      </c>
      <c r="D11" s="2">
        <v>6</v>
      </c>
      <c r="E11" s="8" t="str">
        <f t="shared" si="0"/>
        <v>NO APTO</v>
      </c>
    </row>
    <row r="12" spans="3:11" ht="18.75" x14ac:dyDescent="0.3">
      <c r="C12" s="2">
        <v>145</v>
      </c>
      <c r="D12" s="2">
        <v>8</v>
      </c>
      <c r="E12" s="8" t="str">
        <f t="shared" si="0"/>
        <v>APTO</v>
      </c>
      <c r="G12" s="23" t="s">
        <v>107</v>
      </c>
      <c r="H12" s="21"/>
      <c r="I12" s="21"/>
      <c r="J12" s="21"/>
      <c r="K12" s="21"/>
    </row>
    <row r="13" spans="3:11" x14ac:dyDescent="0.25">
      <c r="C13" s="2">
        <v>130</v>
      </c>
      <c r="D13" s="2">
        <v>6</v>
      </c>
      <c r="E13" s="8" t="str">
        <f t="shared" si="0"/>
        <v>NO APTO</v>
      </c>
    </row>
    <row r="14" spans="3:11" x14ac:dyDescent="0.25">
      <c r="C14" s="2">
        <v>150</v>
      </c>
      <c r="D14" s="2">
        <v>9</v>
      </c>
      <c r="E14" s="8" t="str">
        <f t="shared" si="0"/>
        <v>APTO</v>
      </c>
    </row>
    <row r="15" spans="3:11" x14ac:dyDescent="0.25">
      <c r="C15" s="2">
        <v>155</v>
      </c>
      <c r="D15" s="2">
        <v>8</v>
      </c>
      <c r="E15" s="8" t="str">
        <f t="shared" si="0"/>
        <v>APTO</v>
      </c>
    </row>
    <row r="16" spans="3:11" x14ac:dyDescent="0.25">
      <c r="C16" s="1"/>
      <c r="D16" s="1"/>
      <c r="E16" s="1"/>
    </row>
    <row r="17" spans="3:10" x14ac:dyDescent="0.25">
      <c r="C17" s="1"/>
      <c r="D17" s="1"/>
      <c r="E17" s="1"/>
    </row>
    <row r="18" spans="3:10" x14ac:dyDescent="0.25">
      <c r="C18" s="32" t="s">
        <v>29</v>
      </c>
      <c r="D18" s="32"/>
      <c r="E18" s="32"/>
      <c r="G18" s="27" t="s">
        <v>67</v>
      </c>
      <c r="H18" s="27"/>
      <c r="I18" s="27"/>
      <c r="J18" s="27"/>
    </row>
    <row r="19" spans="3:10" x14ac:dyDescent="0.25">
      <c r="C19" s="2" t="s">
        <v>32</v>
      </c>
      <c r="D19" s="2" t="s">
        <v>30</v>
      </c>
      <c r="E19" s="8" t="s">
        <v>66</v>
      </c>
      <c r="G19" s="27"/>
      <c r="H19" s="27"/>
      <c r="I19" s="27"/>
      <c r="J19" s="27"/>
    </row>
    <row r="20" spans="3:10" x14ac:dyDescent="0.25">
      <c r="C20" s="6">
        <v>150</v>
      </c>
      <c r="D20" s="6">
        <v>7</v>
      </c>
      <c r="E20" s="8" t="s">
        <v>108</v>
      </c>
      <c r="G20" s="27"/>
      <c r="H20" s="27"/>
      <c r="I20" s="27"/>
      <c r="J20" s="27"/>
    </row>
    <row r="21" spans="3:10" x14ac:dyDescent="0.25">
      <c r="C21" s="2">
        <v>140</v>
      </c>
      <c r="D21" s="2">
        <v>8</v>
      </c>
      <c r="E21" s="22" t="str">
        <f t="shared" ref="E21:E30" si="1">IF(OR(C21&gt;=140,D21&gt;7),"Apto","No Apto")</f>
        <v>Apto</v>
      </c>
    </row>
    <row r="22" spans="3:10" x14ac:dyDescent="0.25">
      <c r="C22" s="2">
        <v>135</v>
      </c>
      <c r="D22" s="2">
        <v>6</v>
      </c>
      <c r="E22" s="22" t="str">
        <f t="shared" si="1"/>
        <v>No Apto</v>
      </c>
    </row>
    <row r="23" spans="3:10" x14ac:dyDescent="0.25">
      <c r="C23" s="2">
        <v>155</v>
      </c>
      <c r="D23" s="2">
        <v>6</v>
      </c>
      <c r="E23" s="22" t="str">
        <f t="shared" si="1"/>
        <v>Apto</v>
      </c>
    </row>
    <row r="24" spans="3:10" x14ac:dyDescent="0.25">
      <c r="C24" s="2">
        <v>157</v>
      </c>
      <c r="D24" s="2">
        <v>8</v>
      </c>
      <c r="E24" s="22" t="str">
        <f t="shared" si="1"/>
        <v>Apto</v>
      </c>
    </row>
    <row r="25" spans="3:10" x14ac:dyDescent="0.25">
      <c r="C25" s="2">
        <v>160</v>
      </c>
      <c r="D25" s="2">
        <v>9</v>
      </c>
      <c r="E25" s="22" t="str">
        <f t="shared" si="1"/>
        <v>Apto</v>
      </c>
    </row>
    <row r="26" spans="3:10" x14ac:dyDescent="0.25">
      <c r="C26" s="2">
        <v>140</v>
      </c>
      <c r="D26" s="2">
        <v>6</v>
      </c>
      <c r="E26" s="22" t="str">
        <f t="shared" si="1"/>
        <v>Apto</v>
      </c>
    </row>
    <row r="27" spans="3:10" x14ac:dyDescent="0.25">
      <c r="C27" s="2">
        <v>145</v>
      </c>
      <c r="D27" s="2">
        <v>8</v>
      </c>
      <c r="E27" s="22" t="str">
        <f t="shared" si="1"/>
        <v>Apto</v>
      </c>
    </row>
    <row r="28" spans="3:10" x14ac:dyDescent="0.25">
      <c r="C28" s="2">
        <v>130</v>
      </c>
      <c r="D28" s="2">
        <v>6</v>
      </c>
      <c r="E28" s="22" t="str">
        <f t="shared" si="1"/>
        <v>No Apto</v>
      </c>
    </row>
    <row r="29" spans="3:10" x14ac:dyDescent="0.25">
      <c r="C29" s="2">
        <v>150</v>
      </c>
      <c r="D29" s="2">
        <v>9</v>
      </c>
      <c r="E29" s="22" t="str">
        <f t="shared" si="1"/>
        <v>Apto</v>
      </c>
    </row>
    <row r="30" spans="3:10" x14ac:dyDescent="0.25">
      <c r="C30" s="2">
        <v>155</v>
      </c>
      <c r="D30" s="2">
        <v>8</v>
      </c>
      <c r="E30" s="22" t="str">
        <f t="shared" si="1"/>
        <v>Apto</v>
      </c>
    </row>
  </sheetData>
  <mergeCells count="4">
    <mergeCell ref="C3:E3"/>
    <mergeCell ref="G4:J6"/>
    <mergeCell ref="C18:E18"/>
    <mergeCell ref="G18:J20"/>
  </mergeCells>
  <conditionalFormatting sqref="E20:E30">
    <cfRule type="cellIs" dxfId="8" priority="6" operator="equal">
      <formula>$E$22</formula>
    </cfRule>
    <cfRule type="cellIs" dxfId="7" priority="5" operator="equal">
      <formula>$E$23</formula>
    </cfRule>
  </conditionalFormatting>
  <conditionalFormatting sqref="E5:E15">
    <cfRule type="cellIs" dxfId="6" priority="2" operator="equal">
      <formula>"Apto"</formula>
    </cfRule>
    <cfRule type="cellIs" dxfId="5" priority="1" operator="equal">
      <formula>"NO APTO"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2"/>
  <sheetViews>
    <sheetView zoomScale="130" zoomScaleNormal="130" workbookViewId="0">
      <selection activeCell="E4" sqref="E4"/>
    </sheetView>
  </sheetViews>
  <sheetFormatPr baseColWidth="10" defaultRowHeight="15" x14ac:dyDescent="0.25"/>
  <cols>
    <col min="5" max="5" width="12.28515625" bestFit="1" customWidth="1"/>
  </cols>
  <sheetData>
    <row r="3" spans="3:11" ht="15.75" thickBot="1" x14ac:dyDescent="0.3">
      <c r="C3" s="2" t="s">
        <v>0</v>
      </c>
      <c r="D3" s="2" t="s">
        <v>9</v>
      </c>
      <c r="E3" s="2" t="s">
        <v>10</v>
      </c>
      <c r="F3" s="4" t="s">
        <v>13</v>
      </c>
    </row>
    <row r="4" spans="3:11" x14ac:dyDescent="0.25">
      <c r="C4" s="3" t="s">
        <v>1</v>
      </c>
      <c r="D4" s="25">
        <v>1500</v>
      </c>
      <c r="E4" s="25">
        <f>IF(D4&gt;=2000,D4*10%,D4*5%)</f>
        <v>75</v>
      </c>
      <c r="F4" s="25">
        <f>SUM(D4:E4)</f>
        <v>1575</v>
      </c>
      <c r="G4" s="33" t="s">
        <v>11</v>
      </c>
      <c r="H4" s="33"/>
      <c r="I4" s="33"/>
      <c r="J4" s="33"/>
      <c r="K4" s="34"/>
    </row>
    <row r="5" spans="3:11" ht="15.75" thickBot="1" x14ac:dyDescent="0.3">
      <c r="C5" s="3" t="s">
        <v>2</v>
      </c>
      <c r="D5" s="25">
        <v>2300</v>
      </c>
      <c r="E5" s="25">
        <f t="shared" ref="E5:E11" si="0">IF(D5&gt;=2000,D5*10%,D5*5%)</f>
        <v>230</v>
      </c>
      <c r="F5" s="25">
        <f t="shared" ref="F5:F12" si="1">SUM(D5:E5)</f>
        <v>2530</v>
      </c>
      <c r="G5" s="35" t="s">
        <v>12</v>
      </c>
      <c r="H5" s="35"/>
      <c r="I5" s="35"/>
      <c r="J5" s="35"/>
      <c r="K5" s="36"/>
    </row>
    <row r="6" spans="3:11" x14ac:dyDescent="0.25">
      <c r="C6" s="3" t="s">
        <v>3</v>
      </c>
      <c r="D6" s="25">
        <v>1200</v>
      </c>
      <c r="E6" s="25">
        <f t="shared" si="0"/>
        <v>60</v>
      </c>
      <c r="F6" s="25">
        <f t="shared" si="1"/>
        <v>1260</v>
      </c>
    </row>
    <row r="7" spans="3:11" x14ac:dyDescent="0.25">
      <c r="C7" s="3" t="s">
        <v>4</v>
      </c>
      <c r="D7" s="25">
        <v>2400</v>
      </c>
      <c r="E7" s="25">
        <f t="shared" si="0"/>
        <v>240</v>
      </c>
      <c r="F7" s="25">
        <f t="shared" si="1"/>
        <v>2640</v>
      </c>
    </row>
    <row r="8" spans="3:11" x14ac:dyDescent="0.25">
      <c r="C8" s="3" t="s">
        <v>5</v>
      </c>
      <c r="D8" s="25">
        <v>1900</v>
      </c>
      <c r="E8" s="25">
        <f t="shared" si="0"/>
        <v>95</v>
      </c>
      <c r="F8" s="25">
        <f t="shared" si="1"/>
        <v>1995</v>
      </c>
    </row>
    <row r="9" spans="3:11" x14ac:dyDescent="0.25">
      <c r="C9" s="3" t="s">
        <v>6</v>
      </c>
      <c r="D9" s="25">
        <v>2000</v>
      </c>
      <c r="E9" s="25">
        <f t="shared" si="0"/>
        <v>200</v>
      </c>
      <c r="F9" s="25">
        <f t="shared" si="1"/>
        <v>2200</v>
      </c>
    </row>
    <row r="10" spans="3:11" x14ac:dyDescent="0.25">
      <c r="C10" s="3" t="s">
        <v>7</v>
      </c>
      <c r="D10" s="25">
        <v>1500</v>
      </c>
      <c r="E10" s="25">
        <f t="shared" si="0"/>
        <v>75</v>
      </c>
      <c r="F10" s="25">
        <f t="shared" si="1"/>
        <v>1575</v>
      </c>
    </row>
    <row r="11" spans="3:11" x14ac:dyDescent="0.25">
      <c r="C11" s="3" t="s">
        <v>8</v>
      </c>
      <c r="D11" s="25">
        <v>1750</v>
      </c>
      <c r="E11" s="25">
        <f t="shared" si="0"/>
        <v>87.5</v>
      </c>
      <c r="F11" s="25">
        <f t="shared" si="1"/>
        <v>1837.5</v>
      </c>
      <c r="G11" s="24"/>
    </row>
    <row r="12" spans="3:11" x14ac:dyDescent="0.25">
      <c r="C12" s="5" t="s">
        <v>13</v>
      </c>
      <c r="D12" s="26">
        <f>SUM(D4:D11)</f>
        <v>14550</v>
      </c>
      <c r="E12" s="26">
        <f>SUM(E4:E11)</f>
        <v>1062.5</v>
      </c>
      <c r="F12" s="25">
        <f t="shared" si="1"/>
        <v>15612.5</v>
      </c>
    </row>
  </sheetData>
  <mergeCells count="2">
    <mergeCell ref="G4:K4"/>
    <mergeCell ref="G5:K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3" sqref="D3"/>
    </sheetView>
  </sheetViews>
  <sheetFormatPr baseColWidth="10" defaultRowHeight="15" x14ac:dyDescent="0.25"/>
  <cols>
    <col min="4" max="4" width="14.85546875" bestFit="1" customWidth="1"/>
  </cols>
  <sheetData>
    <row r="1" spans="1:10" ht="21" x14ac:dyDescent="0.35">
      <c r="A1" s="29" t="s">
        <v>97</v>
      </c>
      <c r="B1" s="29"/>
      <c r="C1" s="29"/>
      <c r="D1" s="29"/>
      <c r="E1" s="29"/>
    </row>
    <row r="2" spans="1:10" ht="15" customHeight="1" x14ac:dyDescent="0.25">
      <c r="A2" s="20" t="s">
        <v>69</v>
      </c>
      <c r="B2" s="20" t="s">
        <v>70</v>
      </c>
      <c r="C2" s="20" t="s">
        <v>98</v>
      </c>
      <c r="D2" s="20" t="s">
        <v>99</v>
      </c>
    </row>
    <row r="3" spans="1:10" x14ac:dyDescent="0.25">
      <c r="A3" t="s">
        <v>35</v>
      </c>
      <c r="B3" t="s">
        <v>73</v>
      </c>
      <c r="C3" s="1">
        <v>5</v>
      </c>
      <c r="D3" t="s">
        <v>110</v>
      </c>
      <c r="F3" s="21" t="s">
        <v>100</v>
      </c>
      <c r="G3" s="21"/>
      <c r="H3" s="21"/>
      <c r="I3" s="21"/>
      <c r="J3" s="21"/>
    </row>
    <row r="4" spans="1:10" x14ac:dyDescent="0.25">
      <c r="A4" t="s">
        <v>74</v>
      </c>
      <c r="B4" t="s">
        <v>75</v>
      </c>
      <c r="C4" s="1">
        <v>9</v>
      </c>
      <c r="D4" t="str">
        <f t="shared" ref="D4:D14" si="0">IF(C4&lt;5,"Insuficiente",IF(C4&lt;6,"Suficiente",IF(C4&lt;7,"Bien",IF(C4&lt;9,"Notable","Sobresaliente"))))</f>
        <v>Sobresaliente</v>
      </c>
      <c r="F4" s="21" t="s">
        <v>101</v>
      </c>
      <c r="G4" s="21"/>
      <c r="H4" s="21"/>
      <c r="I4" s="21"/>
      <c r="J4" s="21"/>
    </row>
    <row r="5" spans="1:10" x14ac:dyDescent="0.25">
      <c r="A5" t="s">
        <v>76</v>
      </c>
      <c r="B5" t="s">
        <v>77</v>
      </c>
      <c r="C5" s="1">
        <v>4</v>
      </c>
      <c r="D5" t="str">
        <f t="shared" si="0"/>
        <v>Insuficiente</v>
      </c>
      <c r="F5" s="21" t="s">
        <v>102</v>
      </c>
      <c r="G5" s="21"/>
      <c r="H5" s="21"/>
      <c r="I5" s="21"/>
      <c r="J5" s="21"/>
    </row>
    <row r="6" spans="1:10" x14ac:dyDescent="0.25">
      <c r="A6" t="s">
        <v>78</v>
      </c>
      <c r="B6" t="s">
        <v>79</v>
      </c>
      <c r="C6" s="1">
        <v>3</v>
      </c>
      <c r="D6" t="str">
        <f t="shared" si="0"/>
        <v>Insuficiente</v>
      </c>
      <c r="F6" s="21" t="s">
        <v>103</v>
      </c>
      <c r="G6" s="21"/>
      <c r="H6" s="21"/>
      <c r="I6" s="21"/>
      <c r="J6" s="21"/>
    </row>
    <row r="7" spans="1:10" x14ac:dyDescent="0.25">
      <c r="A7" t="s">
        <v>80</v>
      </c>
      <c r="B7" t="s">
        <v>81</v>
      </c>
      <c r="C7" s="1">
        <v>8</v>
      </c>
      <c r="D7" t="str">
        <f t="shared" si="0"/>
        <v>Notable</v>
      </c>
      <c r="F7" s="21" t="s">
        <v>104</v>
      </c>
      <c r="G7" s="21"/>
      <c r="H7" s="21"/>
      <c r="I7" s="21"/>
      <c r="J7" s="21"/>
    </row>
    <row r="8" spans="1:10" x14ac:dyDescent="0.25">
      <c r="A8" t="s">
        <v>82</v>
      </c>
      <c r="B8" t="s">
        <v>83</v>
      </c>
      <c r="C8" s="1">
        <v>6</v>
      </c>
      <c r="D8" t="str">
        <f t="shared" si="0"/>
        <v>Bien</v>
      </c>
      <c r="F8" s="21" t="s">
        <v>105</v>
      </c>
      <c r="G8" s="21"/>
      <c r="H8" s="21"/>
      <c r="I8" s="21"/>
      <c r="J8" s="21"/>
    </row>
    <row r="9" spans="1:10" x14ac:dyDescent="0.25">
      <c r="A9" t="s">
        <v>84</v>
      </c>
      <c r="B9" t="s">
        <v>85</v>
      </c>
      <c r="C9" s="1">
        <v>5</v>
      </c>
      <c r="D9" t="str">
        <f t="shared" si="0"/>
        <v>Suficiente</v>
      </c>
    </row>
    <row r="10" spans="1:10" x14ac:dyDescent="0.25">
      <c r="A10" t="s">
        <v>86</v>
      </c>
      <c r="B10" t="s">
        <v>87</v>
      </c>
      <c r="C10" s="1">
        <v>2</v>
      </c>
      <c r="D10" t="str">
        <f t="shared" si="0"/>
        <v>Insuficiente</v>
      </c>
    </row>
    <row r="11" spans="1:10" x14ac:dyDescent="0.25">
      <c r="A11" t="s">
        <v>88</v>
      </c>
      <c r="B11" t="s">
        <v>89</v>
      </c>
      <c r="C11" s="1">
        <v>9</v>
      </c>
      <c r="D11" t="str">
        <f t="shared" si="0"/>
        <v>Sobresaliente</v>
      </c>
    </row>
    <row r="12" spans="1:10" x14ac:dyDescent="0.25">
      <c r="A12" t="s">
        <v>36</v>
      </c>
      <c r="B12" t="s">
        <v>90</v>
      </c>
      <c r="C12" s="1">
        <v>3</v>
      </c>
      <c r="D12" t="str">
        <f t="shared" si="0"/>
        <v>Insuficiente</v>
      </c>
    </row>
    <row r="13" spans="1:10" x14ac:dyDescent="0.25">
      <c r="A13" t="s">
        <v>91</v>
      </c>
      <c r="B13" t="s">
        <v>92</v>
      </c>
      <c r="C13" s="1">
        <v>2</v>
      </c>
      <c r="D13" t="str">
        <f t="shared" si="0"/>
        <v>Insuficiente</v>
      </c>
    </row>
    <row r="14" spans="1:10" x14ac:dyDescent="0.25">
      <c r="A14" t="s">
        <v>93</v>
      </c>
      <c r="B14" t="s">
        <v>94</v>
      </c>
      <c r="C14" s="1">
        <v>7</v>
      </c>
      <c r="D14" t="str">
        <f t="shared" si="0"/>
        <v>Notable</v>
      </c>
    </row>
    <row r="15" spans="1:10" x14ac:dyDescent="0.25">
      <c r="A15" t="s">
        <v>95</v>
      </c>
      <c r="B15" t="s">
        <v>96</v>
      </c>
      <c r="C15" s="1">
        <v>5</v>
      </c>
      <c r="D15" t="str">
        <f>IF(C15&lt;5,"Insuficiente",IF(C15&lt;6,"Suficiente",IF(C15&lt;7,"Bien",IF(C15&lt;9,"Notable","Sobresaliente"))))</f>
        <v>Suficiente</v>
      </c>
    </row>
  </sheetData>
  <mergeCells count="1">
    <mergeCell ref="A1:E1"/>
  </mergeCells>
  <conditionalFormatting sqref="D3:D15">
    <cfRule type="cellIs" dxfId="4" priority="6" operator="equal">
      <formula>$D$5</formula>
    </cfRule>
    <cfRule type="cellIs" dxfId="3" priority="4" operator="equal">
      <formula>$D$4</formula>
    </cfRule>
    <cfRule type="cellIs" dxfId="2" priority="3" operator="equal">
      <formula>$D$7</formula>
    </cfRule>
    <cfRule type="cellIs" dxfId="1" priority="2" operator="equal">
      <formula>$D$8</formula>
    </cfRule>
    <cfRule type="cellIs" dxfId="0" priority="1" operator="equal">
      <formula>$D$9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06</vt:lpstr>
      <vt:lpstr>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Wenii</dc:creator>
  <cp:lastModifiedBy>Alejandro</cp:lastModifiedBy>
  <dcterms:created xsi:type="dcterms:W3CDTF">2016-03-31T18:34:46Z</dcterms:created>
  <dcterms:modified xsi:type="dcterms:W3CDTF">2019-02-19T12:08:33Z</dcterms:modified>
</cp:coreProperties>
</file>