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Omen\Descargas\"/>
    </mc:Choice>
  </mc:AlternateContent>
  <xr:revisionPtr revIDLastSave="0" documentId="13_ncr:1_{38216D3B-3F94-4C42-B8FC-8A9904DD5C39}" xr6:coauthVersionLast="40" xr6:coauthVersionMax="40" xr10:uidLastSave="{00000000-0000-0000-0000-000000000000}"/>
  <bookViews>
    <workbookView xWindow="-108" yWindow="-108" windowWidth="23256" windowHeight="12576" activeTab="1" xr2:uid="{00000000-000D-0000-FFFF-FFFF00000000}"/>
  </bookViews>
  <sheets>
    <sheet name="01" sheetId="4" r:id="rId1"/>
    <sheet name="02" sheetId="1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3" i="1"/>
  <c r="I4" i="1" l="1"/>
  <c r="I5" i="1"/>
  <c r="I6" i="1"/>
  <c r="I7" i="1"/>
  <c r="I8" i="1"/>
  <c r="I9" i="1"/>
  <c r="I10" i="1"/>
  <c r="I11" i="1"/>
  <c r="I12" i="1"/>
  <c r="I13" i="1"/>
  <c r="I14" i="1"/>
  <c r="I15" i="1"/>
  <c r="I3" i="1"/>
  <c r="H16" i="1"/>
  <c r="G16" i="1"/>
  <c r="E16" i="1"/>
  <c r="D16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G4" i="1"/>
  <c r="H4" i="1" s="1"/>
  <c r="G5" i="1"/>
  <c r="H5" i="1" s="1"/>
  <c r="G7" i="1"/>
  <c r="H7" i="1" s="1"/>
  <c r="G12" i="1"/>
  <c r="H12" i="1" s="1"/>
  <c r="G13" i="1"/>
  <c r="H13" i="1" s="1"/>
  <c r="G15" i="1"/>
  <c r="G6" i="1"/>
  <c r="G14" i="1"/>
  <c r="H15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C16" i="1"/>
  <c r="F16" i="1" l="1"/>
  <c r="H8" i="1"/>
  <c r="G11" i="1"/>
  <c r="H11" i="1" s="1"/>
  <c r="G10" i="1"/>
  <c r="H10" i="1" s="1"/>
  <c r="H14" i="1"/>
  <c r="G8" i="1"/>
  <c r="H6" i="1"/>
  <c r="G9" i="1"/>
  <c r="H9" i="1" s="1"/>
  <c r="G3" i="1"/>
  <c r="H3" i="1" s="1"/>
  <c r="D3" i="4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<sst xmlns="http://schemas.openxmlformats.org/spreadsheetml/2006/main" count="39" uniqueCount="39">
  <si>
    <t>2 BENEFICIOS</t>
  </si>
  <si>
    <t>1 BENEFICIO</t>
  </si>
  <si>
    <t xml:space="preserve">VENDEDOR </t>
  </si>
  <si>
    <t xml:space="preserve">VENTAS </t>
  </si>
  <si>
    <t xml:space="preserve">COMISION </t>
  </si>
  <si>
    <t xml:space="preserve">SALARIO BASE </t>
  </si>
  <si>
    <t>SALARIO BRUTO</t>
  </si>
  <si>
    <t>I.R.P.F</t>
  </si>
  <si>
    <t>SALARIO NETO</t>
  </si>
  <si>
    <t>HA CONSEGUIDO EL 10% O EL SALARIO+ALTO</t>
  </si>
  <si>
    <t xml:space="preserve">Martín Peña </t>
  </si>
  <si>
    <t xml:space="preserve">González Suevo </t>
  </si>
  <si>
    <t xml:space="preserve">Arana Higueras </t>
  </si>
  <si>
    <t xml:space="preserve">Sierra Garzón </t>
  </si>
  <si>
    <t xml:space="preserve">Alvarez Justo </t>
  </si>
  <si>
    <t xml:space="preserve">Carnicer Heras </t>
  </si>
  <si>
    <t xml:space="preserve">Lopez Vara </t>
  </si>
  <si>
    <t xml:space="preserve">Hidalgo Jimena </t>
  </si>
  <si>
    <t>Vargas Cayo</t>
  </si>
  <si>
    <t xml:space="preserve">Hoffman Kocinski </t>
  </si>
  <si>
    <t xml:space="preserve">Lisado Hoyos </t>
  </si>
  <si>
    <t xml:space="preserve">Gracia Fraile </t>
  </si>
  <si>
    <t xml:space="preserve">Castro Suárez </t>
  </si>
  <si>
    <t>TOTALES</t>
  </si>
  <si>
    <t>TRABAJADOR</t>
  </si>
  <si>
    <t>VENTAS</t>
  </si>
  <si>
    <t>CÓDIGO VENTA</t>
  </si>
  <si>
    <t>%COMISIÓN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</si>
  <si>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</si>
  <si>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</si>
  <si>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</si>
  <si>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</si>
  <si>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</si>
  <si>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</si>
  <si>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</si>
  <si>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</si>
  <si>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</si>
  <si>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</si>
  <si>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TIENE 10% Y SALRIO 1.500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</si>
</sst>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6" xfId="0" applyFont="1" applyBorder="1"/>
    <xf numFmtId="43" fontId="1" fillId="0" borderId="7" xfId="1" applyFont="1" applyBorder="1" applyAlignment="1">
      <alignment horizontal="right"/>
    </xf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5" fillId="0" borderId="11" xfId="0" applyFont="1" applyBorder="1"/>
    <xf numFmtId="164" fontId="5" fillId="0" borderId="12" xfId="0" applyNumberFormat="1" applyFont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/>
    <xf numFmtId="164" fontId="5" fillId="0" borderId="15" xfId="0" applyNumberFormat="1" applyFont="1" applyBorder="1"/>
    <xf numFmtId="0" fontId="5" fillId="0" borderId="15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 indent="1"/>
    </xf>
    <xf numFmtId="43" fontId="1" fillId="0" borderId="7" xfId="0" applyNumberFormat="1" applyFont="1" applyBorder="1"/>
    <xf numFmtId="43" fontId="0" fillId="0" borderId="7" xfId="1" applyFont="1" applyBorder="1"/>
    <xf numFmtId="43" fontId="1" fillId="0" borderId="7" xfId="1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7" xfId="0" applyNumberFormat="1" applyBorder="1"/>
    <xf numFmtId="164" fontId="0" fillId="0" borderId="7" xfId="1" applyNumberFormat="1" applyFont="1" applyBorder="1"/>
    <xf numFmtId="164" fontId="0" fillId="0" borderId="16" xfId="0" applyNumberFormat="1" applyBorder="1"/>
  </cellXfs>
  <cellStyles count="2">
    <cellStyle name="Millares" xfId="1" builtinId="3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19049</xdr:rowOff>
    </xdr:from>
    <xdr:to>
      <xdr:col>12</xdr:col>
      <xdr:colOff>533400</xdr:colOff>
      <xdr:row>17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667250" y="224789"/>
          <a:ext cx="6061710" cy="3173731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/>
            <a:t>Supongamos que la empresa remunera al trabajador con una comisión según el valor de sus ventas y según el precio con que coloque los productos. Supongamos que la empresa maneja 2 precios  para sus productos, y el vendedor por supuesto tratará de colocar el producto al  precio más alto, siendo remunerado también por ello.</a:t>
          </a:r>
        </a:p>
        <a:p>
          <a:endParaRPr lang="es-ES" sz="1200"/>
        </a:p>
        <a:p>
          <a:r>
            <a:rPr lang="es-ES" sz="1200"/>
            <a:t>1. Si el trabajador vende más de 10.000 al mes y coloca los productos con el precio 2, la comisión será del 10%.</a:t>
          </a:r>
        </a:p>
        <a:p>
          <a:r>
            <a:rPr lang="es-ES" sz="1200"/>
            <a:t>2. Si el trabajador vende más de 10.000 al mes y coloca los productos con el precio 1, la comisión será del 4%.</a:t>
          </a:r>
        </a:p>
        <a:p>
          <a:r>
            <a:rPr lang="es-ES" sz="1200"/>
            <a:t>3. Si el trabajador vende menos de 10.000 pero coloca los productos al precio 2, la comisión será del 2%.</a:t>
          </a:r>
        </a:p>
        <a:p>
          <a:r>
            <a:rPr lang="es-ES" sz="1200"/>
            <a:t>4. Si el trabajador vende menos de 10.000  pero coloca los productos al precio 1, la comisión será del 1%.</a:t>
          </a:r>
        </a:p>
        <a:p>
          <a:r>
            <a:rPr lang="es-ES" sz="1200"/>
            <a:t>5. Si el trabajador no hace nada de lo anterior, la comisión será del 0%.</a:t>
          </a:r>
        </a:p>
        <a:p>
          <a:endParaRPr lang="es-E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17</xdr:row>
      <xdr:rowOff>152400</xdr:rowOff>
    </xdr:from>
    <xdr:to>
      <xdr:col>9</xdr:col>
      <xdr:colOff>655320</xdr:colOff>
      <xdr:row>28</xdr:row>
      <xdr:rowOff>30480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77240" y="3505200"/>
          <a:ext cx="8641080" cy="188976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 i="1"/>
            <a:t> Completa los datos pendientes:</a:t>
          </a:r>
        </a:p>
        <a:p>
          <a:r>
            <a:rPr lang="es-ES" sz="1100"/>
            <a:t>1º COMISÓN  5% si la venta realizada es menor de 4000, sino es una comisión de 10%</a:t>
          </a:r>
        </a:p>
        <a:p>
          <a:r>
            <a:rPr lang="es-ES" sz="1100"/>
            <a:t>2º En  SALARIO BASE es de 1000 si la venta es menor que   5000 y  si la venta es 5000 o superior el salario base será 1500 </a:t>
          </a:r>
        </a:p>
        <a:p>
          <a:r>
            <a:rPr lang="es-ES" sz="1100"/>
            <a:t>3º El SALARIO BRUTO  es el salario BASE  más la comisión</a:t>
          </a:r>
        </a:p>
        <a:p>
          <a:r>
            <a:rPr lang="es-ES" sz="1100"/>
            <a:t>4º El I.R.P.F  es el 21% del salario bruto</a:t>
          </a:r>
        </a:p>
        <a:p>
          <a:r>
            <a:rPr lang="es-ES" sz="1100"/>
            <a:t>5º El salario Neto es el salario Bruto menos el irpf</a:t>
          </a:r>
        </a:p>
        <a:p>
          <a:r>
            <a:rPr lang="es-ES" sz="1100"/>
            <a:t>6ºSi ha conseguido que le den la comisión del 10% y que el salario sea de 1500, deberá de aparecer la</a:t>
          </a:r>
          <a:r>
            <a:rPr lang="es-ES" sz="1100" baseline="0"/>
            <a:t> frase</a:t>
          </a:r>
          <a:r>
            <a:rPr lang="es-ES" sz="1100"/>
            <a:t> </a:t>
          </a:r>
          <a:r>
            <a:rPr lang="es-ES" sz="1100" b="1" i="1"/>
            <a:t>2 BENEFICIOS</a:t>
          </a:r>
          <a:r>
            <a:rPr lang="es-ES" sz="1100" b="0" i="0" baseline="0"/>
            <a:t> con </a:t>
          </a:r>
          <a:r>
            <a:rPr lang="es-ES" sz="1100"/>
            <a:t>fondo verde con letras verdes oscuras</a:t>
          </a:r>
        </a:p>
        <a:p>
          <a:r>
            <a:rPr lang="es-ES" sz="1100"/>
            <a:t>7º En la última columna, pondrá la frase </a:t>
          </a:r>
          <a:r>
            <a:rPr lang="es-ES" sz="1100" b="1" i="1"/>
            <a:t>1 BENEFICIO </a:t>
          </a:r>
          <a:r>
            <a:rPr lang="es-ES" sz="1100"/>
            <a:t>si ha conseguido una de las dos ventajas que ofrece la empresa ( o la comisión más alta o el salario más alto). Aparecerá</a:t>
          </a:r>
          <a:r>
            <a:rPr lang="es-ES" sz="1100" baseline="0"/>
            <a:t> en fondo amarillo con letra amarillo oscuro</a:t>
          </a:r>
          <a:endParaRPr lang="es-ES" sz="1100"/>
        </a:p>
        <a:p>
          <a:endParaRPr lang="es-ES" sz="1100"/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D2" sqref="D2"/>
    </sheetView>
  </sheetViews>
  <sheetFormatPr baseColWidth="10" defaultRowHeight="14.4" x14ac:dyDescent="0.3"/>
  <cols>
    <col min="1" max="1" width="12.44140625" customWidth="1"/>
    <col min="2" max="2" width="14.44140625" customWidth="1"/>
    <col min="3" max="3" width="16" customWidth="1"/>
    <col min="4" max="4" width="14.5546875" customWidth="1"/>
  </cols>
  <sheetData>
    <row r="1" spans="1:4" ht="16.2" thickTop="1" x14ac:dyDescent="0.3">
      <c r="A1" s="10" t="s">
        <v>24</v>
      </c>
      <c r="B1" s="11" t="s">
        <v>25</v>
      </c>
      <c r="C1" s="11" t="s">
        <v>26</v>
      </c>
      <c r="D1" s="12" t="s">
        <v>27</v>
      </c>
    </row>
    <row r="2" spans="1:4" ht="15.6" x14ac:dyDescent="0.3">
      <c r="A2" s="13" t="s">
        <v>28</v>
      </c>
      <c r="B2" s="14">
        <v>15000</v>
      </c>
      <c r="C2" s="15">
        <v>2</v>
      </c>
      <c r="D2" s="16" t="str">
        <f>IF(AND(B2&gt;10000,C2=2),"10%",IF(AND(B2&gt;10000,C2=1),"4%",IF(AND(B2&lt;10000,C2=2),"2%",IF(AND(B2&lt;10000,C2=1),"1%","0%"))))</f>
        <v>10%</v>
      </c>
    </row>
    <row r="3" spans="1:4" ht="15.6" x14ac:dyDescent="0.3">
      <c r="A3" s="13" t="s">
        <v>29</v>
      </c>
      <c r="B3" s="14">
        <v>4500</v>
      </c>
      <c r="C3" s="15">
        <v>2</v>
      </c>
      <c r="D3" s="16" t="str">
        <f t="shared" ref="D3:D11" si="0">IF(AND(B3&gt;10000,C3=2),"10%",IF(AND(B3&gt;10000,C3=1),"4%",IF(AND(B3&lt;10000,C3=2),"2%",IF(AND(B3&lt;10000,C3=1),"1%","0%"))))</f>
        <v>2%</v>
      </c>
    </row>
    <row r="4" spans="1:4" ht="15.6" x14ac:dyDescent="0.3">
      <c r="A4" s="13" t="s">
        <v>30</v>
      </c>
      <c r="B4" s="14">
        <v>80000</v>
      </c>
      <c r="C4" s="15">
        <v>2</v>
      </c>
      <c r="D4" s="16" t="str">
        <f t="shared" si="0"/>
        <v>10%</v>
      </c>
    </row>
    <row r="5" spans="1:4" ht="15.6" x14ac:dyDescent="0.3">
      <c r="A5" s="13" t="s">
        <v>31</v>
      </c>
      <c r="B5" s="14">
        <v>120000</v>
      </c>
      <c r="C5" s="15">
        <v>1</v>
      </c>
      <c r="D5" s="16" t="str">
        <f t="shared" si="0"/>
        <v>4%</v>
      </c>
    </row>
    <row r="6" spans="1:4" ht="15.6" x14ac:dyDescent="0.3">
      <c r="A6" s="13" t="s">
        <v>32</v>
      </c>
      <c r="B6" s="14">
        <v>50000</v>
      </c>
      <c r="C6" s="15">
        <v>1</v>
      </c>
      <c r="D6" s="16" t="str">
        <f t="shared" si="0"/>
        <v>4%</v>
      </c>
    </row>
    <row r="7" spans="1:4" ht="15.6" x14ac:dyDescent="0.3">
      <c r="A7" s="13" t="s">
        <v>33</v>
      </c>
      <c r="B7" s="14">
        <v>6000</v>
      </c>
      <c r="C7" s="15">
        <v>1</v>
      </c>
      <c r="D7" s="16" t="str">
        <f t="shared" si="0"/>
        <v>1%</v>
      </c>
    </row>
    <row r="8" spans="1:4" ht="15.6" x14ac:dyDescent="0.3">
      <c r="A8" s="13" t="s">
        <v>34</v>
      </c>
      <c r="B8" s="14">
        <v>14000</v>
      </c>
      <c r="C8" s="15">
        <v>2</v>
      </c>
      <c r="D8" s="16" t="str">
        <f t="shared" si="0"/>
        <v>10%</v>
      </c>
    </row>
    <row r="9" spans="1:4" ht="15.6" x14ac:dyDescent="0.3">
      <c r="A9" s="13" t="s">
        <v>35</v>
      </c>
      <c r="B9" s="14">
        <v>9000</v>
      </c>
      <c r="C9" s="15">
        <v>2</v>
      </c>
      <c r="D9" s="16" t="str">
        <f t="shared" si="0"/>
        <v>2%</v>
      </c>
    </row>
    <row r="10" spans="1:4" ht="15.6" x14ac:dyDescent="0.3">
      <c r="A10" s="13" t="s">
        <v>36</v>
      </c>
      <c r="B10" s="14">
        <v>8000</v>
      </c>
      <c r="C10" s="15">
        <v>1</v>
      </c>
      <c r="D10" s="16" t="str">
        <f t="shared" si="0"/>
        <v>1%</v>
      </c>
    </row>
    <row r="11" spans="1:4" ht="16.2" thickBot="1" x14ac:dyDescent="0.35">
      <c r="A11" s="17" t="s">
        <v>37</v>
      </c>
      <c r="B11" s="18">
        <v>25000</v>
      </c>
      <c r="C11" s="19">
        <v>1</v>
      </c>
      <c r="D11" s="16" t="str">
        <f t="shared" si="0"/>
        <v>4%</v>
      </c>
    </row>
    <row r="12" spans="1:4" ht="15" thickTop="1" x14ac:dyDescent="0.3"/>
    <row r="15" spans="1:4" x14ac:dyDescent="0.3">
      <c r="A15" s="20"/>
    </row>
    <row r="16" spans="1:4" x14ac:dyDescent="0.3">
      <c r="A16" s="21"/>
    </row>
    <row r="17" spans="1:1" x14ac:dyDescent="0.3">
      <c r="A17" s="21"/>
    </row>
    <row r="18" spans="1:1" x14ac:dyDescent="0.3">
      <c r="A18" s="21"/>
    </row>
    <row r="19" spans="1:1" x14ac:dyDescent="0.3">
      <c r="A19" s="21"/>
    </row>
    <row r="20" spans="1:1" x14ac:dyDescent="0.3">
      <c r="A20" s="21"/>
    </row>
    <row r="21" spans="1:1" x14ac:dyDescent="0.3">
      <c r="A21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6"/>
  <sheetViews>
    <sheetView tabSelected="1" workbookViewId="0">
      <selection activeCell="I16" sqref="I16"/>
    </sheetView>
  </sheetViews>
  <sheetFormatPr baseColWidth="10" defaultRowHeight="14.4" x14ac:dyDescent="0.3"/>
  <cols>
    <col min="3" max="3" width="11.88671875" bestFit="1" customWidth="1"/>
    <col min="5" max="5" width="15.33203125" bestFit="1" customWidth="1"/>
    <col min="6" max="6" width="15.88671875" bestFit="1" customWidth="1"/>
    <col min="8" max="8" width="13.88671875" bestFit="1" customWidth="1"/>
    <col min="9" max="9" width="24.5546875" bestFit="1" customWidth="1"/>
    <col min="10" max="10" width="43.88671875" bestFit="1" customWidth="1"/>
  </cols>
  <sheetData>
    <row r="1" spans="2:10" ht="15.6" thickTop="1" thickBot="1" x14ac:dyDescent="0.35">
      <c r="I1" s="1" t="s">
        <v>0</v>
      </c>
      <c r="J1" s="2" t="s">
        <v>1</v>
      </c>
    </row>
    <row r="2" spans="2:10" ht="15.6" thickTop="1" thickBot="1" x14ac:dyDescent="0.35"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6" t="s">
        <v>38</v>
      </c>
      <c r="J2" s="7" t="s">
        <v>9</v>
      </c>
    </row>
    <row r="3" spans="2:10" ht="15.6" thickTop="1" thickBot="1" x14ac:dyDescent="0.35">
      <c r="B3" s="8" t="s">
        <v>10</v>
      </c>
      <c r="C3" s="9">
        <v>6000</v>
      </c>
      <c r="D3" s="23">
        <f>IF(C3&lt;4000,C3*5%,C3*10%)</f>
        <v>600</v>
      </c>
      <c r="E3" s="28">
        <f>IF(C3&gt;=5000,1500,1000)</f>
        <v>1500</v>
      </c>
      <c r="F3" s="27">
        <f>D3+E3</f>
        <v>2100</v>
      </c>
      <c r="G3" s="27">
        <f>F3*21%</f>
        <v>441</v>
      </c>
      <c r="H3" s="29">
        <f>F3-G3</f>
        <v>1659</v>
      </c>
      <c r="I3" s="25" t="str">
        <f>IF(AND(D3=10%*C3,E3=1500),"2 BENEFICIOS","")</f>
        <v>2 BENEFICIOS</v>
      </c>
      <c r="J3" s="26" t="str">
        <f>IF(OR(C3&gt;4000,E3=1500),"1 BENEFICIO","")</f>
        <v>1 BENEFICIO</v>
      </c>
    </row>
    <row r="4" spans="2:10" ht="15.6" thickTop="1" thickBot="1" x14ac:dyDescent="0.35">
      <c r="B4" s="8" t="s">
        <v>11</v>
      </c>
      <c r="C4" s="9">
        <v>3900</v>
      </c>
      <c r="D4" s="23">
        <f t="shared" ref="D4:D15" si="0">IF(C4&lt;4000,C4*5%,C4*10%)</f>
        <v>195</v>
      </c>
      <c r="E4" s="28">
        <f t="shared" ref="E4:E15" si="1">IF(C4&gt;=5000,1500,1000)</f>
        <v>1000</v>
      </c>
      <c r="F4" s="27">
        <f t="shared" ref="F4:F15" si="2">D4+E4</f>
        <v>1195</v>
      </c>
      <c r="G4" s="27">
        <f t="shared" ref="G4:G16" si="3">F4*21%</f>
        <v>250.95</v>
      </c>
      <c r="H4" s="29">
        <f t="shared" ref="H4:H16" si="4">F4-G4</f>
        <v>944.05</v>
      </c>
      <c r="I4" s="25" t="str">
        <f t="shared" ref="I4:I15" si="5">IF(AND(D4=10%*C4,E4=1500),"2 BENEFICIOS","")</f>
        <v/>
      </c>
      <c r="J4" s="26" t="str">
        <f t="shared" ref="J4:J15" si="6">IF(OR(C4&gt;4000,E4=1500),"1 BENEFICIO","")</f>
        <v/>
      </c>
    </row>
    <row r="5" spans="2:10" ht="15.6" thickTop="1" thickBot="1" x14ac:dyDescent="0.35">
      <c r="B5" s="8" t="s">
        <v>12</v>
      </c>
      <c r="C5" s="9">
        <v>7000</v>
      </c>
      <c r="D5" s="23">
        <f t="shared" si="0"/>
        <v>700</v>
      </c>
      <c r="E5" s="28">
        <f t="shared" si="1"/>
        <v>1500</v>
      </c>
      <c r="F5" s="27">
        <f t="shared" si="2"/>
        <v>2200</v>
      </c>
      <c r="G5" s="27">
        <f t="shared" si="3"/>
        <v>462</v>
      </c>
      <c r="H5" s="29">
        <f t="shared" si="4"/>
        <v>1738</v>
      </c>
      <c r="I5" s="25" t="str">
        <f t="shared" si="5"/>
        <v>2 BENEFICIOS</v>
      </c>
      <c r="J5" s="26" t="str">
        <f t="shared" si="6"/>
        <v>1 BENEFICIO</v>
      </c>
    </row>
    <row r="6" spans="2:10" ht="15.6" thickTop="1" thickBot="1" x14ac:dyDescent="0.35">
      <c r="B6" s="8" t="s">
        <v>13</v>
      </c>
      <c r="C6" s="9">
        <v>7600</v>
      </c>
      <c r="D6" s="23">
        <f t="shared" si="0"/>
        <v>760</v>
      </c>
      <c r="E6" s="28">
        <f t="shared" si="1"/>
        <v>1500</v>
      </c>
      <c r="F6" s="27">
        <f t="shared" si="2"/>
        <v>2260</v>
      </c>
      <c r="G6" s="27">
        <f t="shared" si="3"/>
        <v>474.59999999999997</v>
      </c>
      <c r="H6" s="29">
        <f t="shared" si="4"/>
        <v>1785.4</v>
      </c>
      <c r="I6" s="25" t="str">
        <f t="shared" si="5"/>
        <v>2 BENEFICIOS</v>
      </c>
      <c r="J6" s="26" t="str">
        <f t="shared" si="6"/>
        <v>1 BENEFICIO</v>
      </c>
    </row>
    <row r="7" spans="2:10" ht="15.6" thickTop="1" thickBot="1" x14ac:dyDescent="0.35">
      <c r="B7" s="8" t="s">
        <v>14</v>
      </c>
      <c r="C7" s="9">
        <v>8250</v>
      </c>
      <c r="D7" s="23">
        <f t="shared" si="0"/>
        <v>825</v>
      </c>
      <c r="E7" s="28">
        <f t="shared" si="1"/>
        <v>1500</v>
      </c>
      <c r="F7" s="27">
        <f t="shared" si="2"/>
        <v>2325</v>
      </c>
      <c r="G7" s="27">
        <f t="shared" si="3"/>
        <v>488.25</v>
      </c>
      <c r="H7" s="29">
        <f t="shared" si="4"/>
        <v>1836.75</v>
      </c>
      <c r="I7" s="25" t="str">
        <f t="shared" si="5"/>
        <v>2 BENEFICIOS</v>
      </c>
      <c r="J7" s="26" t="str">
        <f t="shared" si="6"/>
        <v>1 BENEFICIO</v>
      </c>
    </row>
    <row r="8" spans="2:10" ht="15.6" thickTop="1" thickBot="1" x14ac:dyDescent="0.35">
      <c r="B8" s="8" t="s">
        <v>15</v>
      </c>
      <c r="C8" s="9">
        <v>3500</v>
      </c>
      <c r="D8" s="23">
        <f t="shared" si="0"/>
        <v>175</v>
      </c>
      <c r="E8" s="28">
        <f t="shared" si="1"/>
        <v>1000</v>
      </c>
      <c r="F8" s="27">
        <f t="shared" si="2"/>
        <v>1175</v>
      </c>
      <c r="G8" s="27">
        <f t="shared" si="3"/>
        <v>246.75</v>
      </c>
      <c r="H8" s="29">
        <f t="shared" si="4"/>
        <v>928.25</v>
      </c>
      <c r="I8" s="25" t="str">
        <f t="shared" si="5"/>
        <v/>
      </c>
      <c r="J8" s="26" t="str">
        <f t="shared" si="6"/>
        <v/>
      </c>
    </row>
    <row r="9" spans="2:10" ht="15.6" thickTop="1" thickBot="1" x14ac:dyDescent="0.35">
      <c r="B9" s="8" t="s">
        <v>16</v>
      </c>
      <c r="C9" s="9">
        <v>5350</v>
      </c>
      <c r="D9" s="23">
        <f t="shared" si="0"/>
        <v>535</v>
      </c>
      <c r="E9" s="28">
        <f t="shared" si="1"/>
        <v>1500</v>
      </c>
      <c r="F9" s="27">
        <f t="shared" si="2"/>
        <v>2035</v>
      </c>
      <c r="G9" s="27">
        <f t="shared" si="3"/>
        <v>427.34999999999997</v>
      </c>
      <c r="H9" s="29">
        <f t="shared" si="4"/>
        <v>1607.65</v>
      </c>
      <c r="I9" s="25" t="str">
        <f t="shared" si="5"/>
        <v>2 BENEFICIOS</v>
      </c>
      <c r="J9" s="26" t="str">
        <f t="shared" si="6"/>
        <v>1 BENEFICIO</v>
      </c>
    </row>
    <row r="10" spans="2:10" ht="15.6" thickTop="1" thickBot="1" x14ac:dyDescent="0.35">
      <c r="B10" s="8" t="s">
        <v>17</v>
      </c>
      <c r="C10" s="9">
        <v>4200</v>
      </c>
      <c r="D10" s="23">
        <f t="shared" si="0"/>
        <v>420</v>
      </c>
      <c r="E10" s="28">
        <f t="shared" si="1"/>
        <v>1000</v>
      </c>
      <c r="F10" s="27">
        <f t="shared" si="2"/>
        <v>1420</v>
      </c>
      <c r="G10" s="27">
        <f t="shared" si="3"/>
        <v>298.2</v>
      </c>
      <c r="H10" s="29">
        <f t="shared" si="4"/>
        <v>1121.8</v>
      </c>
      <c r="I10" s="25" t="str">
        <f t="shared" si="5"/>
        <v/>
      </c>
      <c r="J10" s="26" t="str">
        <f t="shared" si="6"/>
        <v>1 BENEFICIO</v>
      </c>
    </row>
    <row r="11" spans="2:10" ht="15.6" thickTop="1" thickBot="1" x14ac:dyDescent="0.35">
      <c r="B11" s="8" t="s">
        <v>18</v>
      </c>
      <c r="C11" s="9">
        <v>7900</v>
      </c>
      <c r="D11" s="23">
        <f t="shared" si="0"/>
        <v>790</v>
      </c>
      <c r="E11" s="28">
        <f t="shared" si="1"/>
        <v>1500</v>
      </c>
      <c r="F11" s="27">
        <f t="shared" si="2"/>
        <v>2290</v>
      </c>
      <c r="G11" s="27">
        <f t="shared" si="3"/>
        <v>480.9</v>
      </c>
      <c r="H11" s="29">
        <f t="shared" si="4"/>
        <v>1809.1</v>
      </c>
      <c r="I11" s="25" t="str">
        <f t="shared" si="5"/>
        <v>2 BENEFICIOS</v>
      </c>
      <c r="J11" s="26" t="str">
        <f t="shared" si="6"/>
        <v>1 BENEFICIO</v>
      </c>
    </row>
    <row r="12" spans="2:10" ht="15.6" thickTop="1" thickBot="1" x14ac:dyDescent="0.35">
      <c r="B12" s="8" t="s">
        <v>19</v>
      </c>
      <c r="C12" s="9">
        <v>6780</v>
      </c>
      <c r="D12" s="23">
        <f t="shared" si="0"/>
        <v>678</v>
      </c>
      <c r="E12" s="28">
        <f t="shared" si="1"/>
        <v>1500</v>
      </c>
      <c r="F12" s="27">
        <f t="shared" si="2"/>
        <v>2178</v>
      </c>
      <c r="G12" s="27">
        <f t="shared" si="3"/>
        <v>457.38</v>
      </c>
      <c r="H12" s="29">
        <f t="shared" si="4"/>
        <v>1720.62</v>
      </c>
      <c r="I12" s="25" t="str">
        <f t="shared" si="5"/>
        <v>2 BENEFICIOS</v>
      </c>
      <c r="J12" s="26" t="str">
        <f t="shared" si="6"/>
        <v>1 BENEFICIO</v>
      </c>
    </row>
    <row r="13" spans="2:10" ht="15.6" thickTop="1" thickBot="1" x14ac:dyDescent="0.35">
      <c r="B13" s="8" t="s">
        <v>20</v>
      </c>
      <c r="C13" s="9">
        <v>4690</v>
      </c>
      <c r="D13" s="23">
        <f t="shared" si="0"/>
        <v>469</v>
      </c>
      <c r="E13" s="28">
        <f t="shared" si="1"/>
        <v>1000</v>
      </c>
      <c r="F13" s="27">
        <f t="shared" si="2"/>
        <v>1469</v>
      </c>
      <c r="G13" s="27">
        <f t="shared" si="3"/>
        <v>308.49</v>
      </c>
      <c r="H13" s="29">
        <f t="shared" si="4"/>
        <v>1160.51</v>
      </c>
      <c r="I13" s="25" t="str">
        <f t="shared" si="5"/>
        <v/>
      </c>
      <c r="J13" s="26" t="str">
        <f t="shared" si="6"/>
        <v>1 BENEFICIO</v>
      </c>
    </row>
    <row r="14" spans="2:10" ht="15.6" thickTop="1" thickBot="1" x14ac:dyDescent="0.35">
      <c r="B14" s="8" t="s">
        <v>21</v>
      </c>
      <c r="C14" s="9">
        <v>3000</v>
      </c>
      <c r="D14" s="23">
        <f t="shared" si="0"/>
        <v>150</v>
      </c>
      <c r="E14" s="28">
        <f t="shared" si="1"/>
        <v>1000</v>
      </c>
      <c r="F14" s="27">
        <f t="shared" si="2"/>
        <v>1150</v>
      </c>
      <c r="G14" s="27">
        <f t="shared" si="3"/>
        <v>241.5</v>
      </c>
      <c r="H14" s="29">
        <f t="shared" si="4"/>
        <v>908.5</v>
      </c>
      <c r="I14" s="25" t="str">
        <f t="shared" si="5"/>
        <v/>
      </c>
      <c r="J14" s="26" t="str">
        <f t="shared" si="6"/>
        <v/>
      </c>
    </row>
    <row r="15" spans="2:10" ht="15.6" thickTop="1" thickBot="1" x14ac:dyDescent="0.35">
      <c r="B15" s="8" t="s">
        <v>22</v>
      </c>
      <c r="C15" s="9">
        <v>3100</v>
      </c>
      <c r="D15" s="23">
        <f t="shared" si="0"/>
        <v>155</v>
      </c>
      <c r="E15" s="28">
        <f t="shared" si="1"/>
        <v>1000</v>
      </c>
      <c r="F15" s="27">
        <f t="shared" si="2"/>
        <v>1155</v>
      </c>
      <c r="G15" s="27">
        <f t="shared" si="3"/>
        <v>242.54999999999998</v>
      </c>
      <c r="H15" s="29">
        <f t="shared" si="4"/>
        <v>912.45</v>
      </c>
      <c r="I15" s="25" t="str">
        <f t="shared" si="5"/>
        <v/>
      </c>
      <c r="J15" s="26" t="str">
        <f t="shared" si="6"/>
        <v/>
      </c>
    </row>
    <row r="16" spans="2:10" ht="15" thickBot="1" x14ac:dyDescent="0.35">
      <c r="B16" s="8" t="s">
        <v>23</v>
      </c>
      <c r="C16" s="22">
        <f>SUM(C3:C15)</f>
        <v>71270</v>
      </c>
      <c r="D16" s="24">
        <f>SUM(D3:D15)</f>
        <v>6452</v>
      </c>
      <c r="E16" s="28">
        <f>SUM(E3:E15)</f>
        <v>16500</v>
      </c>
      <c r="F16" s="27">
        <f>D16+E16</f>
        <v>22952</v>
      </c>
      <c r="G16" s="27">
        <f t="shared" si="3"/>
        <v>4819.92</v>
      </c>
      <c r="H16" s="29">
        <f t="shared" si="4"/>
        <v>18132.080000000002</v>
      </c>
    </row>
  </sheetData>
  <conditionalFormatting sqref="I3:I15">
    <cfRule type="cellIs" dxfId="1" priority="2" operator="equal">
      <formula>"2 BENEFICIOS"</formula>
    </cfRule>
  </conditionalFormatting>
  <conditionalFormatting sqref="J3:J15">
    <cfRule type="cellIs" dxfId="0" priority="1" operator="equal">
      <formula>"1 BENEFICIO"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01</vt:lpstr>
      <vt:lpstr>02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melendo viñado</dc:creator>
  <cp:lastModifiedBy>Omen</cp:lastModifiedBy>
  <dcterms:created xsi:type="dcterms:W3CDTF">2016-04-07T08:53:35Z</dcterms:created>
  <dcterms:modified xsi:type="dcterms:W3CDTF">2019-02-23T09:10:54Z</dcterms:modified>
</cp:coreProperties>
</file>