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75" yWindow="-15" windowWidth="11505" windowHeight="10050"/>
  </bookViews>
  <sheets>
    <sheet name="Factura" sheetId="4" r:id="rId1"/>
    <sheet name="Factura Solucion" sheetId="6" r:id="rId2"/>
    <sheet name="Datos" sheetId="2" r:id="rId3"/>
    <sheet name="Notas " sheetId="5" r:id="rId4"/>
    <sheet name="Notas Solucion" sheetId="3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3" i="5"/>
  <c r="I9" i="4"/>
  <c r="I3" i="6" l="1"/>
  <c r="I4" i="6"/>
  <c r="I6" i="6" s="1"/>
  <c r="I11" i="6" s="1"/>
  <c r="I7" i="6"/>
  <c r="I8" i="6"/>
  <c r="I4" i="4"/>
  <c r="I5" i="4" s="1"/>
  <c r="I7" i="4" l="1"/>
  <c r="I8" i="4"/>
  <c r="I11" i="4" s="1"/>
  <c r="I12" i="4" s="1"/>
  <c r="I13" i="4" s="1"/>
  <c r="I12" i="6"/>
  <c r="I13" i="6"/>
  <c r="F7" i="3"/>
  <c r="F6" i="3"/>
  <c r="F5" i="3"/>
  <c r="F4" i="3"/>
  <c r="F3" i="3"/>
</calcChain>
</file>

<file path=xl/sharedStrings.xml><?xml version="1.0" encoding="utf-8"?>
<sst xmlns="http://schemas.openxmlformats.org/spreadsheetml/2006/main" count="61" uniqueCount="38">
  <si>
    <t>Tipo de ordenador</t>
  </si>
  <si>
    <t>Ordenador Básico</t>
  </si>
  <si>
    <t>Ordenador Medio</t>
  </si>
  <si>
    <t>Ordenador Alto</t>
  </si>
  <si>
    <t>Unidades:</t>
  </si>
  <si>
    <t>Tipo de Ordenador:</t>
  </si>
  <si>
    <t>Descuento:</t>
  </si>
  <si>
    <t>Descuento %:</t>
  </si>
  <si>
    <t>Precio:</t>
  </si>
  <si>
    <t>Precio</t>
  </si>
  <si>
    <t>Identificador</t>
  </si>
  <si>
    <t>Envío:</t>
  </si>
  <si>
    <t>Envio</t>
  </si>
  <si>
    <t>Menajería</t>
  </si>
  <si>
    <t>Almacén</t>
  </si>
  <si>
    <t>Correo</t>
  </si>
  <si>
    <t>Envíos:</t>
  </si>
  <si>
    <t>Base Imponible:</t>
  </si>
  <si>
    <t>IVA 21%:</t>
  </si>
  <si>
    <t>TOTAL:</t>
  </si>
  <si>
    <t>Forma de pago</t>
  </si>
  <si>
    <t>Descuento</t>
  </si>
  <si>
    <t>Contado</t>
  </si>
  <si>
    <t>30 días</t>
  </si>
  <si>
    <t>60 días</t>
  </si>
  <si>
    <t>Dto. Pronto Pago:</t>
  </si>
  <si>
    <t>Trabajo presentado</t>
  </si>
  <si>
    <t>Preguntas examen</t>
  </si>
  <si>
    <t>Total</t>
  </si>
  <si>
    <t>Alumnos</t>
  </si>
  <si>
    <t>Ana</t>
  </si>
  <si>
    <t>Juan</t>
  </si>
  <si>
    <t>María</t>
  </si>
  <si>
    <t>Pedro</t>
  </si>
  <si>
    <t>Rosa</t>
  </si>
  <si>
    <t>.</t>
  </si>
  <si>
    <t>Dto.Pronto Pago:</t>
  </si>
  <si>
    <t>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</si>
</sst>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4" fontId="0" fillId="3" borderId="1" xfId="0" applyNumberFormat="1" applyFill="1" applyBorder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4" xfId="0" applyFont="1" applyBorder="1"/>
    <xf numFmtId="0" fontId="0" fillId="0" borderId="15" xfId="0" applyBorder="1"/>
    <xf numFmtId="0" fontId="4" fillId="0" borderId="0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Border="1"/>
    <xf numFmtId="0" fontId="6" fillId="2" borderId="0" xfId="0" applyFont="1" applyFill="1" applyBorder="1"/>
    <xf numFmtId="0" fontId="6" fillId="2" borderId="5" xfId="0" applyFon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0" fillId="0" borderId="1" xfId="0" applyNumberFormat="1" applyBorder="1"/>
    <xf numFmtId="9" fontId="0" fillId="0" borderId="0" xfId="0" applyNumberFormat="1"/>
    <xf numFmtId="0" fontId="4" fillId="0" borderId="0" xfId="0" applyFont="1"/>
    <xf numFmtId="0" fontId="5" fillId="0" borderId="16" xfId="0" applyFont="1" applyBorder="1"/>
    <xf numFmtId="0" fontId="5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5" fmlaLink="$B$23" fmlaRange="Datos!$B$2:$B$4" val="0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Radio" checked="Checked" lockText="1"/>
</file>

<file path=xl/ctrlProps/ctrlProp12.xml><?xml version="1.0" encoding="utf-8"?>
<formControlPr xmlns="http://schemas.microsoft.com/office/spreadsheetml/2009/9/main" objectType="List" dx="15" fmlaLink="$D$23" fmlaRange="Datos!$F$2:$F$4" sel="3" val="0"/>
</file>

<file path=xl/ctrlProps/ctrlProp13.xml><?xml version="1.0" encoding="utf-8"?>
<formControlPr xmlns="http://schemas.microsoft.com/office/spreadsheetml/2009/9/main" objectType="Drop" dropLines="6" dropStyle="combo" dx="16" fmlaLink="$B$4" fmlaRange="Datos!$B$2:$B$4" noThreeD="1" val="0"/>
</file>

<file path=xl/ctrlProps/ctrlProp14.xml><?xml version="1.0" encoding="utf-8"?>
<formControlPr xmlns="http://schemas.microsoft.com/office/spreadsheetml/2009/9/main" objectType="Spin" dx="22" fmlaLink="$F$4" max="100" page="10" val="2"/>
</file>

<file path=xl/ctrlProps/ctrlProp15.xml><?xml version="1.0" encoding="utf-8"?>
<formControlPr xmlns="http://schemas.microsoft.com/office/spreadsheetml/2009/9/main" objectType="Scroll" dx="22" fmlaLink="$F$7" horiz="1" max="100" page="10" val="18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GBox"/>
</file>

<file path=xl/ctrlProps/ctrlProp18.xml><?xml version="1.0" encoding="utf-8"?>
<formControlPr xmlns="http://schemas.microsoft.com/office/spreadsheetml/2009/9/main" objectType="CheckBox" checked="Checked" fmlaLink="$B$10" lockText="1"/>
</file>

<file path=xl/ctrlProps/ctrlProp19.xml><?xml version="1.0" encoding="utf-8"?>
<formControlPr xmlns="http://schemas.microsoft.com/office/spreadsheetml/2009/9/main" objectType="CheckBox" fmlaLink="$B$12" lockText="1"/>
</file>

<file path=xl/ctrlProps/ctrlProp2.xml><?xml version="1.0" encoding="utf-8"?>
<formControlPr xmlns="http://schemas.microsoft.com/office/spreadsheetml/2009/9/main" objectType="Spin" dx="15" fmlaLink="$F$4" max="10" min="1" page="10"/>
</file>

<file path=xl/ctrlProps/ctrlProp20.xml><?xml version="1.0" encoding="utf-8"?>
<formControlPr xmlns="http://schemas.microsoft.com/office/spreadsheetml/2009/9/main" objectType="CheckBox" checked="Checked" fmlaLink="$B$14" lockText="1"/>
</file>

<file path=xl/ctrlProps/ctrlProp21.xml><?xml version="1.0" encoding="utf-8"?>
<formControlPr xmlns="http://schemas.microsoft.com/office/spreadsheetml/2009/9/main" objectType="Radio" checked="Checked" firstButton="1" fmlaLink="$E$8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List" dx="22" fmlaLink="$B$18" fmlaRange="Datos!$F$2:$F$4" val="0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CheckBox" checked="Checked" fmlaLink="$B$3" lockText="1"/>
</file>

<file path=xl/ctrlProps/ctrlProp26.xml><?xml version="1.0" encoding="utf-8"?>
<formControlPr xmlns="http://schemas.microsoft.com/office/spreadsheetml/2009/9/main" objectType="CheckBox" fmlaLink="$B$4" lockText="1"/>
</file>

<file path=xl/ctrlProps/ctrlProp27.xml><?xml version="1.0" encoding="utf-8"?>
<formControlPr xmlns="http://schemas.microsoft.com/office/spreadsheetml/2009/9/main" objectType="CheckBox" checked="Checked" fmlaLink="$B$5" lockText="1"/>
</file>

<file path=xl/ctrlProps/ctrlProp28.xml><?xml version="1.0" encoding="utf-8"?>
<formControlPr xmlns="http://schemas.microsoft.com/office/spreadsheetml/2009/9/main" objectType="CheckBox" fmlaLink="$B$6" lockText="1"/>
</file>

<file path=xl/ctrlProps/ctrlProp29.xml><?xml version="1.0" encoding="utf-8"?>
<formControlPr xmlns="http://schemas.microsoft.com/office/spreadsheetml/2009/9/main" objectType="CheckBox" fmlaLink="$B$7" lockText="1"/>
</file>

<file path=xl/ctrlProps/ctrlProp3.xml><?xml version="1.0" encoding="utf-8"?>
<formControlPr xmlns="http://schemas.microsoft.com/office/spreadsheetml/2009/9/main" objectType="GBox"/>
</file>

<file path=xl/ctrlProps/ctrlProp30.xml><?xml version="1.0" encoding="utf-8"?>
<formControlPr xmlns="http://schemas.microsoft.com/office/spreadsheetml/2009/9/main" objectType="CheckBox" checked="Checked" fmlaLink="B3" lockText="1" noThreeD="1"/>
</file>

<file path=xl/ctrlProps/ctrlProp31.xml><?xml version="1.0" encoding="utf-8"?>
<formControlPr xmlns="http://schemas.microsoft.com/office/spreadsheetml/2009/9/main" objectType="CheckBox" fmlaLink="B4" lockText="1" noThreeD="1"/>
</file>

<file path=xl/ctrlProps/ctrlProp32.xml><?xml version="1.0" encoding="utf-8"?>
<formControlPr xmlns="http://schemas.microsoft.com/office/spreadsheetml/2009/9/main" objectType="CheckBox" checked="Checked" fmlaLink="B5" lockText="1" noThreeD="1"/>
</file>

<file path=xl/ctrlProps/ctrlProp33.xml><?xml version="1.0" encoding="utf-8"?>
<formControlPr xmlns="http://schemas.microsoft.com/office/spreadsheetml/2009/9/main" objectType="CheckBox" fmlaLink="B6" lockText="1" noThreeD="1"/>
</file>

<file path=xl/ctrlProps/ctrlProp34.xml><?xml version="1.0" encoding="utf-8"?>
<formControlPr xmlns="http://schemas.microsoft.com/office/spreadsheetml/2009/9/main" objectType="CheckBox" fmlaLink="B7" lockText="1" noThreeD="1"/>
</file>

<file path=xl/ctrlProps/ctrlProp4.xml><?xml version="1.0" encoding="utf-8"?>
<formControlPr xmlns="http://schemas.microsoft.com/office/spreadsheetml/2009/9/main" objectType="CheckBox" checked="Checked" fmlaLink="$B$10" lockText="1"/>
</file>

<file path=xl/ctrlProps/ctrlProp5.xml><?xml version="1.0" encoding="utf-8"?>
<formControlPr xmlns="http://schemas.microsoft.com/office/spreadsheetml/2009/9/main" objectType="CheckBox" fmlaLink="$B$12" lockText="1"/>
</file>

<file path=xl/ctrlProps/ctrlProp6.xml><?xml version="1.0" encoding="utf-8"?>
<formControlPr xmlns="http://schemas.microsoft.com/office/spreadsheetml/2009/9/main" objectType="CheckBox" checked="Checked" fmlaLink="$B$14" lockText="1"/>
</file>

<file path=xl/ctrlProps/ctrlProp7.xml><?xml version="1.0" encoding="utf-8"?>
<formControlPr xmlns="http://schemas.microsoft.com/office/spreadsheetml/2009/9/main" objectType="Scroll" dx="15" fmlaLink="$F$7" horiz="1" max="100" page="10" val="12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firstButton="1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4</xdr:col>
          <xdr:colOff>9525</xdr:colOff>
          <xdr:row>4</xdr:row>
          <xdr:rowOff>19050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2</xdr:row>
          <xdr:rowOff>161925</xdr:rowOff>
        </xdr:from>
        <xdr:to>
          <xdr:col>6</xdr:col>
          <xdr:colOff>247650</xdr:colOff>
          <xdr:row>4</xdr:row>
          <xdr:rowOff>47625</xdr:rowOff>
        </xdr:to>
        <xdr:sp macro="" textlink="">
          <xdr:nvSpPr>
            <xdr:cNvPr id="5122" name="Spinner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9525</xdr:rowOff>
        </xdr:from>
        <xdr:to>
          <xdr:col>3</xdr:col>
          <xdr:colOff>704850</xdr:colOff>
          <xdr:row>14</xdr:row>
          <xdr:rowOff>180975</xdr:rowOff>
        </xdr:to>
        <xdr:sp macro="" textlink="">
          <xdr:nvSpPr>
            <xdr:cNvPr id="5123" name="Group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Regalo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8</xdr:row>
          <xdr:rowOff>161925</xdr:rowOff>
        </xdr:from>
        <xdr:to>
          <xdr:col>3</xdr:col>
          <xdr:colOff>466725</xdr:colOff>
          <xdr:row>10</xdr:row>
          <xdr:rowOff>9525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Ratón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</xdr:row>
          <xdr:rowOff>133350</xdr:rowOff>
        </xdr:from>
        <xdr:to>
          <xdr:col>3</xdr:col>
          <xdr:colOff>342900</xdr:colOff>
          <xdr:row>12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Teclado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</xdr:row>
          <xdr:rowOff>133350</xdr:rowOff>
        </xdr:from>
        <xdr:to>
          <xdr:col>3</xdr:col>
          <xdr:colOff>390525</xdr:colOff>
          <xdr:row>14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Alfombrilla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6</xdr:row>
          <xdr:rowOff>0</xdr:rowOff>
        </xdr:from>
        <xdr:to>
          <xdr:col>5</xdr:col>
          <xdr:colOff>0</xdr:colOff>
          <xdr:row>6</xdr:row>
          <xdr:rowOff>171450</xdr:rowOff>
        </xdr:to>
        <xdr:sp macro="" textlink="">
          <xdr:nvSpPr>
            <xdr:cNvPr id="5127" name="Scroll Bar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476251</xdr:colOff>
          <xdr:row>8</xdr:row>
          <xdr:rowOff>9525</xdr:rowOff>
        </xdr:from>
        <xdr:to>
          <xdr:col>6</xdr:col>
          <xdr:colOff>419100</xdr:colOff>
          <xdr:row>14</xdr:row>
          <xdr:rowOff>180975</xdr:rowOff>
        </xdr:to>
        <xdr:sp macro="" textlink="">
          <xdr:nvSpPr>
            <xdr:cNvPr id="5128" name="Group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 de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9</xdr:row>
          <xdr:rowOff>28576</xdr:rowOff>
        </xdr:from>
        <xdr:to>
          <xdr:col>6</xdr:col>
          <xdr:colOff>66675</xdr:colOff>
          <xdr:row>10</xdr:row>
          <xdr:rowOff>47626</xdr:rowOff>
        </xdr:to>
        <xdr:sp macro="" textlink="">
          <xdr:nvSpPr>
            <xdr:cNvPr id="5129" name="Option 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10</xdr:row>
          <xdr:rowOff>171451</xdr:rowOff>
        </xdr:from>
        <xdr:to>
          <xdr:col>5</xdr:col>
          <xdr:colOff>733425</xdr:colOff>
          <xdr:row>12</xdr:row>
          <xdr:rowOff>9526</xdr:rowOff>
        </xdr:to>
        <xdr:sp macro="" textlink="">
          <xdr:nvSpPr>
            <xdr:cNvPr id="5130" name="Option 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30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12</xdr:row>
          <xdr:rowOff>133350</xdr:rowOff>
        </xdr:from>
        <xdr:to>
          <xdr:col>5</xdr:col>
          <xdr:colOff>742950</xdr:colOff>
          <xdr:row>13</xdr:row>
          <xdr:rowOff>180975</xdr:rowOff>
        </xdr:to>
        <xdr:sp macro="" textlink="">
          <xdr:nvSpPr>
            <xdr:cNvPr id="5131" name="Option Button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60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17</xdr:row>
          <xdr:rowOff>9525</xdr:rowOff>
        </xdr:from>
        <xdr:to>
          <xdr:col>3</xdr:col>
          <xdr:colOff>361950</xdr:colOff>
          <xdr:row>19</xdr:row>
          <xdr:rowOff>104775</xdr:rowOff>
        </xdr:to>
        <xdr:sp macro="" textlink="">
          <xdr:nvSpPr>
            <xdr:cNvPr id="5133" name="List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0</xdr:rowOff>
        </xdr:from>
        <xdr:to>
          <xdr:col>4</xdr:col>
          <xdr:colOff>38100</xdr:colOff>
          <xdr:row>4</xdr:row>
          <xdr:rowOff>19050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</xdr:row>
          <xdr:rowOff>152400</xdr:rowOff>
        </xdr:from>
        <xdr:to>
          <xdr:col>6</xdr:col>
          <xdr:colOff>209550</xdr:colOff>
          <xdr:row>4</xdr:row>
          <xdr:rowOff>19050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6</xdr:row>
          <xdr:rowOff>0</xdr:rowOff>
        </xdr:from>
        <xdr:to>
          <xdr:col>4</xdr:col>
          <xdr:colOff>714375</xdr:colOff>
          <xdr:row>7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</xdr:row>
          <xdr:rowOff>171450</xdr:rowOff>
        </xdr:from>
        <xdr:to>
          <xdr:col>3</xdr:col>
          <xdr:colOff>695325</xdr:colOff>
          <xdr:row>14</xdr:row>
          <xdr:rowOff>85725</xdr:rowOff>
        </xdr:to>
        <xdr:sp macro="" textlink="">
          <xdr:nvSpPr>
            <xdr:cNvPr id="7172" name="Group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Regalo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8</xdr:row>
          <xdr:rowOff>0</xdr:rowOff>
        </xdr:from>
        <xdr:to>
          <xdr:col>6</xdr:col>
          <xdr:colOff>323850</xdr:colOff>
          <xdr:row>14</xdr:row>
          <xdr:rowOff>104775</xdr:rowOff>
        </xdr:to>
        <xdr:sp macro="" textlink="">
          <xdr:nvSpPr>
            <xdr:cNvPr id="7173" name="Group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Forma de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</xdr:row>
          <xdr:rowOff>0</xdr:rowOff>
        </xdr:from>
        <xdr:to>
          <xdr:col>3</xdr:col>
          <xdr:colOff>419100</xdr:colOff>
          <xdr:row>10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Ratón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</xdr:row>
          <xdr:rowOff>133350</xdr:rowOff>
        </xdr:from>
        <xdr:to>
          <xdr:col>3</xdr:col>
          <xdr:colOff>419100</xdr:colOff>
          <xdr:row>11</xdr:row>
          <xdr:rowOff>180975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Teclado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12</xdr:row>
          <xdr:rowOff>104775</xdr:rowOff>
        </xdr:from>
        <xdr:to>
          <xdr:col>3</xdr:col>
          <xdr:colOff>438150</xdr:colOff>
          <xdr:row>13</xdr:row>
          <xdr:rowOff>142875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Alfombrilla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9</xdr:row>
          <xdr:rowOff>28575</xdr:rowOff>
        </xdr:from>
        <xdr:to>
          <xdr:col>5</xdr:col>
          <xdr:colOff>723900</xdr:colOff>
          <xdr:row>10</xdr:row>
          <xdr:rowOff>57150</xdr:rowOff>
        </xdr:to>
        <xdr:sp macro="" textlink="">
          <xdr:nvSpPr>
            <xdr:cNvPr id="7177" name="Option Button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Contado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11</xdr:row>
          <xdr:rowOff>0</xdr:rowOff>
        </xdr:from>
        <xdr:to>
          <xdr:col>5</xdr:col>
          <xdr:colOff>723900</xdr:colOff>
          <xdr:row>12</xdr:row>
          <xdr:rowOff>28575</xdr:rowOff>
        </xdr:to>
        <xdr:sp macro="" textlink="">
          <xdr:nvSpPr>
            <xdr:cNvPr id="7178" name="Option Button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30 Días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</xdr:row>
          <xdr:rowOff>9525</xdr:rowOff>
        </xdr:from>
        <xdr:to>
          <xdr:col>4</xdr:col>
          <xdr:colOff>47625</xdr:colOff>
          <xdr:row>20</xdr:row>
          <xdr:rowOff>0</xdr:rowOff>
        </xdr:to>
        <xdr:sp macro="" textlink="">
          <xdr:nvSpPr>
            <xdr:cNvPr id="7179" name="List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323849</xdr:colOff>
      <xdr:row>1</xdr:row>
      <xdr:rowOff>104775</xdr:rowOff>
    </xdr:from>
    <xdr:to>
      <xdr:col>14</xdr:col>
      <xdr:colOff>161924</xdr:colOff>
      <xdr:row>11</xdr:row>
      <xdr:rowOff>0</xdr:rowOff>
    </xdr:to>
    <xdr:sp macro="" textlink="">
      <xdr:nvSpPr>
        <xdr:cNvPr id="13" name="CuadroTexto 1"/>
        <xdr:cNvSpPr txBox="1"/>
      </xdr:nvSpPr>
      <xdr:spPr>
        <a:xfrm>
          <a:off x="7943849" y="295275"/>
          <a:ext cx="2886075" cy="1800225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Realizar</a:t>
          </a:r>
          <a:r>
            <a:rPr lang="es-ES" sz="1100" baseline="0"/>
            <a:t> el siguiente Pedido-Factura.</a:t>
          </a:r>
        </a:p>
        <a:p>
          <a:r>
            <a:rPr lang="es-ES" sz="1100" baseline="0"/>
            <a:t>A tener en cuenta:</a:t>
          </a:r>
        </a:p>
        <a:p>
          <a:r>
            <a:rPr lang="es-ES" sz="1100" baseline="0"/>
            <a:t>1, Descuento Pronto pago y descuento  se harán sobre el precio según Datos.</a:t>
          </a:r>
        </a:p>
        <a:p>
          <a:r>
            <a:rPr lang="es-ES" sz="1100" baseline="0"/>
            <a:t>2, Envío Segun Datos</a:t>
          </a:r>
        </a:p>
        <a:p>
          <a:r>
            <a:rPr lang="es-ES" sz="1100" baseline="0"/>
            <a:t>3, Regalo no afecta al total factura</a:t>
          </a:r>
        </a:p>
        <a:p>
          <a:endParaRPr lang="es-ES" sz="1100" baseline="0"/>
        </a:p>
        <a:p>
          <a:endParaRPr lang="es-E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12</xdr:row>
          <xdr:rowOff>152400</xdr:rowOff>
        </xdr:from>
        <xdr:to>
          <xdr:col>5</xdr:col>
          <xdr:colOff>609600</xdr:colOff>
          <xdr:row>13</xdr:row>
          <xdr:rowOff>171450</xdr:rowOff>
        </xdr:to>
        <xdr:sp macro="" textlink="">
          <xdr:nvSpPr>
            <xdr:cNvPr id="7180" name="Option Button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60 Días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414131</xdr:colOff>
      <xdr:row>1</xdr:row>
      <xdr:rowOff>0</xdr:rowOff>
    </xdr:from>
    <xdr:to>
      <xdr:col>9</xdr:col>
      <xdr:colOff>728870</xdr:colOff>
      <xdr:row>7</xdr:row>
      <xdr:rowOff>49695</xdr:rowOff>
    </xdr:to>
    <xdr:sp macro="" textlink="">
      <xdr:nvSpPr>
        <xdr:cNvPr id="7" name="CuadroTexto 1"/>
        <xdr:cNvSpPr txBox="1"/>
      </xdr:nvSpPr>
      <xdr:spPr>
        <a:xfrm>
          <a:off x="4521311" y="182880"/>
          <a:ext cx="2692179" cy="1146975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Un profesor ha de calificar un examen.</a:t>
          </a:r>
          <a:r>
            <a:rPr lang="es-ES" sz="1100" baseline="0"/>
            <a:t> Aquellos que hayan presentado un trabajo extra se les sumára un punto al examen con una nota máxima de 10.</a:t>
          </a:r>
          <a:endParaRPr lang="es-E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</xdr:row>
          <xdr:rowOff>171450</xdr:rowOff>
        </xdr:from>
        <xdr:to>
          <xdr:col>1</xdr:col>
          <xdr:colOff>533400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169069</xdr:rowOff>
        </xdr:from>
        <xdr:to>
          <xdr:col>1</xdr:col>
          <xdr:colOff>533400</xdr:colOff>
          <xdr:row>4</xdr:row>
          <xdr:rowOff>7144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176213</xdr:rowOff>
        </xdr:from>
        <xdr:to>
          <xdr:col>1</xdr:col>
          <xdr:colOff>533400</xdr:colOff>
          <xdr:row>5</xdr:row>
          <xdr:rowOff>14288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173832</xdr:rowOff>
        </xdr:from>
        <xdr:to>
          <xdr:col>1</xdr:col>
          <xdr:colOff>533400</xdr:colOff>
          <xdr:row>6</xdr:row>
          <xdr:rowOff>11907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171450</xdr:rowOff>
        </xdr:from>
        <xdr:to>
          <xdr:col>1</xdr:col>
          <xdr:colOff>533400</xdr:colOff>
          <xdr:row>7</xdr:row>
          <xdr:rowOff>9525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19050</xdr:rowOff>
        </xdr:from>
        <xdr:to>
          <xdr:col>1</xdr:col>
          <xdr:colOff>533400</xdr:colOff>
          <xdr:row>3</xdr:row>
          <xdr:rowOff>57150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19050</xdr:rowOff>
        </xdr:from>
        <xdr:to>
          <xdr:col>1</xdr:col>
          <xdr:colOff>533400</xdr:colOff>
          <xdr:row>4</xdr:row>
          <xdr:rowOff>47625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</xdr:row>
          <xdr:rowOff>19050</xdr:rowOff>
        </xdr:from>
        <xdr:to>
          <xdr:col>1</xdr:col>
          <xdr:colOff>533400</xdr:colOff>
          <xdr:row>5</xdr:row>
          <xdr:rowOff>47625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5</xdr:row>
          <xdr:rowOff>19050</xdr:rowOff>
        </xdr:from>
        <xdr:to>
          <xdr:col>1</xdr:col>
          <xdr:colOff>533400</xdr:colOff>
          <xdr:row>6</xdr:row>
          <xdr:rowOff>47625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</xdr:row>
          <xdr:rowOff>19050</xdr:rowOff>
        </xdr:from>
        <xdr:to>
          <xdr:col>1</xdr:col>
          <xdr:colOff>533400</xdr:colOff>
          <xdr:row>7</xdr:row>
          <xdr:rowOff>47625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414131</xdr:colOff>
      <xdr:row>1</xdr:row>
      <xdr:rowOff>0</xdr:rowOff>
    </xdr:from>
    <xdr:to>
      <xdr:col>9</xdr:col>
      <xdr:colOff>728870</xdr:colOff>
      <xdr:row>7</xdr:row>
      <xdr:rowOff>49695</xdr:rowOff>
    </xdr:to>
    <xdr:sp macro="" textlink="">
      <xdr:nvSpPr>
        <xdr:cNvPr id="13" name="CuadroTexto 1"/>
        <xdr:cNvSpPr txBox="1"/>
      </xdr:nvSpPr>
      <xdr:spPr>
        <a:xfrm>
          <a:off x="4521311" y="251460"/>
          <a:ext cx="2692179" cy="1169835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profesor ha de calificar un examen.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Aquellos que hayan presentado un trabajo extra se les sumára un punto al examen con una nota máxima de 10.</a:t>
          </a:r>
          <a:endParaRPr lang="es-E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5.xml"/><Relationship Id="rId7" Type="http://schemas.openxmlformats.org/officeDocument/2006/relationships/ctrlProp" Target="../ctrlProps/ctrlProp2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0.xml"/><Relationship Id="rId7" Type="http://schemas.openxmlformats.org/officeDocument/2006/relationships/ctrlProp" Target="../ctrlProps/ctrlProp3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3"/>
  <sheetViews>
    <sheetView tabSelected="1" workbookViewId="0">
      <selection activeCell="H23" sqref="H23"/>
    </sheetView>
  </sheetViews>
  <sheetFormatPr baseColWidth="10" defaultRowHeight="15" x14ac:dyDescent="0.25"/>
  <cols>
    <col min="1" max="1" width="2.5703125" customWidth="1"/>
    <col min="2" max="2" width="15" customWidth="1"/>
    <col min="7" max="7" width="9.7109375" customWidth="1"/>
    <col min="8" max="8" width="15.7109375" customWidth="1"/>
  </cols>
  <sheetData>
    <row r="1" spans="2:12" ht="15.75" thickBot="1" x14ac:dyDescent="0.3"/>
    <row r="2" spans="2:12" ht="15.75" thickTop="1" x14ac:dyDescent="0.25">
      <c r="B2" s="5"/>
      <c r="C2" s="6"/>
      <c r="D2" s="6"/>
      <c r="E2" s="6"/>
      <c r="F2" s="6"/>
      <c r="G2" s="6"/>
      <c r="H2" s="6"/>
      <c r="I2" s="6"/>
      <c r="J2" s="7"/>
    </row>
    <row r="3" spans="2:12" x14ac:dyDescent="0.25">
      <c r="B3" s="8"/>
      <c r="C3" s="9" t="s">
        <v>5</v>
      </c>
      <c r="D3" s="9"/>
      <c r="E3" s="9"/>
      <c r="F3" s="9" t="s">
        <v>4</v>
      </c>
      <c r="G3" s="9"/>
      <c r="H3" s="9"/>
      <c r="I3" s="9"/>
      <c r="J3" s="10"/>
    </row>
    <row r="4" spans="2:12" x14ac:dyDescent="0.25">
      <c r="B4" s="8"/>
      <c r="C4" s="9"/>
      <c r="D4" s="9"/>
      <c r="E4" s="9"/>
      <c r="F4" s="1">
        <v>1</v>
      </c>
      <c r="G4" s="9"/>
      <c r="H4" s="16" t="s">
        <v>4</v>
      </c>
      <c r="I4" s="14">
        <f>F4</f>
        <v>1</v>
      </c>
      <c r="J4" s="10"/>
    </row>
    <row r="5" spans="2:12" x14ac:dyDescent="0.25">
      <c r="B5" s="8"/>
      <c r="C5" s="9"/>
      <c r="D5" s="9"/>
      <c r="E5" s="9"/>
      <c r="F5" s="9"/>
      <c r="G5" s="9"/>
      <c r="H5" s="16" t="s">
        <v>8</v>
      </c>
      <c r="I5" s="15">
        <f>I4*VLOOKUP(B23,Datos!A2:C4,3,FALSE)</f>
        <v>300</v>
      </c>
      <c r="J5" s="10"/>
      <c r="L5" s="45"/>
    </row>
    <row r="6" spans="2:12" x14ac:dyDescent="0.25">
      <c r="B6" s="8"/>
      <c r="C6" s="9"/>
      <c r="D6" s="9"/>
      <c r="E6" s="9"/>
      <c r="F6" s="9" t="s">
        <v>7</v>
      </c>
      <c r="G6" s="9"/>
      <c r="H6" s="9"/>
      <c r="I6" s="9"/>
      <c r="J6" s="10"/>
    </row>
    <row r="7" spans="2:12" x14ac:dyDescent="0.25">
      <c r="B7" s="8"/>
      <c r="C7" s="9"/>
      <c r="D7" s="9"/>
      <c r="E7" s="9"/>
      <c r="F7" s="44">
        <v>12</v>
      </c>
      <c r="G7" s="9"/>
      <c r="H7" s="16" t="s">
        <v>6</v>
      </c>
      <c r="I7" s="15">
        <f>I5*F7%</f>
        <v>36</v>
      </c>
      <c r="J7" s="10"/>
    </row>
    <row r="8" spans="2:12" x14ac:dyDescent="0.25">
      <c r="B8" s="8"/>
      <c r="C8" s="9"/>
      <c r="D8" s="9"/>
      <c r="E8" s="9"/>
      <c r="F8" s="9"/>
      <c r="G8" s="9"/>
      <c r="H8" s="16" t="s">
        <v>36</v>
      </c>
      <c r="I8" s="15">
        <f>VLOOKUP(F23,Datos!A8:C10,3,FALSE)*I5</f>
        <v>6</v>
      </c>
      <c r="J8" s="10"/>
    </row>
    <row r="9" spans="2:12" x14ac:dyDescent="0.25">
      <c r="B9" s="8"/>
      <c r="C9" s="9"/>
      <c r="D9" s="9"/>
      <c r="E9" s="9"/>
      <c r="F9" s="9"/>
      <c r="G9" s="9"/>
      <c r="H9" s="16" t="s">
        <v>37</v>
      </c>
      <c r="I9" s="15">
        <f>VLOOKUP(D23,Datos!E2:G4,3,FALSE)</f>
        <v>17</v>
      </c>
      <c r="J9" s="10"/>
    </row>
    <row r="10" spans="2:12" x14ac:dyDescent="0.25">
      <c r="B10" s="8" t="b">
        <v>1</v>
      </c>
      <c r="C10" s="9"/>
      <c r="D10" s="9"/>
      <c r="E10" s="9"/>
      <c r="F10" s="9"/>
      <c r="G10" s="9"/>
      <c r="H10" s="9"/>
      <c r="I10" s="9"/>
      <c r="J10" s="10"/>
    </row>
    <row r="11" spans="2:12" x14ac:dyDescent="0.25">
      <c r="B11" s="8"/>
      <c r="C11" s="9"/>
      <c r="D11" s="9"/>
      <c r="E11" s="9"/>
      <c r="F11" s="9"/>
      <c r="G11" s="9"/>
      <c r="H11" s="16" t="s">
        <v>17</v>
      </c>
      <c r="I11" s="15">
        <f>I5-I7-I8+I9</f>
        <v>275</v>
      </c>
      <c r="J11" s="10"/>
    </row>
    <row r="12" spans="2:12" x14ac:dyDescent="0.25">
      <c r="B12" s="8" t="b">
        <v>0</v>
      </c>
      <c r="C12" s="9"/>
      <c r="D12" s="9"/>
      <c r="E12" s="9"/>
      <c r="F12" s="9"/>
      <c r="G12" s="9"/>
      <c r="H12" s="16" t="s">
        <v>18</v>
      </c>
      <c r="I12" s="15">
        <f>I11*21%</f>
        <v>57.75</v>
      </c>
      <c r="J12" s="10"/>
    </row>
    <row r="13" spans="2:12" ht="15.75" x14ac:dyDescent="0.25">
      <c r="B13" s="8"/>
      <c r="C13" s="9"/>
      <c r="D13" s="9"/>
      <c r="E13" s="9"/>
      <c r="F13" s="9"/>
      <c r="G13" s="9"/>
      <c r="H13" s="18" t="s">
        <v>19</v>
      </c>
      <c r="I13" s="19">
        <f>SUM(I11:I12)</f>
        <v>332.75</v>
      </c>
      <c r="J13" s="10"/>
    </row>
    <row r="14" spans="2:12" x14ac:dyDescent="0.25">
      <c r="B14" s="8" t="b">
        <v>1</v>
      </c>
      <c r="C14" s="9"/>
      <c r="D14" s="9"/>
      <c r="E14" s="9"/>
      <c r="F14" s="9"/>
      <c r="G14" s="9"/>
      <c r="H14" s="9"/>
      <c r="I14" s="9"/>
      <c r="J14" s="10"/>
    </row>
    <row r="15" spans="2:12" x14ac:dyDescent="0.25">
      <c r="B15" s="8"/>
      <c r="C15" s="9"/>
      <c r="D15" s="9"/>
      <c r="E15" s="9"/>
      <c r="F15" s="9"/>
      <c r="G15" s="9"/>
      <c r="H15" s="9"/>
      <c r="I15" s="9"/>
      <c r="J15" s="10"/>
    </row>
    <row r="16" spans="2:12" x14ac:dyDescent="0.25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25">
      <c r="B17" s="8"/>
      <c r="C17" s="9" t="s">
        <v>16</v>
      </c>
      <c r="D17" s="9"/>
      <c r="E17" s="9"/>
      <c r="F17" s="9"/>
      <c r="G17" s="9"/>
      <c r="H17" s="9"/>
      <c r="I17" s="9"/>
      <c r="J17" s="10"/>
    </row>
    <row r="18" spans="2:10" x14ac:dyDescent="0.25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8"/>
      <c r="C20" s="9"/>
      <c r="D20" s="9"/>
      <c r="E20" s="9"/>
      <c r="F20" s="9"/>
      <c r="G20" s="9"/>
      <c r="H20" s="9"/>
      <c r="I20" s="9"/>
      <c r="J20" s="10"/>
    </row>
    <row r="21" spans="2:10" ht="15.75" thickBot="1" x14ac:dyDescent="0.3">
      <c r="B21" s="11"/>
      <c r="C21" s="12"/>
      <c r="D21" s="12"/>
      <c r="E21" s="12"/>
      <c r="F21" s="12"/>
      <c r="G21" s="12"/>
      <c r="H21" s="12"/>
      <c r="I21" s="12"/>
      <c r="J21" s="13"/>
    </row>
    <row r="22" spans="2:10" ht="15.75" thickTop="1" x14ac:dyDescent="0.25"/>
    <row r="23" spans="2:10" x14ac:dyDescent="0.25">
      <c r="B23" s="46">
        <v>1</v>
      </c>
      <c r="C23" s="46"/>
      <c r="D23" s="46">
        <v>3</v>
      </c>
      <c r="E23" s="46"/>
      <c r="F23" s="46"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2</xdr:col>
                    <xdr:colOff>9525</xdr:colOff>
                    <xdr:row>3</xdr:row>
                    <xdr:rowOff>9525</xdr:rowOff>
                  </from>
                  <to>
                    <xdr:col>4</xdr:col>
                    <xdr:colOff>9525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Spinner 2">
              <controlPr defaultSize="0" autoPict="0">
                <anchor moveWithCells="1" sizeWithCells="1">
                  <from>
                    <xdr:col>6</xdr:col>
                    <xdr:colOff>9525</xdr:colOff>
                    <xdr:row>2</xdr:row>
                    <xdr:rowOff>161925</xdr:rowOff>
                  </from>
                  <to>
                    <xdr:col>6</xdr:col>
                    <xdr:colOff>247650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Group Box 3">
              <controlPr defaultSize="0" autoFill="0" autoPict="0">
                <anchor moveWithCells="1">
                  <from>
                    <xdr:col>2</xdr:col>
                    <xdr:colOff>9525</xdr:colOff>
                    <xdr:row>8</xdr:row>
                    <xdr:rowOff>9525</xdr:rowOff>
                  </from>
                  <to>
                    <xdr:col>3</xdr:col>
                    <xdr:colOff>704850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2</xdr:col>
                    <xdr:colOff>180975</xdr:colOff>
                    <xdr:row>8</xdr:row>
                    <xdr:rowOff>161925</xdr:rowOff>
                  </from>
                  <to>
                    <xdr:col>3</xdr:col>
                    <xdr:colOff>466725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2</xdr:col>
                    <xdr:colOff>180975</xdr:colOff>
                    <xdr:row>10</xdr:row>
                    <xdr:rowOff>133350</xdr:rowOff>
                  </from>
                  <to>
                    <xdr:col>3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2</xdr:col>
                    <xdr:colOff>180975</xdr:colOff>
                    <xdr:row>12</xdr:row>
                    <xdr:rowOff>133350</xdr:rowOff>
                  </from>
                  <to>
                    <xdr:col>3</xdr:col>
                    <xdr:colOff>390525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Scroll Bar 7">
              <controlPr defaultSize="0" autoPict="0">
                <anchor moveWithCells="1">
                  <from>
                    <xdr:col>3</xdr:col>
                    <xdr:colOff>714375</xdr:colOff>
                    <xdr:row>6</xdr:row>
                    <xdr:rowOff>0</xdr:rowOff>
                  </from>
                  <to>
                    <xdr:col>5</xdr:col>
                    <xdr:colOff>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Group Box 8">
              <controlPr defaultSize="0" autoFill="0" autoPict="0">
                <anchor moveWithCells="1">
                  <from>
                    <xdr:col>4</xdr:col>
                    <xdr:colOff>476250</xdr:colOff>
                    <xdr:row>8</xdr:row>
                    <xdr:rowOff>9525</xdr:rowOff>
                  </from>
                  <to>
                    <xdr:col>6</xdr:col>
                    <xdr:colOff>419100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Option Button 9">
              <controlPr defaultSize="0" autoFill="0" autoLine="0" autoPict="0">
                <anchor moveWithCells="1">
                  <from>
                    <xdr:col>4</xdr:col>
                    <xdr:colOff>685800</xdr:colOff>
                    <xdr:row>9</xdr:row>
                    <xdr:rowOff>28575</xdr:rowOff>
                  </from>
                  <to>
                    <xdr:col>6</xdr:col>
                    <xdr:colOff>66675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Option Button 10">
              <controlPr defaultSize="0" autoFill="0" autoLine="0" autoPict="0">
                <anchor moveWithCells="1">
                  <from>
                    <xdr:col>4</xdr:col>
                    <xdr:colOff>685800</xdr:colOff>
                    <xdr:row>10</xdr:row>
                    <xdr:rowOff>171450</xdr:rowOff>
                  </from>
                  <to>
                    <xdr:col>5</xdr:col>
                    <xdr:colOff>733425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Option Button 11">
              <controlPr defaultSize="0" autoFill="0" autoLine="0" autoPict="0">
                <anchor moveWithCells="1">
                  <from>
                    <xdr:col>4</xdr:col>
                    <xdr:colOff>685800</xdr:colOff>
                    <xdr:row>12</xdr:row>
                    <xdr:rowOff>133350</xdr:rowOff>
                  </from>
                  <to>
                    <xdr:col>5</xdr:col>
                    <xdr:colOff>742950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List Box 13">
              <controlPr defaultSize="0" autoLine="0" autoPict="0">
                <anchor moveWithCells="1">
                  <from>
                    <xdr:col>2</xdr:col>
                    <xdr:colOff>57150</xdr:colOff>
                    <xdr:row>17</xdr:row>
                    <xdr:rowOff>9525</xdr:rowOff>
                  </from>
                  <to>
                    <xdr:col>3</xdr:col>
                    <xdr:colOff>361950</xdr:colOff>
                    <xdr:row>19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2"/>
  <sheetViews>
    <sheetView workbookViewId="0">
      <selection activeCell="M12" sqref="M12"/>
    </sheetView>
  </sheetViews>
  <sheetFormatPr baseColWidth="10" defaultRowHeight="15" x14ac:dyDescent="0.25"/>
  <cols>
    <col min="1" max="1" width="2.7109375" customWidth="1"/>
    <col min="2" max="2" width="13" customWidth="1"/>
    <col min="7" max="7" width="9.28515625" customWidth="1"/>
    <col min="8" max="8" width="15.85546875" customWidth="1"/>
    <col min="9" max="9" width="13" customWidth="1"/>
  </cols>
  <sheetData>
    <row r="1" spans="2:15" ht="31.5" customHeight="1" thickBot="1" x14ac:dyDescent="0.3"/>
    <row r="2" spans="2:15" ht="15.75" thickTop="1" x14ac:dyDescent="0.25">
      <c r="B2" s="5"/>
      <c r="C2" s="6"/>
      <c r="D2" s="6"/>
      <c r="E2" s="6"/>
      <c r="F2" s="6"/>
      <c r="G2" s="6"/>
      <c r="H2" s="6"/>
      <c r="I2" s="6"/>
      <c r="J2" s="7"/>
    </row>
    <row r="3" spans="2:15" x14ac:dyDescent="0.25">
      <c r="B3" s="8"/>
      <c r="C3" s="9" t="s">
        <v>5</v>
      </c>
      <c r="D3" s="9"/>
      <c r="E3" s="9"/>
      <c r="F3" s="9" t="s">
        <v>4</v>
      </c>
      <c r="G3" s="9"/>
      <c r="H3" s="16" t="s">
        <v>4</v>
      </c>
      <c r="I3" s="14">
        <f>F4</f>
        <v>2</v>
      </c>
      <c r="J3" s="10"/>
    </row>
    <row r="4" spans="2:15" x14ac:dyDescent="0.25">
      <c r="B4" s="38">
        <v>1</v>
      </c>
      <c r="C4" s="9"/>
      <c r="D4" s="9"/>
      <c r="E4" s="9"/>
      <c r="F4" s="14">
        <v>2</v>
      </c>
      <c r="G4" s="9"/>
      <c r="H4" s="16" t="s">
        <v>8</v>
      </c>
      <c r="I4" s="17">
        <f>VLOOKUP(B4,Datos!A2:C4,3,0)*I3</f>
        <v>600</v>
      </c>
      <c r="J4" s="10"/>
    </row>
    <row r="5" spans="2:15" x14ac:dyDescent="0.25">
      <c r="B5" s="8"/>
      <c r="C5" s="9"/>
      <c r="D5" s="9"/>
      <c r="E5" s="9"/>
      <c r="F5" s="9"/>
      <c r="G5" s="9"/>
      <c r="H5" s="9"/>
      <c r="I5" s="9"/>
      <c r="J5" s="10"/>
    </row>
    <row r="6" spans="2:15" x14ac:dyDescent="0.25">
      <c r="B6" s="8"/>
      <c r="C6" s="9"/>
      <c r="D6" s="9"/>
      <c r="E6" s="9"/>
      <c r="F6" s="9" t="s">
        <v>7</v>
      </c>
      <c r="G6" s="9"/>
      <c r="H6" s="16" t="s">
        <v>6</v>
      </c>
      <c r="I6" s="15">
        <f>I4*F7%</f>
        <v>108</v>
      </c>
      <c r="J6" s="10"/>
    </row>
    <row r="7" spans="2:15" x14ac:dyDescent="0.25">
      <c r="B7" s="8"/>
      <c r="C7" s="9"/>
      <c r="D7" s="9"/>
      <c r="E7" s="9"/>
      <c r="F7" s="15">
        <v>18</v>
      </c>
      <c r="G7" s="9"/>
      <c r="H7" s="16" t="s">
        <v>25</v>
      </c>
      <c r="I7" s="15">
        <f>VLOOKUP(E8,Datos!A8:C10,3,0)*I4</f>
        <v>0</v>
      </c>
      <c r="J7" s="10"/>
    </row>
    <row r="8" spans="2:15" x14ac:dyDescent="0.25">
      <c r="B8" s="8"/>
      <c r="C8" s="9"/>
      <c r="D8" s="9"/>
      <c r="E8" s="37">
        <v>1</v>
      </c>
      <c r="F8" s="9"/>
      <c r="G8" s="9"/>
      <c r="H8" s="16" t="s">
        <v>11</v>
      </c>
      <c r="I8" s="15">
        <f>VLOOKUP(B18,Datos!E2:G4,3,0)</f>
        <v>22.5</v>
      </c>
      <c r="J8" s="10"/>
    </row>
    <row r="9" spans="2:15" x14ac:dyDescent="0.25">
      <c r="B9" s="8"/>
      <c r="C9" s="9"/>
      <c r="D9" s="9"/>
      <c r="E9" s="9"/>
      <c r="F9" s="9"/>
      <c r="G9" s="9"/>
      <c r="H9" s="9"/>
      <c r="I9" s="9"/>
      <c r="J9" s="10"/>
    </row>
    <row r="10" spans="2:15" x14ac:dyDescent="0.25">
      <c r="B10" s="8" t="b">
        <v>1</v>
      </c>
      <c r="C10" s="9"/>
      <c r="D10" s="9"/>
      <c r="E10" s="9"/>
      <c r="F10" s="9"/>
      <c r="G10" s="9"/>
      <c r="H10" s="9"/>
      <c r="I10" s="9"/>
      <c r="J10" s="10"/>
    </row>
    <row r="11" spans="2:15" x14ac:dyDescent="0.25">
      <c r="B11" s="8"/>
      <c r="C11" s="9"/>
      <c r="D11" s="9"/>
      <c r="E11" s="9"/>
      <c r="F11" s="9"/>
      <c r="G11" s="9"/>
      <c r="H11" s="16" t="s">
        <v>17</v>
      </c>
      <c r="I11" s="17">
        <f>I4-I6-I7+I8</f>
        <v>514.5</v>
      </c>
      <c r="J11" s="10"/>
    </row>
    <row r="12" spans="2:15" x14ac:dyDescent="0.25">
      <c r="B12" s="8" t="b">
        <v>0</v>
      </c>
      <c r="C12" s="9"/>
      <c r="D12" s="9"/>
      <c r="E12" s="9"/>
      <c r="F12" s="9"/>
      <c r="G12" s="9"/>
      <c r="H12" s="16" t="s">
        <v>18</v>
      </c>
      <c r="I12" s="14">
        <f>I11*21%</f>
        <v>108.045</v>
      </c>
      <c r="J12" s="10"/>
    </row>
    <row r="13" spans="2:15" ht="15.75" x14ac:dyDescent="0.25">
      <c r="B13" s="8"/>
      <c r="C13" s="9"/>
      <c r="D13" s="9"/>
      <c r="E13" s="9"/>
      <c r="F13" s="9"/>
      <c r="G13" s="9"/>
      <c r="H13" s="18" t="s">
        <v>19</v>
      </c>
      <c r="I13" s="19">
        <f>I11+I12</f>
        <v>622.54499999999996</v>
      </c>
      <c r="J13" s="10"/>
    </row>
    <row r="14" spans="2:15" x14ac:dyDescent="0.25">
      <c r="B14" s="8" t="b">
        <v>1</v>
      </c>
      <c r="C14" s="9"/>
      <c r="D14" s="9"/>
      <c r="E14" s="9"/>
      <c r="F14" s="9"/>
      <c r="G14" s="9"/>
      <c r="H14" s="9"/>
      <c r="I14" s="9"/>
      <c r="J14" s="10"/>
    </row>
    <row r="15" spans="2:15" x14ac:dyDescent="0.25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25">
      <c r="B16" s="8"/>
      <c r="C16" s="9"/>
      <c r="D16" s="9"/>
      <c r="E16" s="9"/>
      <c r="F16" s="9"/>
      <c r="G16" s="9"/>
      <c r="H16" s="9"/>
      <c r="I16" s="9"/>
      <c r="J16" s="10"/>
      <c r="O16" t="s">
        <v>35</v>
      </c>
    </row>
    <row r="17" spans="2:10" x14ac:dyDescent="0.25">
      <c r="B17" s="8"/>
      <c r="C17" s="9" t="s">
        <v>16</v>
      </c>
      <c r="D17" s="9"/>
      <c r="E17" s="9"/>
      <c r="F17" s="9"/>
      <c r="G17" s="9"/>
      <c r="H17" s="9"/>
      <c r="I17" s="9"/>
      <c r="J17" s="10"/>
    </row>
    <row r="18" spans="2:10" x14ac:dyDescent="0.25">
      <c r="B18" s="38">
        <v>1</v>
      </c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8"/>
      <c r="C20" s="9"/>
      <c r="D20" s="9"/>
      <c r="E20" s="9"/>
      <c r="F20" s="9"/>
      <c r="G20" s="9"/>
      <c r="H20" s="9"/>
      <c r="I20" s="9"/>
      <c r="J20" s="10"/>
    </row>
    <row r="21" spans="2:10" ht="15.75" thickBot="1" x14ac:dyDescent="0.3">
      <c r="B21" s="11"/>
      <c r="C21" s="12"/>
      <c r="D21" s="12"/>
      <c r="E21" s="12"/>
      <c r="F21" s="12"/>
      <c r="G21" s="12"/>
      <c r="H21" s="12"/>
      <c r="I21" s="12"/>
      <c r="J21" s="13"/>
    </row>
    <row r="22" spans="2:10" ht="15.75" thickTop="1" x14ac:dyDescent="0.25"/>
  </sheetData>
  <sheetProtection password="CC69" sheet="1" objects="1" scenarios="1" selectLockedCells="1" selectUnlockedCell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2</xdr:col>
                    <xdr:colOff>28575</xdr:colOff>
                    <xdr:row>3</xdr:row>
                    <xdr:rowOff>0</xdr:rowOff>
                  </from>
                  <to>
                    <xdr:col>4</xdr:col>
                    <xdr:colOff>38100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pinner 2">
              <controlPr defaultSize="0" autoPict="0">
                <anchor moveWithCells="1" sizeWithCells="1">
                  <from>
                    <xdr:col>6</xdr:col>
                    <xdr:colOff>19050</xdr:colOff>
                    <xdr:row>2</xdr:row>
                    <xdr:rowOff>152400</xdr:rowOff>
                  </from>
                  <to>
                    <xdr:col>6</xdr:col>
                    <xdr:colOff>209550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Scroll Bar 3">
              <controlPr defaultSize="0" autoPict="0">
                <anchor moveWithCells="1">
                  <from>
                    <xdr:col>3</xdr:col>
                    <xdr:colOff>752475</xdr:colOff>
                    <xdr:row>6</xdr:row>
                    <xdr:rowOff>0</xdr:rowOff>
                  </from>
                  <to>
                    <xdr:col>4</xdr:col>
                    <xdr:colOff>714375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Group Box 4">
              <controlPr defaultSize="0" autoFill="0" autoPict="0">
                <anchor moveWithCells="1">
                  <from>
                    <xdr:col>2</xdr:col>
                    <xdr:colOff>19050</xdr:colOff>
                    <xdr:row>7</xdr:row>
                    <xdr:rowOff>171450</xdr:rowOff>
                  </from>
                  <to>
                    <xdr:col>3</xdr:col>
                    <xdr:colOff>695325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Group Box 5">
              <controlPr defaultSize="0" autoFill="0" autoPict="0">
                <anchor moveWithCells="1">
                  <from>
                    <xdr:col>4</xdr:col>
                    <xdr:colOff>409575</xdr:colOff>
                    <xdr:row>8</xdr:row>
                    <xdr:rowOff>0</xdr:rowOff>
                  </from>
                  <to>
                    <xdr:col>6</xdr:col>
                    <xdr:colOff>323850</xdr:colOff>
                    <xdr:row>14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180975</xdr:colOff>
                    <xdr:row>9</xdr:row>
                    <xdr:rowOff>0</xdr:rowOff>
                  </from>
                  <to>
                    <xdr:col>3</xdr:col>
                    <xdr:colOff>419100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180975</xdr:colOff>
                    <xdr:row>10</xdr:row>
                    <xdr:rowOff>133350</xdr:rowOff>
                  </from>
                  <to>
                    <xdr:col>3</xdr:col>
                    <xdr:colOff>419100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200025</xdr:colOff>
                    <xdr:row>12</xdr:row>
                    <xdr:rowOff>104775</xdr:rowOff>
                  </from>
                  <to>
                    <xdr:col>3</xdr:col>
                    <xdr:colOff>438150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Option Button 9">
              <controlPr defaultSize="0" autoFill="0" autoLine="0" autoPict="0">
                <anchor moveWithCells="1">
                  <from>
                    <xdr:col>4</xdr:col>
                    <xdr:colOff>571500</xdr:colOff>
                    <xdr:row>9</xdr:row>
                    <xdr:rowOff>28575</xdr:rowOff>
                  </from>
                  <to>
                    <xdr:col>5</xdr:col>
                    <xdr:colOff>723900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Option Button 10">
              <controlPr defaultSize="0" autoFill="0" autoLine="0" autoPict="0">
                <anchor moveWithCells="1">
                  <from>
                    <xdr:col>4</xdr:col>
                    <xdr:colOff>571500</xdr:colOff>
                    <xdr:row>11</xdr:row>
                    <xdr:rowOff>0</xdr:rowOff>
                  </from>
                  <to>
                    <xdr:col>5</xdr:col>
                    <xdr:colOff>723900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List Box 11">
              <controlPr defaultSize="0" autoLine="0" autoPict="0">
                <anchor moveWithCells="1">
                  <from>
                    <xdr:col>2</xdr:col>
                    <xdr:colOff>9525</xdr:colOff>
                    <xdr:row>17</xdr:row>
                    <xdr:rowOff>9525</xdr:rowOff>
                  </from>
                  <to>
                    <xdr:col>4</xdr:col>
                    <xdr:colOff>47625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Option Button 12">
              <controlPr defaultSize="0" autoFill="0" autoLine="0" autoPict="0">
                <anchor moveWithCells="1">
                  <from>
                    <xdr:col>4</xdr:col>
                    <xdr:colOff>571500</xdr:colOff>
                    <xdr:row>12</xdr:row>
                    <xdr:rowOff>152400</xdr:rowOff>
                  </from>
                  <to>
                    <xdr:col>5</xdr:col>
                    <xdr:colOff>609600</xdr:colOff>
                    <xdr:row>13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32" sqref="C32"/>
    </sheetView>
  </sheetViews>
  <sheetFormatPr baseColWidth="10" defaultRowHeight="15" x14ac:dyDescent="0.25"/>
  <cols>
    <col min="1" max="1" width="13.5703125" customWidth="1"/>
    <col min="2" max="2" width="18" customWidth="1"/>
    <col min="5" max="5" width="12" customWidth="1"/>
    <col min="6" max="6" width="13.28515625" customWidth="1"/>
  </cols>
  <sheetData>
    <row r="1" spans="1:7" x14ac:dyDescent="0.25">
      <c r="A1" s="3" t="s">
        <v>10</v>
      </c>
      <c r="B1" s="3" t="s">
        <v>0</v>
      </c>
      <c r="C1" s="3" t="s">
        <v>9</v>
      </c>
      <c r="E1" s="3" t="s">
        <v>10</v>
      </c>
      <c r="F1" s="3" t="s">
        <v>12</v>
      </c>
      <c r="G1" s="3" t="s">
        <v>9</v>
      </c>
    </row>
    <row r="2" spans="1:7" x14ac:dyDescent="0.25">
      <c r="A2" s="3">
        <v>1</v>
      </c>
      <c r="B2" s="1" t="s">
        <v>1</v>
      </c>
      <c r="C2" s="2">
        <v>300</v>
      </c>
      <c r="E2" s="1">
        <v>1</v>
      </c>
      <c r="F2" s="1" t="s">
        <v>13</v>
      </c>
      <c r="G2" s="1">
        <v>22.5</v>
      </c>
    </row>
    <row r="3" spans="1:7" x14ac:dyDescent="0.25">
      <c r="A3" s="3">
        <v>2</v>
      </c>
      <c r="B3" s="1" t="s">
        <v>2</v>
      </c>
      <c r="C3" s="2">
        <v>400</v>
      </c>
      <c r="E3" s="1">
        <v>2</v>
      </c>
      <c r="F3" s="1" t="s">
        <v>14</v>
      </c>
      <c r="G3" s="1">
        <v>0</v>
      </c>
    </row>
    <row r="4" spans="1:7" x14ac:dyDescent="0.25">
      <c r="A4" s="3">
        <v>3</v>
      </c>
      <c r="B4" s="1" t="s">
        <v>3</v>
      </c>
      <c r="C4" s="2">
        <v>500</v>
      </c>
      <c r="E4" s="1">
        <v>3</v>
      </c>
      <c r="F4" s="1" t="s">
        <v>15</v>
      </c>
      <c r="G4" s="1">
        <v>17</v>
      </c>
    </row>
    <row r="7" spans="1:7" x14ac:dyDescent="0.25">
      <c r="A7" s="1" t="s">
        <v>10</v>
      </c>
      <c r="B7" s="1" t="s">
        <v>20</v>
      </c>
      <c r="C7" s="1" t="s">
        <v>21</v>
      </c>
    </row>
    <row r="8" spans="1:7" x14ac:dyDescent="0.25">
      <c r="A8" s="1">
        <v>1</v>
      </c>
      <c r="B8" s="1" t="s">
        <v>22</v>
      </c>
      <c r="C8" s="4">
        <v>0</v>
      </c>
    </row>
    <row r="9" spans="1:7" x14ac:dyDescent="0.25">
      <c r="A9" s="1">
        <v>2</v>
      </c>
      <c r="B9" s="1" t="s">
        <v>23</v>
      </c>
      <c r="C9" s="4">
        <v>0.1</v>
      </c>
    </row>
    <row r="10" spans="1:7" x14ac:dyDescent="0.25">
      <c r="A10" s="1">
        <v>3</v>
      </c>
      <c r="B10" s="1" t="s">
        <v>24</v>
      </c>
      <c r="C10" s="4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selection activeCell="I17" sqref="I17"/>
    </sheetView>
  </sheetViews>
  <sheetFormatPr baseColWidth="10" defaultRowHeight="15" x14ac:dyDescent="0.25"/>
  <cols>
    <col min="3" max="3" width="7.85546875" customWidth="1"/>
    <col min="4" max="4" width="9" customWidth="1"/>
    <col min="5" max="5" width="8.28515625" customWidth="1"/>
  </cols>
  <sheetData>
    <row r="1" spans="1:9" x14ac:dyDescent="0.25">
      <c r="A1" s="39" t="s">
        <v>29</v>
      </c>
      <c r="B1" s="41" t="s">
        <v>26</v>
      </c>
      <c r="C1" s="42" t="s">
        <v>27</v>
      </c>
      <c r="D1" s="42"/>
      <c r="E1" s="42"/>
      <c r="F1" s="43" t="s">
        <v>28</v>
      </c>
      <c r="G1" s="20"/>
      <c r="H1" s="20"/>
      <c r="I1" s="20"/>
    </row>
    <row r="2" spans="1:9" x14ac:dyDescent="0.25">
      <c r="A2" s="40"/>
      <c r="B2" s="41"/>
      <c r="C2" s="24">
        <v>1</v>
      </c>
      <c r="D2" s="24">
        <v>2</v>
      </c>
      <c r="E2" s="24">
        <v>3</v>
      </c>
      <c r="F2" s="43"/>
      <c r="H2" s="21"/>
      <c r="I2" s="20"/>
    </row>
    <row r="3" spans="1:9" x14ac:dyDescent="0.25">
      <c r="A3" s="25" t="s">
        <v>30</v>
      </c>
      <c r="B3" s="26" t="b">
        <v>1</v>
      </c>
      <c r="C3" s="27">
        <v>3</v>
      </c>
      <c r="D3" s="27">
        <v>3.5</v>
      </c>
      <c r="E3" s="27">
        <v>2</v>
      </c>
      <c r="F3" s="28">
        <f>IF(B3,IF(SUM(C3:E3,1)&gt;10,10,SUM(C3:E3,1)),SUM(C3:E3))</f>
        <v>9.5</v>
      </c>
      <c r="G3" s="20"/>
      <c r="H3" s="20"/>
      <c r="I3" s="20"/>
    </row>
    <row r="4" spans="1:9" x14ac:dyDescent="0.25">
      <c r="A4" s="29" t="s">
        <v>31</v>
      </c>
      <c r="B4" s="30" t="b">
        <v>0</v>
      </c>
      <c r="C4" s="22">
        <v>3</v>
      </c>
      <c r="D4" s="22">
        <v>3.5</v>
      </c>
      <c r="E4" s="22">
        <v>3.5</v>
      </c>
      <c r="F4" s="47">
        <f t="shared" ref="F4:F7" si="0">IF(B4,IF(SUM(C4:E4,1)&gt;10,10,SUM(C4:E4,1)),SUM(C4:E4))</f>
        <v>10</v>
      </c>
      <c r="G4" s="20"/>
      <c r="H4" s="20"/>
      <c r="I4" s="20"/>
    </row>
    <row r="5" spans="1:9" x14ac:dyDescent="0.25">
      <c r="A5" s="29" t="s">
        <v>32</v>
      </c>
      <c r="B5" s="30" t="b">
        <v>1</v>
      </c>
      <c r="C5" s="22">
        <v>3</v>
      </c>
      <c r="D5" s="22">
        <v>3.5</v>
      </c>
      <c r="E5" s="23">
        <v>3.5</v>
      </c>
      <c r="F5" s="47">
        <f t="shared" si="0"/>
        <v>10</v>
      </c>
      <c r="G5" s="20"/>
      <c r="H5" s="20"/>
      <c r="I5" s="20"/>
    </row>
    <row r="6" spans="1:9" x14ac:dyDescent="0.25">
      <c r="A6" s="29" t="s">
        <v>33</v>
      </c>
      <c r="B6" s="30" t="b">
        <v>0</v>
      </c>
      <c r="C6" s="22">
        <v>3</v>
      </c>
      <c r="D6" s="22">
        <v>3.5</v>
      </c>
      <c r="E6" s="23">
        <v>2</v>
      </c>
      <c r="F6" s="47">
        <f t="shared" si="0"/>
        <v>8.5</v>
      </c>
      <c r="G6" s="20"/>
      <c r="H6" s="20"/>
      <c r="I6" s="20"/>
    </row>
    <row r="7" spans="1:9" x14ac:dyDescent="0.25">
      <c r="A7" s="32" t="s">
        <v>34</v>
      </c>
      <c r="B7" s="33" t="b">
        <v>0</v>
      </c>
      <c r="C7" s="34">
        <v>3</v>
      </c>
      <c r="D7" s="34">
        <v>3.5</v>
      </c>
      <c r="E7" s="35">
        <v>1</v>
      </c>
      <c r="F7" s="48">
        <f t="shared" si="0"/>
        <v>7.5</v>
      </c>
      <c r="G7" s="20"/>
      <c r="H7" s="20"/>
      <c r="I7" s="20"/>
    </row>
    <row r="8" spans="1:9" ht="14.45" customHeight="1" x14ac:dyDescent="0.25">
      <c r="E8" s="20"/>
      <c r="F8" s="20"/>
      <c r="G8" s="20"/>
      <c r="H8" s="20"/>
      <c r="I8" s="20"/>
    </row>
  </sheetData>
  <sheetProtection selectLockedCells="1" selectUnlockedCells="1"/>
  <mergeCells count="4">
    <mergeCell ref="A1:A2"/>
    <mergeCell ref="B1:B2"/>
    <mergeCell ref="C1:E1"/>
    <mergeCell ref="F1:F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1</xdr:col>
                    <xdr:colOff>228600</xdr:colOff>
                    <xdr:row>1</xdr:row>
                    <xdr:rowOff>171450</xdr:rowOff>
                  </from>
                  <to>
                    <xdr:col>1</xdr:col>
                    <xdr:colOff>533400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</xdr:col>
                    <xdr:colOff>228600</xdr:colOff>
                    <xdr:row>2</xdr:row>
                    <xdr:rowOff>171450</xdr:rowOff>
                  </from>
                  <to>
                    <xdr:col>1</xdr:col>
                    <xdr:colOff>533400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</xdr:col>
                    <xdr:colOff>228600</xdr:colOff>
                    <xdr:row>3</xdr:row>
                    <xdr:rowOff>180975</xdr:rowOff>
                  </from>
                  <to>
                    <xdr:col>1</xdr:col>
                    <xdr:colOff>533400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</xdr:col>
                    <xdr:colOff>228600</xdr:colOff>
                    <xdr:row>4</xdr:row>
                    <xdr:rowOff>171450</xdr:rowOff>
                  </from>
                  <to>
                    <xdr:col>1</xdr:col>
                    <xdr:colOff>533400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1</xdr:col>
                    <xdr:colOff>228600</xdr:colOff>
                    <xdr:row>5</xdr:row>
                    <xdr:rowOff>171450</xdr:rowOff>
                  </from>
                  <to>
                    <xdr:col>1</xdr:col>
                    <xdr:colOff>533400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selection activeCell="H13" sqref="H13"/>
    </sheetView>
  </sheetViews>
  <sheetFormatPr baseColWidth="10" defaultRowHeight="15" x14ac:dyDescent="0.25"/>
  <cols>
    <col min="3" max="3" width="7.85546875" customWidth="1"/>
    <col min="4" max="4" width="9" customWidth="1"/>
    <col min="5" max="5" width="8.28515625" customWidth="1"/>
  </cols>
  <sheetData>
    <row r="1" spans="1:9" x14ac:dyDescent="0.25">
      <c r="A1" s="39" t="s">
        <v>29</v>
      </c>
      <c r="B1" s="41" t="s">
        <v>26</v>
      </c>
      <c r="C1" s="42" t="s">
        <v>27</v>
      </c>
      <c r="D1" s="42"/>
      <c r="E1" s="42"/>
      <c r="F1" s="43" t="s">
        <v>28</v>
      </c>
      <c r="G1" s="20"/>
      <c r="H1" s="20"/>
      <c r="I1" s="20"/>
    </row>
    <row r="2" spans="1:9" x14ac:dyDescent="0.25">
      <c r="A2" s="40"/>
      <c r="B2" s="41"/>
      <c r="C2" s="24">
        <v>1</v>
      </c>
      <c r="D2" s="24">
        <v>2</v>
      </c>
      <c r="E2" s="24">
        <v>3</v>
      </c>
      <c r="F2" s="43"/>
      <c r="H2" s="21"/>
      <c r="I2" s="20"/>
    </row>
    <row r="3" spans="1:9" ht="14.45" x14ac:dyDescent="0.3">
      <c r="A3" s="25" t="s">
        <v>30</v>
      </c>
      <c r="B3" s="26" t="b">
        <v>1</v>
      </c>
      <c r="C3" s="27">
        <v>3</v>
      </c>
      <c r="D3" s="27">
        <v>3.5</v>
      </c>
      <c r="E3" s="27">
        <v>2</v>
      </c>
      <c r="F3" s="28">
        <f>IF(B3,IF(SUM(C3:E3)+1&gt;10,10,SUM(C3:E3)+1),SUM(C3:E3))</f>
        <v>9.5</v>
      </c>
      <c r="G3" s="20"/>
      <c r="H3" s="20"/>
      <c r="I3" s="20"/>
    </row>
    <row r="4" spans="1:9" ht="14.45" x14ac:dyDescent="0.3">
      <c r="A4" s="29" t="s">
        <v>31</v>
      </c>
      <c r="B4" s="30" t="b">
        <v>0</v>
      </c>
      <c r="C4" s="22">
        <v>3</v>
      </c>
      <c r="D4" s="22">
        <v>3.5</v>
      </c>
      <c r="E4" s="22">
        <v>3.5</v>
      </c>
      <c r="F4" s="31">
        <f t="shared" ref="F4:F7" si="0">IF(B4,IF(SUM(C4:E4)+1&gt;10,10,SUM(C4:E4)+1),SUM(C4:E4))</f>
        <v>10</v>
      </c>
      <c r="G4" s="20"/>
      <c r="H4" s="20"/>
      <c r="I4" s="20"/>
    </row>
    <row r="5" spans="1:9" x14ac:dyDescent="0.25">
      <c r="A5" s="29" t="s">
        <v>32</v>
      </c>
      <c r="B5" s="30" t="b">
        <v>1</v>
      </c>
      <c r="C5" s="22">
        <v>3</v>
      </c>
      <c r="D5" s="22">
        <v>3.5</v>
      </c>
      <c r="E5" s="23">
        <v>3.5</v>
      </c>
      <c r="F5" s="31">
        <f t="shared" si="0"/>
        <v>10</v>
      </c>
      <c r="G5" s="20"/>
      <c r="H5" s="20"/>
      <c r="I5" s="20"/>
    </row>
    <row r="6" spans="1:9" ht="14.45" x14ac:dyDescent="0.3">
      <c r="A6" s="29" t="s">
        <v>33</v>
      </c>
      <c r="B6" s="30" t="b">
        <v>0</v>
      </c>
      <c r="C6" s="22">
        <v>3</v>
      </c>
      <c r="D6" s="22">
        <v>3.5</v>
      </c>
      <c r="E6" s="23">
        <v>2</v>
      </c>
      <c r="F6" s="31">
        <f t="shared" si="0"/>
        <v>8.5</v>
      </c>
      <c r="G6" s="20"/>
      <c r="H6" s="20"/>
      <c r="I6" s="20"/>
    </row>
    <row r="7" spans="1:9" ht="14.45" x14ac:dyDescent="0.3">
      <c r="A7" s="32" t="s">
        <v>34</v>
      </c>
      <c r="B7" s="33" t="b">
        <v>0</v>
      </c>
      <c r="C7" s="34">
        <v>3</v>
      </c>
      <c r="D7" s="34">
        <v>3.5</v>
      </c>
      <c r="E7" s="35">
        <v>1</v>
      </c>
      <c r="F7" s="36">
        <f t="shared" si="0"/>
        <v>7.5</v>
      </c>
      <c r="G7" s="20"/>
      <c r="H7" s="20"/>
      <c r="I7" s="20"/>
    </row>
    <row r="8" spans="1:9" ht="14.45" x14ac:dyDescent="0.3">
      <c r="E8" s="20"/>
      <c r="F8" s="20"/>
      <c r="G8" s="20"/>
      <c r="H8" s="20"/>
      <c r="I8" s="20"/>
    </row>
  </sheetData>
  <sheetProtection password="CC69" sheet="1" objects="1" scenarios="1" selectLockedCells="1" selectUnlockedCells="1"/>
  <mergeCells count="4">
    <mergeCell ref="B1:B2"/>
    <mergeCell ref="C1:E1"/>
    <mergeCell ref="F1:F2"/>
    <mergeCell ref="A1:A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Check Box 6">
              <controlPr defaultSize="0" autoFill="0" autoLine="0" autoPict="0" altText="">
                <anchor moveWithCells="1">
                  <from>
                    <xdr:col>1</xdr:col>
                    <xdr:colOff>228600</xdr:colOff>
                    <xdr:row>2</xdr:row>
                    <xdr:rowOff>19050</xdr:rowOff>
                  </from>
                  <to>
                    <xdr:col>1</xdr:col>
                    <xdr:colOff>533400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1</xdr:col>
                    <xdr:colOff>228600</xdr:colOff>
                    <xdr:row>3</xdr:row>
                    <xdr:rowOff>19050</xdr:rowOff>
                  </from>
                  <to>
                    <xdr:col>1</xdr:col>
                    <xdr:colOff>533400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</xdr:col>
                    <xdr:colOff>228600</xdr:colOff>
                    <xdr:row>4</xdr:row>
                    <xdr:rowOff>19050</xdr:rowOff>
                  </from>
                  <to>
                    <xdr:col>1</xdr:col>
                    <xdr:colOff>533400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1</xdr:col>
                    <xdr:colOff>228600</xdr:colOff>
                    <xdr:row>5</xdr:row>
                    <xdr:rowOff>19050</xdr:rowOff>
                  </from>
                  <to>
                    <xdr:col>1</xdr:col>
                    <xdr:colOff>533400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1</xdr:col>
                    <xdr:colOff>228600</xdr:colOff>
                    <xdr:row>6</xdr:row>
                    <xdr:rowOff>19050</xdr:rowOff>
                  </from>
                  <to>
                    <xdr:col>1</xdr:col>
                    <xdr:colOff>533400</xdr:colOff>
                    <xdr:row>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</vt:lpstr>
      <vt:lpstr>Factura Solucion</vt:lpstr>
      <vt:lpstr>Datos</vt:lpstr>
      <vt:lpstr>Notas </vt:lpstr>
      <vt:lpstr>Notas Solucion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Alejandro</cp:lastModifiedBy>
  <dcterms:created xsi:type="dcterms:W3CDTF">2019-03-03T22:16:05Z</dcterms:created>
  <dcterms:modified xsi:type="dcterms:W3CDTF">2019-03-19T10:07:03Z</dcterms:modified>
</cp:coreProperties>
</file>