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0" windowWidth="7386" windowHeight="4842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M36" i="1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35"/>
  <c r="C47" i="2"/>
  <c r="C46"/>
  <c r="C43"/>
  <c r="C41"/>
  <c r="C35"/>
  <c r="C34"/>
  <c r="C33"/>
  <c r="C31"/>
  <c r="C30"/>
  <c r="C29"/>
  <c r="C28"/>
  <c r="C23"/>
  <c r="C21"/>
  <c r="C19"/>
  <c r="C18"/>
  <c r="C36" i="1"/>
  <c r="D36"/>
  <c r="E36"/>
  <c r="F36"/>
  <c r="G36"/>
  <c r="H36"/>
  <c r="I36"/>
  <c r="J36"/>
  <c r="K36"/>
  <c r="C37"/>
  <c r="D37"/>
  <c r="E37"/>
  <c r="F37"/>
  <c r="G37"/>
  <c r="H37"/>
  <c r="I37"/>
  <c r="J37"/>
  <c r="K37"/>
  <c r="C38"/>
  <c r="D38"/>
  <c r="E38"/>
  <c r="F38"/>
  <c r="G38"/>
  <c r="H38"/>
  <c r="I38"/>
  <c r="J38"/>
  <c r="K38"/>
  <c r="C39"/>
  <c r="D39"/>
  <c r="E39"/>
  <c r="F39"/>
  <c r="G39"/>
  <c r="H39"/>
  <c r="I39"/>
  <c r="J39"/>
  <c r="K39"/>
  <c r="C40"/>
  <c r="D40"/>
  <c r="E40"/>
  <c r="F40"/>
  <c r="G40"/>
  <c r="H40"/>
  <c r="I40"/>
  <c r="J40"/>
  <c r="K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C43"/>
  <c r="D43"/>
  <c r="E43"/>
  <c r="F43"/>
  <c r="G43"/>
  <c r="H43"/>
  <c r="I43"/>
  <c r="J43"/>
  <c r="K43"/>
  <c r="C44"/>
  <c r="D44"/>
  <c r="E44"/>
  <c r="F44"/>
  <c r="G44"/>
  <c r="H44"/>
  <c r="I44"/>
  <c r="J44"/>
  <c r="K44"/>
  <c r="C45"/>
  <c r="D45"/>
  <c r="E45"/>
  <c r="F45"/>
  <c r="G45"/>
  <c r="H45"/>
  <c r="I45"/>
  <c r="J45"/>
  <c r="K45"/>
  <c r="C46"/>
  <c r="D46"/>
  <c r="E46"/>
  <c r="F46"/>
  <c r="G46"/>
  <c r="H46"/>
  <c r="I46"/>
  <c r="J46"/>
  <c r="K4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C49"/>
  <c r="D49"/>
  <c r="E49"/>
  <c r="F49"/>
  <c r="G49"/>
  <c r="H49"/>
  <c r="I49"/>
  <c r="J49"/>
  <c r="K49"/>
  <c r="C50"/>
  <c r="D50"/>
  <c r="E50"/>
  <c r="F50"/>
  <c r="G50"/>
  <c r="H50"/>
  <c r="I50"/>
  <c r="J50"/>
  <c r="K50"/>
  <c r="C51"/>
  <c r="D51"/>
  <c r="E51"/>
  <c r="F51"/>
  <c r="G51"/>
  <c r="H51"/>
  <c r="I51"/>
  <c r="J51"/>
  <c r="K51"/>
  <c r="C52"/>
  <c r="D52"/>
  <c r="E52"/>
  <c r="F52"/>
  <c r="G52"/>
  <c r="H52"/>
  <c r="I52"/>
  <c r="J52"/>
  <c r="K52"/>
  <c r="C53"/>
  <c r="D53"/>
  <c r="E53"/>
  <c r="F53"/>
  <c r="G53"/>
  <c r="H53"/>
  <c r="I53"/>
  <c r="J53"/>
  <c r="K53"/>
  <c r="C54"/>
  <c r="D54"/>
  <c r="E54"/>
  <c r="F54"/>
  <c r="G54"/>
  <c r="H54"/>
  <c r="I54"/>
  <c r="J54"/>
  <c r="K54"/>
  <c r="C55"/>
  <c r="D55"/>
  <c r="E55"/>
  <c r="F55"/>
  <c r="G55"/>
  <c r="H55"/>
  <c r="I55"/>
  <c r="J55"/>
  <c r="K55"/>
  <c r="C56"/>
  <c r="D56"/>
  <c r="E56"/>
  <c r="F56"/>
  <c r="G56"/>
  <c r="H56"/>
  <c r="I56"/>
  <c r="J56"/>
  <c r="K56"/>
  <c r="C57"/>
  <c r="D57"/>
  <c r="E57"/>
  <c r="F57"/>
  <c r="G57"/>
  <c r="H57"/>
  <c r="I57"/>
  <c r="J57"/>
  <c r="K57"/>
  <c r="C58"/>
  <c r="D58"/>
  <c r="E58"/>
  <c r="F58"/>
  <c r="G58"/>
  <c r="H58"/>
  <c r="I58"/>
  <c r="J58"/>
  <c r="K58"/>
  <c r="C59"/>
  <c r="D59"/>
  <c r="E59"/>
  <c r="F59"/>
  <c r="G59"/>
  <c r="H59"/>
  <c r="I59"/>
  <c r="J59"/>
  <c r="K59"/>
  <c r="C60"/>
  <c r="D60"/>
  <c r="E60"/>
  <c r="F60"/>
  <c r="G60"/>
  <c r="H60"/>
  <c r="I60"/>
  <c r="J60"/>
  <c r="K60"/>
  <c r="C61"/>
  <c r="D61"/>
  <c r="E61"/>
  <c r="F61"/>
  <c r="G61"/>
  <c r="H61"/>
  <c r="I61"/>
  <c r="J61"/>
  <c r="K61"/>
  <c r="C62"/>
  <c r="D62"/>
  <c r="E62"/>
  <c r="F62"/>
  <c r="G62"/>
  <c r="H62"/>
  <c r="I62"/>
  <c r="J62"/>
  <c r="K62"/>
  <c r="C63"/>
  <c r="D63"/>
  <c r="E63"/>
  <c r="F63"/>
  <c r="G63"/>
  <c r="H63"/>
  <c r="I63"/>
  <c r="J63"/>
  <c r="K63"/>
  <c r="C64"/>
  <c r="D64"/>
  <c r="E64"/>
  <c r="F64"/>
  <c r="G64"/>
  <c r="H64"/>
  <c r="I64"/>
  <c r="J64"/>
  <c r="K64"/>
  <c r="C65"/>
  <c r="D65"/>
  <c r="E65"/>
  <c r="F65"/>
  <c r="G65"/>
  <c r="H65"/>
  <c r="I65"/>
  <c r="J65"/>
  <c r="K65"/>
  <c r="D35"/>
  <c r="E35"/>
  <c r="F35"/>
  <c r="G35"/>
  <c r="H35"/>
  <c r="I35"/>
  <c r="J35"/>
  <c r="K35"/>
  <c r="C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35"/>
  <c r="AE12" i="2" l="1"/>
  <c r="AD12"/>
  <c r="AA12"/>
  <c r="Y12"/>
  <c r="S12"/>
  <c r="R12"/>
  <c r="Q12"/>
  <c r="O12"/>
  <c r="N12"/>
  <c r="M12"/>
  <c r="L12"/>
  <c r="G12"/>
  <c r="E12"/>
  <c r="C12"/>
  <c r="B12"/>
  <c r="C31" i="1" l="1"/>
  <c r="C30"/>
  <c r="C27"/>
  <c r="C25"/>
  <c r="C19"/>
  <c r="C18"/>
  <c r="C17"/>
  <c r="C15"/>
  <c r="C14"/>
  <c r="C13"/>
  <c r="C12"/>
  <c r="C7"/>
  <c r="C5"/>
  <c r="C3"/>
  <c r="C2"/>
</calcChain>
</file>

<file path=xl/sharedStrings.xml><?xml version="1.0" encoding="utf-8"?>
<sst xmlns="http://schemas.openxmlformats.org/spreadsheetml/2006/main" count="251" uniqueCount="120">
  <si>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</si>
  <si>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</si>
  <si>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</si>
  <si>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</si>
  <si>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</si>
  <si>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</si>
  <si>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</si>
  <si>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</si>
  <si>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</si>
  <si>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</si>
  <si>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</si>
  <si>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</si>
  <si>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北京</t>
    <phoneticPr fontId="1" type="noConversion"/>
  </si>
  <si>
    <t>天津</t>
    <phoneticPr fontId="1" type="noConversion"/>
  </si>
  <si>
    <t>河北</t>
    <phoneticPr fontId="1" type="noConversion"/>
  </si>
  <si>
    <t>山西</t>
    <phoneticPr fontId="1" type="noConversion"/>
  </si>
  <si>
    <t>内蒙古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</si>
  <si>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</si>
  <si>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</si>
  <si>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</si>
  <si>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</si>
  <si>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</si>
  <si>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</si>
  <si>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安徽</t>
    <phoneticPr fontId="1" type="noConversion"/>
  </si>
  <si>
    <t>福建</t>
    <phoneticPr fontId="1" type="noConversion"/>
  </si>
  <si>
    <t>江西</t>
    <phoneticPr fontId="1" type="noConversion"/>
  </si>
  <si>
    <t>山东</t>
    <phoneticPr fontId="1" type="noConversion"/>
  </si>
  <si>
    <t>河南</t>
    <phoneticPr fontId="1" type="noConversion"/>
  </si>
  <si>
    <t>湖北</t>
    <phoneticPr fontId="1" type="noConversion"/>
  </si>
  <si>
    <t>湖南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</si>
  <si>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</si>
  <si>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</si>
  <si>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</si>
  <si>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重庆</t>
    <phoneticPr fontId="1" type="noConversion"/>
  </si>
  <si>
    <t>四川</t>
    <phoneticPr fontId="1" type="noConversion"/>
  </si>
  <si>
    <t>贵州</t>
    <phoneticPr fontId="1" type="noConversion"/>
  </si>
  <si>
    <t>云南</t>
    <phoneticPr fontId="1" type="noConversion"/>
  </si>
  <si>
    <t>西藏</t>
    <phoneticPr fontId="1" type="noConversion"/>
  </si>
  <si>
    <t>陕西</t>
    <phoneticPr fontId="1" type="noConversion"/>
  </si>
  <si>
    <t>甘肃</t>
    <phoneticPr fontId="1" type="noConversion"/>
  </si>
  <si>
    <t>青海</t>
    <phoneticPr fontId="1" type="noConversion"/>
  </si>
  <si>
    <t>宁夏</t>
    <phoneticPr fontId="1" type="noConversion"/>
  </si>
  <si>
    <t>新疆</t>
    <phoneticPr fontId="1" type="noConversion"/>
  </si>
  <si>
    <t>地区</t>
    <phoneticPr fontId="1" type="noConversion"/>
  </si>
  <si>
    <t>BeiJing</t>
    <phoneticPr fontId="1" type="noConversion"/>
  </si>
  <si>
    <t>TianJing</t>
    <phoneticPr fontId="1" type="noConversion"/>
  </si>
  <si>
    <t>HeBei</t>
    <phoneticPr fontId="1" type="noConversion"/>
  </si>
  <si>
    <t>ShangXi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</si>
  <si>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</si>
  <si>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</si>
  <si>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</si>
  <si>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</si>
  <si>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</si>
  <si>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JaingSu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</si>
  <si>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</si>
  <si>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</si>
  <si>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</si>
  <si>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</si>
  <si>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ShangDong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</si>
  <si>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</si>
  <si>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</si>
  <si>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</si>
  <si>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</si>
  <si>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</si>
  <si>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</si>
  <si>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</si>
  <si>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</si>
  <si>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</si>
  <si>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</si>
  <si>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</si>
  <si>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Tibet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</si>
  <si>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</si>
  <si>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</si>
  <si>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</si>
  <si>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</si>
  <si>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地区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</si>
  <si>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</si>
  <si>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</si>
  <si>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</si>
  <si>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</si>
  <si>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</si>
  <si>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</si>
  <si>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</si>
  <si>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</si>
  <si>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</si>
  <si>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</si>
  <si>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</si>
  <si>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</si>
  <si>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</si>
  <si>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</si>
  <si>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</si>
  <si>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</si>
  <si>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</si>
  <si>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</si>
  <si>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</si>
  <si>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</si>
  <si>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</si>
  <si>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</si>
  <si>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</si>
  <si>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</si>
  <si>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</si>
  <si>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</si>
  <si>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</si>
  <si>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</si>
  <si>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</si>
  <si>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</si>
  <si>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</si>
  <si>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</si>
  <si>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</si>
  <si>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</si>
  <si>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</si>
  <si>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</si>
  <si>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</si>
  <si>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</si>
  <si>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</si>
  <si>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</si>
  <si>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</si>
  <si>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</si>
  <si>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ShaangXi</t>
    <phoneticPr fontId="1" type="noConversion"/>
  </si>
  <si>
    <t>Tibet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</si>
</sst>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.5"/>
      <color indexed="8"/>
      <name val="Microsoft Sans Serif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8.5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9"/>
      </left>
      <right style="hair">
        <color indexed="35"/>
      </right>
      <top style="hair">
        <color indexed="9"/>
      </top>
      <bottom style="hair">
        <color indexed="36"/>
      </bottom>
      <diagonal/>
    </border>
    <border>
      <left/>
      <right style="hair">
        <color indexed="35"/>
      </right>
      <top style="hair">
        <color indexed="9"/>
      </top>
      <bottom style="hair">
        <color indexed="37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2" fillId="2" borderId="2" xfId="0" applyFont="1" applyFill="1" applyBorder="1" applyAlignment="1" applyProtection="1">
      <alignment horizontal="center"/>
      <protection locked="0"/>
    </xf>
    <xf numFmtId="0" fontId="0" fillId="2" borderId="0" xfId="0" applyFill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applyFill="1" applyBorder="1" applyAlignme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v>AverGovEfficiency</c:v>
          </c:tx>
          <c:marker>
            <c:symbol val="none"/>
          </c:marker>
          <c:cat>
            <c:strRef>
              <c:f>Sheet1!$A$35:$A$65</c:f>
              <c:strCache>
                <c:ptCount val="31"/>
                <c:pt idx="0">
                  <c:v>BeiJing</c:v>
                </c:pt>
                <c:pt idx="1">
                  <c:v>TianJing</c:v>
                </c:pt>
                <c:pt idx="2">
                  <c:v>HeBei</c:v>
                </c:pt>
                <c:pt idx="3">
                  <c:v>ShangXi</c:v>
                </c:pt>
                <c:pt idx="4">
                  <c:v>NeiMengGu</c:v>
                </c:pt>
                <c:pt idx="5">
                  <c:v>LiaoNing</c:v>
                </c:pt>
                <c:pt idx="6">
                  <c:v>JiLin</c:v>
                </c:pt>
                <c:pt idx="7">
                  <c:v>HeiLongJiang</c:v>
                </c:pt>
                <c:pt idx="8">
                  <c:v>ShangHai</c:v>
                </c:pt>
                <c:pt idx="9">
                  <c:v>JaingSu</c:v>
                </c:pt>
                <c:pt idx="10">
                  <c:v>ZheJiang</c:v>
                </c:pt>
                <c:pt idx="11">
                  <c:v>Anhui</c:v>
                </c:pt>
                <c:pt idx="12">
                  <c:v>Fujian</c:v>
                </c:pt>
                <c:pt idx="13">
                  <c:v>JiangXi</c:v>
                </c:pt>
                <c:pt idx="14">
                  <c:v>ShangDong</c:v>
                </c:pt>
                <c:pt idx="15">
                  <c:v>HeNan</c:v>
                </c:pt>
                <c:pt idx="16">
                  <c:v>HuBei</c:v>
                </c:pt>
                <c:pt idx="17">
                  <c:v>Hunan</c:v>
                </c:pt>
                <c:pt idx="18">
                  <c:v>GuangDong</c:v>
                </c:pt>
                <c:pt idx="19">
                  <c:v>GuangXi</c:v>
                </c:pt>
                <c:pt idx="20">
                  <c:v>HaiNan</c:v>
                </c:pt>
                <c:pt idx="21">
                  <c:v>ChongQing</c:v>
                </c:pt>
                <c:pt idx="22">
                  <c:v>SiChuan</c:v>
                </c:pt>
                <c:pt idx="23">
                  <c:v>GuiZhou</c:v>
                </c:pt>
                <c:pt idx="24">
                  <c:v>YunNan</c:v>
                </c:pt>
                <c:pt idx="25">
                  <c:v>Tibet</c:v>
                </c:pt>
                <c:pt idx="26">
                  <c:v>ShaangXi</c:v>
                </c:pt>
                <c:pt idx="27">
                  <c:v>GanSu</c:v>
                </c:pt>
                <c:pt idx="28">
                  <c:v>Qinghai</c:v>
                </c:pt>
                <c:pt idx="29">
                  <c:v>Ningxia</c:v>
                </c:pt>
                <c:pt idx="30">
                  <c:v>Xinjiang</c:v>
                </c:pt>
              </c:strCache>
            </c:strRef>
          </c:cat>
          <c:val>
            <c:numRef>
              <c:f>Sheet1!$M$35:$M$65</c:f>
              <c:numCache>
                <c:formatCode>0.00%</c:formatCode>
                <c:ptCount val="31"/>
                <c:pt idx="0">
                  <c:v>6.1055428061460252E-3</c:v>
                </c:pt>
                <c:pt idx="1">
                  <c:v>8.6448638839479921E-3</c:v>
                </c:pt>
                <c:pt idx="2">
                  <c:v>9.2449443122985808E-2</c:v>
                </c:pt>
                <c:pt idx="3">
                  <c:v>6.6290729286786976E-2</c:v>
                </c:pt>
                <c:pt idx="4">
                  <c:v>2.3985682060523678E-2</c:v>
                </c:pt>
                <c:pt idx="5">
                  <c:v>5.3374322869771174E-2</c:v>
                </c:pt>
                <c:pt idx="6">
                  <c:v>5.6200570278820715E-2</c:v>
                </c:pt>
                <c:pt idx="7">
                  <c:v>6.9222606341869525E-2</c:v>
                </c:pt>
                <c:pt idx="8">
                  <c:v>7.3479510134382931E-3</c:v>
                </c:pt>
                <c:pt idx="9">
                  <c:v>4.7946438841371855E-2</c:v>
                </c:pt>
                <c:pt idx="10">
                  <c:v>3.3736921258220726E-2</c:v>
                </c:pt>
                <c:pt idx="11">
                  <c:v>9.7593436520525711E-2</c:v>
                </c:pt>
                <c:pt idx="12">
                  <c:v>3.826994863738728E-2</c:v>
                </c:pt>
                <c:pt idx="13">
                  <c:v>7.2121043589305531E-2</c:v>
                </c:pt>
                <c:pt idx="14">
                  <c:v>8.76323577624019E-2</c:v>
                </c:pt>
                <c:pt idx="15">
                  <c:v>0.18086167113990198</c:v>
                </c:pt>
                <c:pt idx="16">
                  <c:v>8.8817089548226105E-2</c:v>
                </c:pt>
                <c:pt idx="17">
                  <c:v>9.3408559175571754E-2</c:v>
                </c:pt>
                <c:pt idx="18">
                  <c:v>5.252910147261676E-2</c:v>
                </c:pt>
                <c:pt idx="19">
                  <c:v>9.0877991194694835E-2</c:v>
                </c:pt>
                <c:pt idx="20">
                  <c:v>1.1690175618667932E-2</c:v>
                </c:pt>
                <c:pt idx="21">
                  <c:v>3.4954374716400477E-2</c:v>
                </c:pt>
                <c:pt idx="22">
                  <c:v>0.1222960435650331</c:v>
                </c:pt>
                <c:pt idx="23">
                  <c:v>0.11921896179738486</c:v>
                </c:pt>
                <c:pt idx="24">
                  <c:v>9.6822288781047372E-2</c:v>
                </c:pt>
                <c:pt idx="25">
                  <c:v>2.8850788368083588E-3</c:v>
                </c:pt>
                <c:pt idx="26">
                  <c:v>6.2993305636196581E-2</c:v>
                </c:pt>
                <c:pt idx="27">
                  <c:v>4.7511505037199239E-2</c:v>
                </c:pt>
                <c:pt idx="28">
                  <c:v>1.6932700613883533E-2</c:v>
                </c:pt>
                <c:pt idx="29">
                  <c:v>1.2115419232959956E-2</c:v>
                </c:pt>
                <c:pt idx="30">
                  <c:v>3.238189349546354E-2</c:v>
                </c:pt>
              </c:numCache>
            </c:numRef>
          </c:val>
        </c:ser>
        <c:marker val="1"/>
        <c:axId val="88696704"/>
        <c:axId val="88698240"/>
      </c:lineChart>
      <c:catAx>
        <c:axId val="88696704"/>
        <c:scaling>
          <c:orientation val="minMax"/>
        </c:scaling>
        <c:axPos val="b"/>
        <c:tickLblPos val="nextTo"/>
        <c:crossAx val="88698240"/>
        <c:crosses val="autoZero"/>
        <c:auto val="1"/>
        <c:lblAlgn val="ctr"/>
        <c:lblOffset val="100"/>
      </c:catAx>
      <c:valAx>
        <c:axId val="88698240"/>
        <c:scaling>
          <c:orientation val="minMax"/>
        </c:scaling>
        <c:axPos val="l"/>
        <c:majorGridlines/>
        <c:numFmt formatCode="0.00%" sourceLinked="1"/>
        <c:tickLblPos val="nextTo"/>
        <c:crossAx val="8869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567690</xdr:colOff>
      <xdr:row>36</xdr:row>
      <xdr:rowOff>87630</xdr:rowOff>
    </xdr:from>
    <xdr:to>
      <xdr:col>21</xdr:col>
      <xdr:colOff>19050</xdr:colOff>
      <xdr:row>51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7"/>
  <sheetViews>
    <sheetView topLeftCell="A33" workbookViewId="0">
      <selection activeCell="A65" sqref="A35:A65"/>
    </sheetView>
  </sheetViews>
  <sheetFormatPr defaultRowHeight="14.1"/>
  <cols>
    <col min="1" max="1" width="9" style="6"/>
  </cols>
  <sheetData>
    <row r="1" spans="1:24" s="6" customFormat="1">
      <c r="A1" s="1" t="s">
        <v>43</v>
      </c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5</v>
      </c>
      <c r="I1" s="1" t="s">
        <v>4</v>
      </c>
      <c r="J1" s="1" t="s">
        <v>3</v>
      </c>
      <c r="K1" s="1">
        <v>2004</v>
      </c>
      <c r="M1" s="9" t="s">
        <v>75</v>
      </c>
      <c r="N1" s="9" t="s">
        <v>76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  <c r="V1" s="9" t="s">
        <v>84</v>
      </c>
      <c r="W1" s="9" t="s">
        <v>85</v>
      </c>
      <c r="X1" s="9" t="s">
        <v>86</v>
      </c>
    </row>
    <row r="2" spans="1:24">
      <c r="A2" s="1" t="s">
        <v>44</v>
      </c>
      <c r="B2">
        <v>373</v>
      </c>
      <c r="C2">
        <f>1945-D2-E2-F2-G2</f>
        <v>456</v>
      </c>
      <c r="D2" s="1">
        <v>398</v>
      </c>
      <c r="E2" s="1">
        <v>413</v>
      </c>
      <c r="F2" s="1">
        <v>367</v>
      </c>
      <c r="G2" s="1">
        <v>311</v>
      </c>
      <c r="H2" s="1">
        <v>356</v>
      </c>
      <c r="I2" s="1">
        <v>351</v>
      </c>
      <c r="J2" s="1">
        <v>329</v>
      </c>
      <c r="K2" s="1">
        <v>416</v>
      </c>
      <c r="M2" s="10" t="s">
        <v>87</v>
      </c>
      <c r="N2" s="11">
        <v>99120.957249070649</v>
      </c>
      <c r="O2" s="11">
        <v>93620.851063829788</v>
      </c>
      <c r="P2" s="11">
        <v>86415.659739004346</v>
      </c>
      <c r="Q2" s="11">
        <v>80494.947994056463</v>
      </c>
      <c r="R2" s="11">
        <v>71934.658511722737</v>
      </c>
      <c r="S2" s="11">
        <v>65338.870967741932</v>
      </c>
      <c r="T2" s="11">
        <v>62761.151891586676</v>
      </c>
      <c r="U2" s="11">
        <v>58751.849642004774</v>
      </c>
      <c r="V2" s="11">
        <v>50704.434728294815</v>
      </c>
      <c r="W2" s="11">
        <v>45315.474642392721</v>
      </c>
      <c r="X2" s="11">
        <v>40409.979906229069</v>
      </c>
    </row>
    <row r="3" spans="1:24">
      <c r="A3" s="1" t="s">
        <v>45</v>
      </c>
      <c r="B3">
        <v>331</v>
      </c>
      <c r="C3">
        <f>1969-D3-E3-F3-G3</f>
        <v>582</v>
      </c>
      <c r="D3" s="1">
        <v>311</v>
      </c>
      <c r="E3" s="1">
        <v>350</v>
      </c>
      <c r="F3" s="1">
        <v>358</v>
      </c>
      <c r="G3" s="1">
        <v>368</v>
      </c>
      <c r="H3" s="1">
        <v>380</v>
      </c>
      <c r="I3" s="1">
        <v>442</v>
      </c>
      <c r="J3" s="1">
        <v>528</v>
      </c>
      <c r="K3" s="1">
        <v>697</v>
      </c>
      <c r="M3" s="10" t="s">
        <v>88</v>
      </c>
      <c r="N3" s="11">
        <v>103671.25906394199</v>
      </c>
      <c r="O3" s="11">
        <v>98111.480978260865</v>
      </c>
      <c r="P3" s="11">
        <v>91251.804670912941</v>
      </c>
      <c r="Q3" s="11">
        <v>83448.560885608851</v>
      </c>
      <c r="R3" s="11">
        <v>71012.009237875274</v>
      </c>
      <c r="S3" s="11">
        <v>61252.850162866453</v>
      </c>
      <c r="T3" s="11">
        <v>57134.438775510207</v>
      </c>
      <c r="U3" s="11">
        <v>47109.955156950673</v>
      </c>
      <c r="V3" s="11">
        <v>41513.860465116282</v>
      </c>
      <c r="W3" s="11">
        <v>37446.212847555129</v>
      </c>
      <c r="X3" s="11">
        <v>30380.566406249996</v>
      </c>
    </row>
    <row r="4" spans="1:24">
      <c r="A4" s="1" t="s">
        <v>46</v>
      </c>
      <c r="B4">
        <v>1791</v>
      </c>
      <c r="C4" s="1">
        <v>1735</v>
      </c>
      <c r="D4" s="1">
        <v>1920</v>
      </c>
      <c r="E4" s="1">
        <v>1872</v>
      </c>
      <c r="F4" s="1">
        <v>1938</v>
      </c>
      <c r="G4" s="1">
        <v>1110</v>
      </c>
      <c r="H4" s="1">
        <v>1388</v>
      </c>
      <c r="I4" s="1">
        <v>1917</v>
      </c>
      <c r="J4" s="1">
        <v>2212</v>
      </c>
      <c r="K4" s="1">
        <v>3025</v>
      </c>
      <c r="M4" s="10" t="s">
        <v>89</v>
      </c>
      <c r="N4" s="11">
        <v>39844.460996749731</v>
      </c>
      <c r="O4" s="11">
        <v>38787.603981999178</v>
      </c>
      <c r="P4" s="11">
        <v>36464.064215148188</v>
      </c>
      <c r="Q4" s="11">
        <v>33856.870597983703</v>
      </c>
      <c r="R4" s="11">
        <v>28348.985265499025</v>
      </c>
      <c r="S4" s="11">
        <v>24503.099232300257</v>
      </c>
      <c r="T4" s="11">
        <v>22910.244670196022</v>
      </c>
      <c r="U4" s="11">
        <v>19598.61731240098</v>
      </c>
      <c r="V4" s="11">
        <v>16624.528848941722</v>
      </c>
      <c r="W4" s="11">
        <v>14614.0855349584</v>
      </c>
      <c r="X4" s="11">
        <v>12450.6241738875</v>
      </c>
    </row>
    <row r="5" spans="1:24">
      <c r="A5" s="1" t="s">
        <v>47</v>
      </c>
      <c r="B5" s="1">
        <v>1349</v>
      </c>
      <c r="C5" s="1">
        <f>6337-D5-E5-F5-G5</f>
        <v>1294</v>
      </c>
      <c r="D5" s="1">
        <v>1220</v>
      </c>
      <c r="E5" s="1">
        <v>1248</v>
      </c>
      <c r="F5" s="1">
        <v>1226</v>
      </c>
      <c r="G5" s="1">
        <v>1349</v>
      </c>
      <c r="H5" s="1">
        <v>1309</v>
      </c>
      <c r="I5" s="1">
        <v>1289</v>
      </c>
      <c r="J5" s="1">
        <v>1191</v>
      </c>
      <c r="K5" s="1">
        <v>1294</v>
      </c>
      <c r="M5" s="10" t="s">
        <v>90</v>
      </c>
      <c r="N5" s="11">
        <v>34982.15460526316</v>
      </c>
      <c r="O5" s="11">
        <v>34890.495867768594</v>
      </c>
      <c r="P5" s="11">
        <v>33544.25366934367</v>
      </c>
      <c r="Q5" s="11">
        <v>31276.231561369328</v>
      </c>
      <c r="R5" s="11">
        <v>25743.87241186346</v>
      </c>
      <c r="S5" s="11">
        <v>21471.578640210097</v>
      </c>
      <c r="T5" s="11">
        <v>21446.496628554676</v>
      </c>
      <c r="U5" s="11">
        <v>17755.526083112291</v>
      </c>
      <c r="V5" s="11">
        <v>14455.140740740741</v>
      </c>
      <c r="W5" s="11">
        <v>12609.627421758569</v>
      </c>
      <c r="X5" s="11">
        <v>10708.755622188906</v>
      </c>
    </row>
    <row r="6" spans="1:24">
      <c r="A6" s="1" t="s">
        <v>48</v>
      </c>
      <c r="B6" s="1">
        <v>857</v>
      </c>
      <c r="C6" s="1">
        <v>680</v>
      </c>
      <c r="D6" s="1">
        <v>615</v>
      </c>
      <c r="E6" s="1">
        <v>611</v>
      </c>
      <c r="F6" s="1">
        <v>673</v>
      </c>
      <c r="G6" s="1">
        <v>631</v>
      </c>
      <c r="H6" s="1">
        <v>709</v>
      </c>
      <c r="I6" s="1">
        <v>651</v>
      </c>
      <c r="J6" s="1">
        <v>624</v>
      </c>
      <c r="K6" s="1">
        <v>773</v>
      </c>
      <c r="M6" s="10" t="s">
        <v>91</v>
      </c>
      <c r="N6" s="11">
        <v>70938.882235528945</v>
      </c>
      <c r="O6" s="11">
        <v>67720.176140912736</v>
      </c>
      <c r="P6" s="11">
        <v>63777.429718875501</v>
      </c>
      <c r="Q6" s="11">
        <v>57856.083803384368</v>
      </c>
      <c r="R6" s="11">
        <v>47216.828478964402</v>
      </c>
      <c r="S6" s="11">
        <v>39626.729048006506</v>
      </c>
      <c r="T6" s="11">
        <v>34763.502454991816</v>
      </c>
      <c r="U6" s="11">
        <v>26443.721696171266</v>
      </c>
      <c r="V6" s="11">
        <v>20473.084886128363</v>
      </c>
      <c r="W6" s="11">
        <v>16250.645027049521</v>
      </c>
      <c r="X6" s="11">
        <v>12708.190555787714</v>
      </c>
    </row>
    <row r="7" spans="1:24">
      <c r="A7" s="1" t="s">
        <v>49</v>
      </c>
      <c r="B7" s="1">
        <v>1727</v>
      </c>
      <c r="C7">
        <f>7541-D7-E7-F7-G7</f>
        <v>1720</v>
      </c>
      <c r="D7" s="1">
        <v>1148</v>
      </c>
      <c r="E7" s="1">
        <v>1656</v>
      </c>
      <c r="F7" s="1">
        <v>1512</v>
      </c>
      <c r="G7" s="1">
        <v>1505</v>
      </c>
      <c r="H7" s="1">
        <v>1265</v>
      </c>
      <c r="I7" s="1">
        <v>1340</v>
      </c>
      <c r="J7" s="1">
        <v>1317</v>
      </c>
      <c r="K7" s="1">
        <v>2273</v>
      </c>
      <c r="M7" s="10" t="s">
        <v>92</v>
      </c>
      <c r="N7" s="11">
        <v>65193.759963561832</v>
      </c>
      <c r="O7" s="11">
        <v>61989.111617312075</v>
      </c>
      <c r="P7" s="11">
        <v>56610.685805422647</v>
      </c>
      <c r="Q7" s="11">
        <v>50711.156741957566</v>
      </c>
      <c r="R7" s="11">
        <v>42188.045714285712</v>
      </c>
      <c r="S7" s="11">
        <v>35043.745680718726</v>
      </c>
      <c r="T7" s="11">
        <v>31676.894553881808</v>
      </c>
      <c r="U7" s="11">
        <v>25975.570032573291</v>
      </c>
      <c r="V7" s="11">
        <v>21785.34301100445</v>
      </c>
      <c r="W7" s="11">
        <v>19064.818763326228</v>
      </c>
      <c r="X7" s="11">
        <v>15821.674175954469</v>
      </c>
    </row>
    <row r="8" spans="1:24">
      <c r="A8" s="1" t="s">
        <v>50</v>
      </c>
      <c r="B8" s="1">
        <v>1625</v>
      </c>
      <c r="C8" s="1">
        <v>1451</v>
      </c>
      <c r="D8" s="1">
        <v>1307</v>
      </c>
      <c r="E8" s="1">
        <v>1201</v>
      </c>
      <c r="F8" s="1">
        <v>1173</v>
      </c>
      <c r="G8" s="1">
        <v>1136</v>
      </c>
      <c r="H8" s="1">
        <v>1149</v>
      </c>
      <c r="I8" s="1">
        <v>1191</v>
      </c>
      <c r="J8" s="1">
        <v>1099</v>
      </c>
      <c r="K8" s="1">
        <v>1292</v>
      </c>
      <c r="M8" s="10" t="s">
        <v>93</v>
      </c>
      <c r="N8" s="11">
        <v>50156.758720930229</v>
      </c>
      <c r="O8" s="11">
        <v>47424.209378407853</v>
      </c>
      <c r="P8" s="11">
        <v>43415.418181818182</v>
      </c>
      <c r="Q8" s="11">
        <v>38446.08948708621</v>
      </c>
      <c r="R8" s="11">
        <v>31552.894066254095</v>
      </c>
      <c r="S8" s="11">
        <v>26564.781021897812</v>
      </c>
      <c r="T8" s="11">
        <v>23504.389173372347</v>
      </c>
      <c r="U8" s="11">
        <v>19357.838827838827</v>
      </c>
      <c r="V8" s="11">
        <v>15700.036724201249</v>
      </c>
      <c r="W8" s="11">
        <v>13329.41826215022</v>
      </c>
      <c r="X8" s="11">
        <v>11524.584717607975</v>
      </c>
    </row>
    <row r="9" spans="1:24">
      <c r="A9" s="1" t="s">
        <v>51</v>
      </c>
      <c r="B9" s="1">
        <v>1518</v>
      </c>
      <c r="C9" s="1">
        <v>1496</v>
      </c>
      <c r="D9" s="1">
        <v>1171</v>
      </c>
      <c r="E9" s="1">
        <v>1144</v>
      </c>
      <c r="F9" s="1">
        <v>1296</v>
      </c>
      <c r="G9" s="1">
        <v>1371</v>
      </c>
      <c r="H9" s="1">
        <v>944</v>
      </c>
      <c r="I9" s="1">
        <v>1093</v>
      </c>
      <c r="J9" s="1">
        <v>1612</v>
      </c>
      <c r="K9" s="1">
        <v>2259</v>
      </c>
      <c r="M9" s="10" t="s">
        <v>94</v>
      </c>
      <c r="N9" s="11">
        <v>39236.577093660315</v>
      </c>
      <c r="O9" s="11">
        <v>37692.073011734028</v>
      </c>
      <c r="P9" s="11">
        <v>35710.954616588417</v>
      </c>
      <c r="Q9" s="11">
        <v>32816.901408450707</v>
      </c>
      <c r="R9" s="11">
        <v>27050.873989042524</v>
      </c>
      <c r="S9" s="11">
        <v>22443.805541035024</v>
      </c>
      <c r="T9" s="11">
        <v>21736.915032679743</v>
      </c>
      <c r="U9" s="11">
        <v>18577.405857740585</v>
      </c>
      <c r="V9" s="11">
        <v>16248.495945592467</v>
      </c>
      <c r="W9" s="11">
        <v>14433.769633507853</v>
      </c>
      <c r="X9" s="11">
        <v>12445.899921404243</v>
      </c>
    </row>
    <row r="10" spans="1:24">
      <c r="A10" s="1" t="s">
        <v>52</v>
      </c>
      <c r="B10" s="1">
        <v>461</v>
      </c>
      <c r="C10">
        <v>569</v>
      </c>
      <c r="D10" s="1">
        <v>336</v>
      </c>
      <c r="E10" s="1">
        <v>406</v>
      </c>
      <c r="F10" s="1">
        <v>341</v>
      </c>
      <c r="G10" s="1">
        <v>473</v>
      </c>
      <c r="H10" s="1">
        <v>444</v>
      </c>
      <c r="I10" s="1">
        <v>693</v>
      </c>
      <c r="J10" s="1">
        <v>421</v>
      </c>
      <c r="K10" s="1">
        <v>488</v>
      </c>
      <c r="M10" s="10" t="s">
        <v>95</v>
      </c>
      <c r="N10" s="11">
        <v>97146.331409727951</v>
      </c>
      <c r="O10" s="11">
        <v>90344.306418219465</v>
      </c>
      <c r="P10" s="11">
        <v>84797.142857142855</v>
      </c>
      <c r="Q10" s="11">
        <v>81788.197699190452</v>
      </c>
      <c r="R10" s="11">
        <v>74537.472861485017</v>
      </c>
      <c r="S10" s="11">
        <v>68083.484162895926</v>
      </c>
      <c r="T10" s="11">
        <v>65716.300794021488</v>
      </c>
      <c r="U10" s="11">
        <v>60532.994186046511</v>
      </c>
      <c r="V10" s="11">
        <v>53830.142566191447</v>
      </c>
      <c r="W10" s="11">
        <v>48929.417989417991</v>
      </c>
      <c r="X10" s="11">
        <v>43993.623978201635</v>
      </c>
    </row>
    <row r="11" spans="1:24">
      <c r="A11" s="1" t="s">
        <v>53</v>
      </c>
      <c r="B11" s="1">
        <v>1760</v>
      </c>
      <c r="C11" s="1">
        <v>1649</v>
      </c>
      <c r="D11" s="1">
        <v>1709</v>
      </c>
      <c r="E11" s="1">
        <v>1429</v>
      </c>
      <c r="F11" s="1">
        <v>1365</v>
      </c>
      <c r="G11" s="1">
        <v>1642</v>
      </c>
      <c r="H11" s="1">
        <v>1659</v>
      </c>
      <c r="I11" s="1">
        <v>1756</v>
      </c>
      <c r="J11" s="1">
        <v>1767</v>
      </c>
      <c r="K11" s="1">
        <v>2434</v>
      </c>
      <c r="M11" s="10" t="s">
        <v>96</v>
      </c>
      <c r="N11" s="11">
        <v>81769.246231155776</v>
      </c>
      <c r="O11" s="11">
        <v>75265.612797581562</v>
      </c>
      <c r="P11" s="11">
        <v>68255.328282828283</v>
      </c>
      <c r="Q11" s="11">
        <v>62172.768704899347</v>
      </c>
      <c r="R11" s="11">
        <v>52643.893760325336</v>
      </c>
      <c r="S11" s="11">
        <v>44119.462227912933</v>
      </c>
      <c r="T11" s="11">
        <v>39914.944601906725</v>
      </c>
      <c r="U11" s="11">
        <v>33689.602486080541</v>
      </c>
      <c r="V11" s="11">
        <v>28398.706896551725</v>
      </c>
      <c r="W11" s="11">
        <v>24510.661570901422</v>
      </c>
      <c r="X11" s="11">
        <v>19943.639505516418</v>
      </c>
    </row>
    <row r="12" spans="1:24">
      <c r="A12" s="1" t="s">
        <v>54</v>
      </c>
      <c r="B12" s="1">
        <v>1371</v>
      </c>
      <c r="C12" s="1">
        <f>6762-D12-E12-F12-G12</f>
        <v>1456</v>
      </c>
      <c r="D12" s="1">
        <v>1287</v>
      </c>
      <c r="E12" s="1">
        <v>1229</v>
      </c>
      <c r="F12" s="1">
        <v>1337</v>
      </c>
      <c r="G12" s="1">
        <v>1453</v>
      </c>
      <c r="H12" s="1">
        <v>1338</v>
      </c>
      <c r="I12" s="1">
        <v>1214</v>
      </c>
      <c r="J12" s="1">
        <v>1216</v>
      </c>
      <c r="K12" s="1">
        <v>1451</v>
      </c>
      <c r="M12" s="10" t="s">
        <v>97</v>
      </c>
      <c r="N12" s="11">
        <v>72935.784313725497</v>
      </c>
      <c r="O12" s="11">
        <v>68673.2993815933</v>
      </c>
      <c r="P12" s="11">
        <v>63292.550666423223</v>
      </c>
      <c r="Q12" s="11">
        <v>59159.527732015376</v>
      </c>
      <c r="R12" s="11">
        <v>50894.639250963832</v>
      </c>
      <c r="S12" s="11">
        <v>43575.341167551174</v>
      </c>
      <c r="T12" s="11">
        <v>41179.374520337682</v>
      </c>
      <c r="U12" s="11">
        <v>36379.68962172648</v>
      </c>
      <c r="V12" s="11">
        <v>30990.674290220821</v>
      </c>
      <c r="W12" s="11">
        <v>26883.750751352436</v>
      </c>
      <c r="X12" s="11">
        <v>23652.182741116751</v>
      </c>
    </row>
    <row r="13" spans="1:24">
      <c r="A13" s="1" t="s">
        <v>55</v>
      </c>
      <c r="B13" s="1">
        <v>1689</v>
      </c>
      <c r="C13" s="1">
        <f>6269-D13-E13-F13-G13</f>
        <v>1205</v>
      </c>
      <c r="D13" s="1">
        <v>1287</v>
      </c>
      <c r="E13" s="1">
        <v>1277</v>
      </c>
      <c r="F13" s="1">
        <v>1262</v>
      </c>
      <c r="G13" s="1">
        <v>1238</v>
      </c>
      <c r="H13" s="1">
        <v>1303</v>
      </c>
      <c r="I13" s="1">
        <v>1252</v>
      </c>
      <c r="J13" s="1">
        <v>1338</v>
      </c>
      <c r="K13" s="1">
        <v>1682</v>
      </c>
      <c r="M13" s="10" t="s">
        <v>98</v>
      </c>
      <c r="N13" s="11">
        <v>34273.795824428737</v>
      </c>
      <c r="O13" s="11">
        <v>31889.45273631841</v>
      </c>
      <c r="P13" s="11">
        <v>28744.238476953909</v>
      </c>
      <c r="Q13" s="11">
        <v>25637.818364611259</v>
      </c>
      <c r="R13" s="11">
        <v>20747.574282356891</v>
      </c>
      <c r="S13" s="11">
        <v>16413.015821236339</v>
      </c>
      <c r="T13" s="11">
        <v>14428.133659331703</v>
      </c>
      <c r="U13" s="11">
        <v>12031.578947368422</v>
      </c>
      <c r="V13" s="11">
        <v>10004.091653027823</v>
      </c>
      <c r="W13" s="11">
        <v>8742.1078431372553</v>
      </c>
      <c r="X13" s="11">
        <v>7641.7790622992934</v>
      </c>
    </row>
    <row r="14" spans="1:24">
      <c r="A14" s="1" t="s">
        <v>56</v>
      </c>
      <c r="B14" s="1">
        <v>1078</v>
      </c>
      <c r="C14">
        <f>4966-D14-E14-F14-G14</f>
        <v>993</v>
      </c>
      <c r="D14" s="1">
        <v>901</v>
      </c>
      <c r="E14" s="1">
        <v>927</v>
      </c>
      <c r="F14" s="1">
        <v>1007</v>
      </c>
      <c r="G14" s="1">
        <v>1138</v>
      </c>
      <c r="H14" s="1">
        <v>1197</v>
      </c>
      <c r="I14" s="1">
        <v>1081</v>
      </c>
      <c r="J14" s="1">
        <v>1099</v>
      </c>
      <c r="K14" s="1">
        <v>1257</v>
      </c>
      <c r="M14" s="10" t="s">
        <v>99</v>
      </c>
      <c r="N14" s="11">
        <v>63204.83447188649</v>
      </c>
      <c r="O14" s="11">
        <v>57945.124536301017</v>
      </c>
      <c r="P14" s="11">
        <v>52566.115261472783</v>
      </c>
      <c r="Q14" s="11">
        <v>47204.784946236556</v>
      </c>
      <c r="R14" s="11">
        <v>39905.55104251286</v>
      </c>
      <c r="S14" s="11">
        <v>33378.423349699944</v>
      </c>
      <c r="T14" s="11">
        <v>29741.714756801321</v>
      </c>
      <c r="U14" s="11">
        <v>25605.011074197122</v>
      </c>
      <c r="V14" s="11">
        <v>21154.393305439331</v>
      </c>
      <c r="W14" s="11">
        <v>18427.579420860275</v>
      </c>
      <c r="X14" s="11">
        <v>16331.396996316236</v>
      </c>
    </row>
    <row r="15" spans="1:24">
      <c r="A15" s="1" t="s">
        <v>57</v>
      </c>
      <c r="B15" s="1">
        <v>1120</v>
      </c>
      <c r="C15">
        <f>4775-D15-E15-F15-G15</f>
        <v>1013</v>
      </c>
      <c r="D15" s="1">
        <v>936</v>
      </c>
      <c r="E15" s="1">
        <v>915</v>
      </c>
      <c r="F15" s="1">
        <v>966</v>
      </c>
      <c r="G15" s="1">
        <v>945</v>
      </c>
      <c r="H15" s="1">
        <v>973</v>
      </c>
      <c r="I15" s="1">
        <v>1001</v>
      </c>
      <c r="J15" s="1">
        <v>1028</v>
      </c>
      <c r="K15" s="1">
        <v>1481</v>
      </c>
      <c r="M15" s="10" t="s">
        <v>100</v>
      </c>
      <c r="N15" s="11">
        <v>34598.480845442537</v>
      </c>
      <c r="O15" s="11">
        <v>31866.850950906679</v>
      </c>
      <c r="P15" s="11">
        <v>28749.733570159853</v>
      </c>
      <c r="Q15" s="11">
        <v>26075.802139037434</v>
      </c>
      <c r="R15" s="11">
        <v>21181.667413715822</v>
      </c>
      <c r="S15" s="11">
        <v>17272.518050541516</v>
      </c>
      <c r="T15" s="11">
        <v>15843.295454545454</v>
      </c>
      <c r="U15" s="11">
        <v>13278.960622710623</v>
      </c>
      <c r="V15" s="11">
        <v>11109.771836828762</v>
      </c>
      <c r="W15" s="11">
        <v>9410.2528415680808</v>
      </c>
      <c r="X15" s="11">
        <v>8068.8608776844067</v>
      </c>
    </row>
    <row r="16" spans="1:24">
      <c r="A16" s="1" t="s">
        <v>58</v>
      </c>
      <c r="B16" s="1">
        <v>2672</v>
      </c>
      <c r="C16" s="1">
        <v>2364</v>
      </c>
      <c r="D16" s="1">
        <v>2110</v>
      </c>
      <c r="E16" s="1">
        <v>2219</v>
      </c>
      <c r="F16" s="1">
        <v>2068</v>
      </c>
      <c r="G16" s="1">
        <v>2358</v>
      </c>
      <c r="H16" s="1">
        <v>2456</v>
      </c>
      <c r="I16" s="1">
        <v>2014</v>
      </c>
      <c r="J16" s="1">
        <v>2905</v>
      </c>
      <c r="K16" s="1">
        <v>3823</v>
      </c>
      <c r="M16" s="10" t="s">
        <v>101</v>
      </c>
      <c r="N16" s="11">
        <v>60707.518643375217</v>
      </c>
      <c r="O16" s="11">
        <v>56745.422788451659</v>
      </c>
      <c r="P16" s="11">
        <v>51639.896747547755</v>
      </c>
      <c r="Q16" s="11">
        <v>47070.509494656013</v>
      </c>
      <c r="R16" s="11">
        <v>40853.066332916147</v>
      </c>
      <c r="S16" s="11">
        <v>35793.717001055964</v>
      </c>
      <c r="T16" s="11">
        <v>32848.338111925244</v>
      </c>
      <c r="U16" s="11">
        <v>27518.85342158642</v>
      </c>
      <c r="V16" s="11">
        <v>23525.824470942098</v>
      </c>
      <c r="W16" s="11">
        <v>19860.369809688582</v>
      </c>
      <c r="X16" s="11">
        <v>16363.660130718954</v>
      </c>
    </row>
    <row r="17" spans="1:24">
      <c r="A17" s="1" t="s">
        <v>59</v>
      </c>
      <c r="B17" s="1">
        <v>2852</v>
      </c>
      <c r="C17">
        <f>14160-D17-E17-F17-G17</f>
        <v>2637</v>
      </c>
      <c r="D17" s="2">
        <v>2839</v>
      </c>
      <c r="E17" s="2">
        <v>2868</v>
      </c>
      <c r="F17" s="2">
        <v>2837</v>
      </c>
      <c r="G17" s="2">
        <v>2979</v>
      </c>
      <c r="H17" s="2">
        <v>3097</v>
      </c>
      <c r="I17" s="2">
        <v>3024</v>
      </c>
      <c r="J17" s="2">
        <v>3270</v>
      </c>
      <c r="K17" s="2">
        <v>3689</v>
      </c>
      <c r="M17" s="10" t="s">
        <v>102</v>
      </c>
      <c r="N17" s="11">
        <v>37026.536668079694</v>
      </c>
      <c r="O17" s="11">
        <v>34198.767661744394</v>
      </c>
      <c r="P17" s="11">
        <v>31468.541356580907</v>
      </c>
      <c r="Q17" s="11">
        <v>28686.653174265019</v>
      </c>
      <c r="R17" s="11">
        <v>24553.280170122274</v>
      </c>
      <c r="S17" s="11">
        <v>20533.846316011382</v>
      </c>
      <c r="T17" s="11">
        <v>19109.693498780358</v>
      </c>
      <c r="U17" s="11">
        <v>16038.952991452992</v>
      </c>
      <c r="V17" s="11">
        <v>13163.106899488928</v>
      </c>
      <c r="W17" s="11">
        <v>11287.22814498934</v>
      </c>
      <c r="X17" s="11">
        <v>8802.9124215292795</v>
      </c>
    </row>
    <row r="18" spans="1:24">
      <c r="A18" s="1" t="s">
        <v>60</v>
      </c>
      <c r="B18" s="1">
        <v>1946</v>
      </c>
      <c r="C18">
        <f>7893-D18-E18-F18-G18</f>
        <v>1678</v>
      </c>
      <c r="D18" s="2">
        <v>1525</v>
      </c>
      <c r="E18" s="2">
        <v>1603</v>
      </c>
      <c r="F18" s="2">
        <v>1459</v>
      </c>
      <c r="G18" s="2">
        <v>1628</v>
      </c>
      <c r="H18" s="2">
        <v>1644</v>
      </c>
      <c r="I18" s="2">
        <v>1557</v>
      </c>
      <c r="J18" s="2">
        <v>1552</v>
      </c>
      <c r="K18" s="2">
        <v>1969</v>
      </c>
      <c r="M18" s="10" t="s">
        <v>103</v>
      </c>
      <c r="N18" s="11">
        <v>47075.687757909218</v>
      </c>
      <c r="O18" s="11">
        <v>42751.905500948444</v>
      </c>
      <c r="P18" s="11">
        <v>38502.249524139123</v>
      </c>
      <c r="Q18" s="11">
        <v>34095.623480375129</v>
      </c>
      <c r="R18" s="11">
        <v>27876.41410614525</v>
      </c>
      <c r="S18" s="11">
        <v>22659.265734265733</v>
      </c>
      <c r="T18" s="11">
        <v>19837.016284363508</v>
      </c>
      <c r="U18" s="11">
        <v>16377.259168275135</v>
      </c>
      <c r="V18" s="11">
        <v>13380.41454417706</v>
      </c>
      <c r="W18" s="11">
        <v>11541.488616462346</v>
      </c>
      <c r="X18" s="11">
        <v>9886.3460863460859</v>
      </c>
    </row>
    <row r="19" spans="1:24">
      <c r="A19" s="1" t="s">
        <v>61</v>
      </c>
      <c r="B19" s="1">
        <v>1476</v>
      </c>
      <c r="C19">
        <f>7078-D19-E19-F19-G19</f>
        <v>1119</v>
      </c>
      <c r="D19" s="2">
        <v>1429</v>
      </c>
      <c r="E19" s="2">
        <v>1353</v>
      </c>
      <c r="F19" s="2">
        <v>1566</v>
      </c>
      <c r="G19" s="2">
        <v>1611</v>
      </c>
      <c r="H19" s="2">
        <v>1556</v>
      </c>
      <c r="I19" s="2">
        <v>1580</v>
      </c>
      <c r="J19" s="2">
        <v>1557</v>
      </c>
      <c r="K19" s="2">
        <v>1743</v>
      </c>
      <c r="M19" s="10" t="s">
        <v>104</v>
      </c>
      <c r="N19" s="11">
        <v>40132.581267626541</v>
      </c>
      <c r="O19" s="11">
        <v>36798.191600657592</v>
      </c>
      <c r="P19" s="11">
        <v>33369.829793643621</v>
      </c>
      <c r="Q19" s="11">
        <v>29820.436628259551</v>
      </c>
      <c r="R19" s="11">
        <v>24410.898021308982</v>
      </c>
      <c r="S19" s="11">
        <v>20386.653137683421</v>
      </c>
      <c r="T19" s="11">
        <v>18111.285266457679</v>
      </c>
      <c r="U19" s="11">
        <v>14853.81589299764</v>
      </c>
      <c r="V19" s="11">
        <v>12123.415326395459</v>
      </c>
      <c r="W19" s="11">
        <v>10426.968068289598</v>
      </c>
      <c r="X19" s="11">
        <v>8423.3203941475058</v>
      </c>
    </row>
    <row r="20" spans="1:24">
      <c r="A20" s="1" t="s">
        <v>62</v>
      </c>
      <c r="B20" s="1">
        <v>2519</v>
      </c>
      <c r="C20" s="2">
        <v>1896</v>
      </c>
      <c r="D20" s="2">
        <v>1761</v>
      </c>
      <c r="E20" s="2">
        <v>1801</v>
      </c>
      <c r="F20" s="2">
        <v>2367</v>
      </c>
      <c r="G20" s="2">
        <v>1767</v>
      </c>
      <c r="H20" s="2">
        <v>1734</v>
      </c>
      <c r="I20" s="2">
        <v>1680</v>
      </c>
      <c r="J20" s="2">
        <v>1697</v>
      </c>
      <c r="K20" s="2">
        <v>1693</v>
      </c>
      <c r="M20" s="10" t="s">
        <v>105</v>
      </c>
      <c r="N20" s="11">
        <v>63231.863110779559</v>
      </c>
      <c r="O20" s="11">
        <v>58694.842164599773</v>
      </c>
      <c r="P20" s="11">
        <v>53868.151784028698</v>
      </c>
      <c r="Q20" s="11">
        <v>50652.336982389337</v>
      </c>
      <c r="R20" s="11">
        <v>44069.591035341444</v>
      </c>
      <c r="S20" s="11">
        <v>38975.873642645609</v>
      </c>
      <c r="T20" s="11">
        <v>37194.693217426466</v>
      </c>
      <c r="U20" s="11">
        <v>32895.455486542443</v>
      </c>
      <c r="V20" s="11">
        <v>28159.03410294429</v>
      </c>
      <c r="W20" s="11">
        <v>24534.881444420273</v>
      </c>
      <c r="X20" s="11">
        <v>20705.323235649215</v>
      </c>
    </row>
    <row r="21" spans="1:24">
      <c r="A21" s="1" t="s">
        <v>63</v>
      </c>
      <c r="B21" s="1">
        <v>1316</v>
      </c>
      <c r="C21">
        <v>1180</v>
      </c>
      <c r="D21" s="2">
        <v>1068</v>
      </c>
      <c r="E21" s="2">
        <v>1126</v>
      </c>
      <c r="F21" s="2">
        <v>1168</v>
      </c>
      <c r="G21" s="2">
        <v>1309</v>
      </c>
      <c r="H21" s="2">
        <v>1384</v>
      </c>
      <c r="I21" s="2">
        <v>1185</v>
      </c>
      <c r="J21" s="2">
        <v>1185</v>
      </c>
      <c r="K21" s="2">
        <v>1364</v>
      </c>
      <c r="M21" s="10" t="s">
        <v>106</v>
      </c>
      <c r="N21" s="11">
        <v>32967.795540597392</v>
      </c>
      <c r="O21" s="11">
        <v>30620.682347955077</v>
      </c>
      <c r="P21" s="11">
        <v>27840.879965826571</v>
      </c>
      <c r="Q21" s="11">
        <v>25233.304628632941</v>
      </c>
      <c r="R21" s="11">
        <v>20758.893709327549</v>
      </c>
      <c r="S21" s="11">
        <v>15978.500823723229</v>
      </c>
      <c r="T21" s="11">
        <v>14578.488372093023</v>
      </c>
      <c r="U21" s="11">
        <v>12213.527684563758</v>
      </c>
      <c r="V21" s="11">
        <v>10057.554566645476</v>
      </c>
      <c r="W21" s="11">
        <v>8549.5708154506447</v>
      </c>
      <c r="X21" s="11">
        <v>7022.9085702597667</v>
      </c>
    </row>
    <row r="22" spans="1:24">
      <c r="A22" s="1" t="s">
        <v>64</v>
      </c>
      <c r="B22" s="1">
        <v>239</v>
      </c>
      <c r="C22" s="2">
        <v>215</v>
      </c>
      <c r="D22" s="2">
        <v>211</v>
      </c>
      <c r="E22" s="2">
        <v>210</v>
      </c>
      <c r="F22" s="2">
        <v>175</v>
      </c>
      <c r="G22" s="2">
        <v>228</v>
      </c>
      <c r="H22" s="2">
        <v>187</v>
      </c>
      <c r="I22" s="2">
        <v>177</v>
      </c>
      <c r="J22" s="2">
        <v>184</v>
      </c>
      <c r="K22" s="2">
        <v>222</v>
      </c>
      <c r="M22" s="10" t="s">
        <v>107</v>
      </c>
      <c r="N22" s="11">
        <v>38767.663344407527</v>
      </c>
      <c r="O22" s="11">
        <v>35503.463687150841</v>
      </c>
      <c r="P22" s="11">
        <v>32193.235625704623</v>
      </c>
      <c r="Q22" s="11">
        <v>28764.652223489167</v>
      </c>
      <c r="R22" s="11">
        <v>23757.192174913693</v>
      </c>
      <c r="S22" s="11">
        <v>19145.949074074073</v>
      </c>
      <c r="T22" s="11">
        <v>17600.234192037471</v>
      </c>
      <c r="U22" s="11">
        <v>14842.24852071006</v>
      </c>
      <c r="V22" s="11">
        <v>12747.248803827752</v>
      </c>
      <c r="W22" s="11">
        <v>11096.014492753624</v>
      </c>
      <c r="X22" s="11">
        <v>10020.293398533007</v>
      </c>
    </row>
    <row r="23" spans="1:24">
      <c r="A23" s="1" t="s">
        <v>65</v>
      </c>
      <c r="B23" s="1">
        <v>750</v>
      </c>
      <c r="C23" s="2">
        <v>720</v>
      </c>
      <c r="D23" s="2">
        <v>696</v>
      </c>
      <c r="E23" s="2">
        <v>861</v>
      </c>
      <c r="F23" s="2">
        <v>802</v>
      </c>
      <c r="G23" s="2">
        <v>648</v>
      </c>
      <c r="H23" s="2">
        <v>606</v>
      </c>
      <c r="I23" s="2">
        <v>520</v>
      </c>
      <c r="J23" s="2">
        <v>596</v>
      </c>
      <c r="K23" s="2">
        <v>794</v>
      </c>
      <c r="M23" s="10" t="s">
        <v>108</v>
      </c>
      <c r="N23" s="11">
        <v>47685.055165496487</v>
      </c>
      <c r="O23" s="11">
        <v>43041.279461279461</v>
      </c>
      <c r="P23" s="11">
        <v>38742.275042444824</v>
      </c>
      <c r="Q23" s="11">
        <v>34297.259335388837</v>
      </c>
      <c r="R23" s="11">
        <v>27471.681109185443</v>
      </c>
      <c r="S23" s="11">
        <v>22840.188877229801</v>
      </c>
      <c r="T23" s="11">
        <v>20407.396970764352</v>
      </c>
      <c r="U23" s="11">
        <v>16605.575284090908</v>
      </c>
      <c r="V23" s="11">
        <v>13914.636752136752</v>
      </c>
      <c r="W23" s="11">
        <v>12393.566833452465</v>
      </c>
      <c r="X23" s="11">
        <v>10864.948084496957</v>
      </c>
    </row>
    <row r="24" spans="1:24">
      <c r="A24" s="1" t="s">
        <v>66</v>
      </c>
      <c r="B24" s="1">
        <v>1797</v>
      </c>
      <c r="C24" s="2">
        <v>1563</v>
      </c>
      <c r="D24" s="2">
        <v>1524</v>
      </c>
      <c r="E24" s="2">
        <v>1542</v>
      </c>
      <c r="F24" s="2">
        <v>1504</v>
      </c>
      <c r="G24" s="2">
        <v>1548</v>
      </c>
      <c r="H24" s="2">
        <v>1811</v>
      </c>
      <c r="I24" s="2">
        <v>1736</v>
      </c>
      <c r="J24" s="2">
        <v>1873</v>
      </c>
      <c r="K24" s="2">
        <v>2260</v>
      </c>
      <c r="M24" s="10" t="s">
        <v>109</v>
      </c>
      <c r="N24" s="11">
        <v>35057.321867321865</v>
      </c>
      <c r="O24" s="11">
        <v>32554.668804736648</v>
      </c>
      <c r="P24" s="11">
        <v>29560.178306092126</v>
      </c>
      <c r="Q24" s="11">
        <v>26120.099378881987</v>
      </c>
      <c r="R24" s="11">
        <v>21361.690490988192</v>
      </c>
      <c r="S24" s="11">
        <v>17289.285277947463</v>
      </c>
      <c r="T24" s="11">
        <v>15484.431064143524</v>
      </c>
      <c r="U24" s="11">
        <v>12996.665436200319</v>
      </c>
      <c r="V24" s="11">
        <v>10638.070755294406</v>
      </c>
      <c r="W24" s="11">
        <v>8993.0589381393074</v>
      </c>
      <c r="X24" s="11">
        <v>7885.8220024721877</v>
      </c>
    </row>
    <row r="25" spans="1:24">
      <c r="A25" s="1" t="s">
        <v>67</v>
      </c>
      <c r="B25" s="1">
        <v>1037</v>
      </c>
      <c r="C25">
        <f>4872-D25-E25-F25-G25</f>
        <v>935</v>
      </c>
      <c r="D25" s="2">
        <v>929</v>
      </c>
      <c r="E25" s="2">
        <v>983</v>
      </c>
      <c r="F25" s="2">
        <v>1002</v>
      </c>
      <c r="G25" s="2">
        <v>1023</v>
      </c>
      <c r="H25" s="2">
        <v>1092</v>
      </c>
      <c r="I25" s="2">
        <v>1056</v>
      </c>
      <c r="J25" s="2">
        <v>1077</v>
      </c>
      <c r="K25" s="2">
        <v>1163</v>
      </c>
      <c r="M25" s="10" t="s">
        <v>110</v>
      </c>
      <c r="N25" s="11">
        <v>26415.022805017103</v>
      </c>
      <c r="O25" s="11">
        <v>23092.118789263277</v>
      </c>
      <c r="P25" s="11">
        <v>19667.623421354765</v>
      </c>
      <c r="Q25" s="11">
        <v>16436.552320553474</v>
      </c>
      <c r="R25" s="11">
        <v>13228.398965219891</v>
      </c>
      <c r="S25" s="11">
        <v>11062.143059089623</v>
      </c>
      <c r="T25" s="11">
        <v>9904.2269187986658</v>
      </c>
      <c r="U25" s="11">
        <v>7940.8314977973569</v>
      </c>
      <c r="V25" s="11">
        <v>6338.6991869918702</v>
      </c>
      <c r="W25" s="11">
        <v>5376.4611260053616</v>
      </c>
      <c r="X25" s="11">
        <v>4297.6434426229507</v>
      </c>
    </row>
    <row r="26" spans="1:24">
      <c r="A26" s="1" t="s">
        <v>68</v>
      </c>
      <c r="B26" s="1">
        <v>1596</v>
      </c>
      <c r="C26" s="2">
        <v>1504</v>
      </c>
      <c r="D26" s="2">
        <v>1487</v>
      </c>
      <c r="E26" s="2">
        <v>1445</v>
      </c>
      <c r="F26" s="2">
        <v>1341</v>
      </c>
      <c r="G26" s="2">
        <v>1289</v>
      </c>
      <c r="H26" s="2">
        <v>901</v>
      </c>
      <c r="I26" s="2">
        <v>890</v>
      </c>
      <c r="J26" s="2">
        <v>904</v>
      </c>
      <c r="K26" s="2">
        <v>1144</v>
      </c>
      <c r="M26" s="10" t="s">
        <v>111</v>
      </c>
      <c r="N26" s="11">
        <v>27184.111158252017</v>
      </c>
      <c r="O26" s="11">
        <v>25244.954128440368</v>
      </c>
      <c r="P26" s="11">
        <v>22128.074694140374</v>
      </c>
      <c r="Q26" s="11">
        <v>19203.454977326714</v>
      </c>
      <c r="R26" s="11">
        <v>15697.913950456323</v>
      </c>
      <c r="S26" s="11">
        <v>13497.593524392913</v>
      </c>
      <c r="T26" s="11">
        <v>12529.429892141756</v>
      </c>
      <c r="U26" s="11">
        <v>10572.707133362872</v>
      </c>
      <c r="V26" s="11">
        <v>8896.1409770243135</v>
      </c>
      <c r="W26" s="11">
        <v>7781.4157303370785</v>
      </c>
      <c r="X26" s="11">
        <v>6980.5436013590033</v>
      </c>
    </row>
    <row r="27" spans="1:24">
      <c r="A27" s="1" t="s">
        <v>69</v>
      </c>
      <c r="B27" s="1">
        <v>35</v>
      </c>
      <c r="C27">
        <f>177-D27-E27-F27-G27</f>
        <v>37</v>
      </c>
      <c r="D27" s="2">
        <v>34</v>
      </c>
      <c r="E27" s="4">
        <v>37</v>
      </c>
      <c r="F27" s="2">
        <v>40</v>
      </c>
      <c r="G27" s="2">
        <v>29</v>
      </c>
      <c r="H27" s="2">
        <v>39</v>
      </c>
      <c r="I27" s="2">
        <v>46</v>
      </c>
      <c r="J27" s="2">
        <v>42</v>
      </c>
      <c r="K27" s="2">
        <v>37</v>
      </c>
      <c r="M27" s="10" t="s">
        <v>112</v>
      </c>
      <c r="N27" s="11">
        <v>28956.918238993712</v>
      </c>
      <c r="O27" s="11">
        <v>26143.26923076923</v>
      </c>
      <c r="P27" s="11">
        <v>22760.714285714286</v>
      </c>
      <c r="Q27" s="11">
        <v>19994.389438943894</v>
      </c>
      <c r="R27" s="11">
        <v>16915.333333333332</v>
      </c>
      <c r="S27" s="11">
        <v>14910.81081081081</v>
      </c>
      <c r="T27" s="11">
        <v>13522.260273972603</v>
      </c>
      <c r="U27" s="11">
        <v>11814.186851211072</v>
      </c>
      <c r="V27" s="11">
        <v>10202.105263157895</v>
      </c>
      <c r="W27" s="11">
        <v>8885.7142857142862</v>
      </c>
      <c r="X27" s="11">
        <v>7983.333333333333</v>
      </c>
    </row>
    <row r="28" spans="1:24">
      <c r="A28" s="1" t="s">
        <v>70</v>
      </c>
      <c r="B28" s="1">
        <v>1153</v>
      </c>
      <c r="C28" s="2">
        <v>976</v>
      </c>
      <c r="D28" s="2">
        <v>1052</v>
      </c>
      <c r="E28" s="2">
        <v>1068</v>
      </c>
      <c r="F28" s="2">
        <v>1097</v>
      </c>
      <c r="G28" s="2">
        <v>1082</v>
      </c>
      <c r="H28" s="2">
        <v>1043</v>
      </c>
      <c r="I28" s="2">
        <v>1134</v>
      </c>
      <c r="J28" s="2">
        <v>1076</v>
      </c>
      <c r="K28" s="2">
        <v>1254</v>
      </c>
      <c r="M28" s="10" t="s">
        <v>113</v>
      </c>
      <c r="N28" s="11">
        <v>46860.768211920527</v>
      </c>
      <c r="O28" s="11">
        <v>43053.799149840597</v>
      </c>
      <c r="P28" s="11">
        <v>38512.336797228883</v>
      </c>
      <c r="Q28" s="11">
        <v>33428.533262089237</v>
      </c>
      <c r="R28" s="11">
        <v>27104.364123159303</v>
      </c>
      <c r="S28" s="11">
        <v>21920.579554601558</v>
      </c>
      <c r="T28" s="11">
        <v>19673.426573426572</v>
      </c>
      <c r="U28" s="11">
        <v>15526.672060409925</v>
      </c>
      <c r="V28" s="11">
        <v>12824.033522573669</v>
      </c>
      <c r="W28" s="11">
        <v>10660.487804878048</v>
      </c>
      <c r="X28" s="11">
        <v>8626.949198587341</v>
      </c>
    </row>
    <row r="29" spans="1:24">
      <c r="A29" s="1" t="s">
        <v>71</v>
      </c>
      <c r="B29" s="1">
        <v>789</v>
      </c>
      <c r="C29" s="2">
        <v>697</v>
      </c>
      <c r="D29" s="2">
        <v>678</v>
      </c>
      <c r="E29" s="2">
        <v>640</v>
      </c>
      <c r="F29" s="2">
        <v>576</v>
      </c>
      <c r="G29" s="2">
        <v>522</v>
      </c>
      <c r="H29" s="2">
        <v>564</v>
      </c>
      <c r="I29" s="2">
        <v>516</v>
      </c>
      <c r="J29" s="2">
        <v>550</v>
      </c>
      <c r="K29" s="2">
        <v>452</v>
      </c>
      <c r="M29" s="10" t="s">
        <v>114</v>
      </c>
      <c r="N29" s="11">
        <v>26386.800463141644</v>
      </c>
      <c r="O29" s="11">
        <v>24518.551510457008</v>
      </c>
      <c r="P29" s="11">
        <v>21916.989914662528</v>
      </c>
      <c r="Q29" s="11">
        <v>19580.226209048364</v>
      </c>
      <c r="R29" s="11">
        <v>16096.6796875</v>
      </c>
      <c r="S29" s="11">
        <v>13258.551859099804</v>
      </c>
      <c r="T29" s="11">
        <v>12414.033712269698</v>
      </c>
      <c r="U29" s="11">
        <v>10612.166405023549</v>
      </c>
      <c r="V29" s="11">
        <v>8941.303494307027</v>
      </c>
      <c r="W29" s="11">
        <v>7599.1355599214148</v>
      </c>
      <c r="X29" s="11">
        <v>6644.9822904368357</v>
      </c>
    </row>
    <row r="30" spans="1:24">
      <c r="A30" s="1" t="s">
        <v>72</v>
      </c>
      <c r="B30" s="1">
        <v>171</v>
      </c>
      <c r="C30">
        <f>757-D30-E30-F30-G30</f>
        <v>174</v>
      </c>
      <c r="D30" s="2">
        <v>153</v>
      </c>
      <c r="E30" s="2">
        <v>142</v>
      </c>
      <c r="F30" s="2">
        <v>160</v>
      </c>
      <c r="G30" s="2">
        <v>128</v>
      </c>
      <c r="H30" s="2">
        <v>126</v>
      </c>
      <c r="I30" s="2">
        <v>129</v>
      </c>
      <c r="J30" s="2">
        <v>154</v>
      </c>
      <c r="K30" s="2">
        <v>848</v>
      </c>
      <c r="M30" s="10" t="s">
        <v>115</v>
      </c>
      <c r="N30" s="11">
        <v>39508.061749571185</v>
      </c>
      <c r="O30" s="11">
        <v>36713.84083044983</v>
      </c>
      <c r="P30" s="11">
        <v>33046.073298429321</v>
      </c>
      <c r="Q30" s="11">
        <v>29409.154929577464</v>
      </c>
      <c r="R30" s="11">
        <v>23986.323268206041</v>
      </c>
      <c r="S30" s="11">
        <v>19412.387791741472</v>
      </c>
      <c r="T30" s="11">
        <v>18386.642599277977</v>
      </c>
      <c r="U30" s="11">
        <v>14444.746376811594</v>
      </c>
      <c r="V30" s="11">
        <v>11833.941605839416</v>
      </c>
      <c r="W30" s="11">
        <v>10005.893186003685</v>
      </c>
      <c r="X30" s="11">
        <v>8647.4953617810752</v>
      </c>
    </row>
    <row r="31" spans="1:24">
      <c r="A31" s="1" t="s">
        <v>73</v>
      </c>
      <c r="B31" s="1">
        <v>301</v>
      </c>
      <c r="C31">
        <f>1251-D31-E31-F31-G31</f>
        <v>258</v>
      </c>
      <c r="D31" s="2">
        <v>258</v>
      </c>
      <c r="E31" s="2">
        <v>283</v>
      </c>
      <c r="F31" s="2">
        <v>258</v>
      </c>
      <c r="G31" s="2">
        <v>194</v>
      </c>
      <c r="H31" s="2">
        <v>168</v>
      </c>
      <c r="I31" s="2">
        <v>224</v>
      </c>
      <c r="J31" s="2">
        <v>176</v>
      </c>
      <c r="K31" s="2">
        <v>175</v>
      </c>
      <c r="M31" s="10" t="s">
        <v>116</v>
      </c>
      <c r="N31" s="11">
        <v>41572.507552870091</v>
      </c>
      <c r="O31" s="11">
        <v>39412.385321100919</v>
      </c>
      <c r="P31" s="11">
        <v>36186.862442040183</v>
      </c>
      <c r="Q31" s="11">
        <v>32898.435054773086</v>
      </c>
      <c r="R31" s="11">
        <v>26692.733017377566</v>
      </c>
      <c r="S31" s="11">
        <v>21652.959999999999</v>
      </c>
      <c r="T31" s="11">
        <v>19480.906148867314</v>
      </c>
      <c r="U31" s="11">
        <v>15067.377049180328</v>
      </c>
      <c r="V31" s="11">
        <v>12018.211920529802</v>
      </c>
      <c r="W31" s="11">
        <v>10278.691275167785</v>
      </c>
      <c r="X31" s="11">
        <v>9134.5238095238092</v>
      </c>
    </row>
    <row r="32" spans="1:24">
      <c r="A32" s="1" t="s">
        <v>74</v>
      </c>
      <c r="B32" s="1">
        <v>668</v>
      </c>
      <c r="C32" s="1">
        <v>562</v>
      </c>
      <c r="D32" s="1">
        <v>567</v>
      </c>
      <c r="E32" s="1">
        <v>534</v>
      </c>
      <c r="F32" s="1">
        <v>735</v>
      </c>
      <c r="G32" s="1">
        <v>610</v>
      </c>
      <c r="H32" s="1">
        <v>636</v>
      </c>
      <c r="I32" s="1">
        <v>662</v>
      </c>
      <c r="J32" s="1">
        <v>629</v>
      </c>
      <c r="K32" s="1">
        <v>559</v>
      </c>
      <c r="M32" s="10" t="s">
        <v>117</v>
      </c>
      <c r="N32" s="11">
        <v>40354.482158398598</v>
      </c>
      <c r="O32" s="11">
        <v>37296.11307420495</v>
      </c>
      <c r="P32" s="11">
        <v>33610.882221227046</v>
      </c>
      <c r="Q32" s="11">
        <v>29923.268447261205</v>
      </c>
      <c r="R32" s="11">
        <v>24885.446224256291</v>
      </c>
      <c r="S32" s="11">
        <v>19810.32885595183</v>
      </c>
      <c r="T32" s="11">
        <v>19630.267480056311</v>
      </c>
      <c r="U32" s="11">
        <v>16816.992840095467</v>
      </c>
      <c r="V32" s="11">
        <v>14854.926829268294</v>
      </c>
      <c r="W32" s="11">
        <v>12956.169154228855</v>
      </c>
      <c r="X32" s="11">
        <v>11253.64238410596</v>
      </c>
    </row>
    <row r="33" spans="1:24">
      <c r="M33" s="10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>
      <c r="A34" s="1"/>
      <c r="B34" s="1" t="s">
        <v>11</v>
      </c>
      <c r="C34" s="1" t="s">
        <v>10</v>
      </c>
      <c r="D34" s="1" t="s">
        <v>9</v>
      </c>
      <c r="E34" s="1" t="s">
        <v>8</v>
      </c>
      <c r="F34" s="1" t="s">
        <v>7</v>
      </c>
      <c r="G34" s="1" t="s">
        <v>6</v>
      </c>
      <c r="H34" s="1" t="s">
        <v>5</v>
      </c>
      <c r="I34" s="1" t="s">
        <v>4</v>
      </c>
      <c r="J34" s="1" t="s">
        <v>3</v>
      </c>
      <c r="K34" s="1">
        <v>2004</v>
      </c>
    </row>
    <row r="35" spans="1:24">
      <c r="A35" s="1" t="s">
        <v>44</v>
      </c>
      <c r="B35" s="12">
        <f>B2/O2</f>
        <v>3.9841551936511685E-3</v>
      </c>
      <c r="C35" s="12">
        <f>C2/P2</f>
        <v>5.2768213698446255E-3</v>
      </c>
      <c r="D35" s="12">
        <f t="shared" ref="D35:K35" si="0">D2/Q2</f>
        <v>4.9444096793426996E-3</v>
      </c>
      <c r="E35" s="12">
        <f t="shared" si="0"/>
        <v>5.7413214790294166E-3</v>
      </c>
      <c r="F35" s="12">
        <f t="shared" si="0"/>
        <v>5.6168708544288961E-3</v>
      </c>
      <c r="G35" s="12">
        <f t="shared" si="0"/>
        <v>4.9552946468735945E-3</v>
      </c>
      <c r="H35" s="12">
        <f t="shared" si="0"/>
        <v>6.0593836988831916E-3</v>
      </c>
      <c r="I35" s="12">
        <f t="shared" si="0"/>
        <v>6.9224714145985728E-3</v>
      </c>
      <c r="J35" s="12">
        <f t="shared" si="0"/>
        <v>7.260213041931151E-3</v>
      </c>
      <c r="K35" s="12">
        <f t="shared" si="0"/>
        <v>1.0294486682876943E-2</v>
      </c>
      <c r="M35" s="12">
        <f>AVERAGE(B35:K35)</f>
        <v>6.1055428061460252E-3</v>
      </c>
    </row>
    <row r="36" spans="1:24">
      <c r="A36" s="1" t="s">
        <v>45</v>
      </c>
      <c r="B36" s="12">
        <f t="shared" ref="B36:B65" si="1">B3/O3</f>
        <v>3.373713215819682E-3</v>
      </c>
      <c r="C36" s="12">
        <f t="shared" ref="C36:C65" si="2">C3/P3</f>
        <v>6.3779560535696007E-3</v>
      </c>
      <c r="D36" s="12">
        <f t="shared" ref="D36:D65" si="3">D3/Q3</f>
        <v>3.7268467748211775E-3</v>
      </c>
      <c r="E36" s="12">
        <f t="shared" ref="E36:E65" si="4">E3/R3</f>
        <v>4.9287437963848298E-3</v>
      </c>
      <c r="F36" s="12">
        <f t="shared" ref="F36:F65" si="5">F3/S3</f>
        <v>5.8446259896169162E-3</v>
      </c>
      <c r="G36" s="12">
        <f t="shared" ref="G36:G65" si="6">G3/T3</f>
        <v>6.4409488897917994E-3</v>
      </c>
      <c r="H36" s="12">
        <f t="shared" ref="H36:H65" si="7">H3/U3</f>
        <v>8.0662356551603354E-3</v>
      </c>
      <c r="I36" s="12">
        <f t="shared" ref="I36:I65" si="8">I3/V3</f>
        <v>1.0647046433357085E-2</v>
      </c>
      <c r="J36" s="12">
        <f t="shared" ref="J36:J65" si="9">J3/W3</f>
        <v>1.4100224291025287E-2</v>
      </c>
      <c r="K36" s="12">
        <f t="shared" ref="K36:K65" si="10">K3/X3</f>
        <v>2.2942297739933205E-2</v>
      </c>
      <c r="M36" s="12">
        <f t="shared" ref="M36:M65" si="11">AVERAGE(B36:K36)</f>
        <v>8.6448638839479921E-3</v>
      </c>
    </row>
    <row r="37" spans="1:24">
      <c r="A37" s="1" t="s">
        <v>46</v>
      </c>
      <c r="B37" s="12">
        <f t="shared" si="1"/>
        <v>4.6174545889227391E-2</v>
      </c>
      <c r="C37" s="12">
        <f t="shared" si="2"/>
        <v>4.7581092161395236E-2</v>
      </c>
      <c r="D37" s="12">
        <f t="shared" si="3"/>
        <v>5.6709316782347356E-2</v>
      </c>
      <c r="E37" s="12">
        <f t="shared" si="4"/>
        <v>6.6034109597504401E-2</v>
      </c>
      <c r="F37" s="12">
        <f t="shared" si="5"/>
        <v>7.9092035730945698E-2</v>
      </c>
      <c r="G37" s="12">
        <f t="shared" si="6"/>
        <v>4.8449940887973185E-2</v>
      </c>
      <c r="H37" s="12">
        <f t="shared" si="7"/>
        <v>7.0821322641049081E-2</v>
      </c>
      <c r="I37" s="12">
        <f t="shared" si="8"/>
        <v>0.11531153859569571</v>
      </c>
      <c r="J37" s="12">
        <f t="shared" si="9"/>
        <v>0.1513608220445041</v>
      </c>
      <c r="K37" s="12">
        <f t="shared" si="10"/>
        <v>0.24295970689921598</v>
      </c>
      <c r="M37" s="12">
        <f t="shared" si="11"/>
        <v>9.2449443122985808E-2</v>
      </c>
    </row>
    <row r="38" spans="1:24">
      <c r="A38" s="1" t="s">
        <v>47</v>
      </c>
      <c r="B38" s="12">
        <f t="shared" si="1"/>
        <v>3.866382424350092E-2</v>
      </c>
      <c r="C38" s="12">
        <f t="shared" si="2"/>
        <v>3.8575906703883403E-2</v>
      </c>
      <c r="D38" s="12">
        <f t="shared" si="3"/>
        <v>3.9007256919880225E-2</v>
      </c>
      <c r="E38" s="12">
        <f t="shared" si="4"/>
        <v>4.8477555358955572E-2</v>
      </c>
      <c r="F38" s="12">
        <f t="shared" si="5"/>
        <v>5.7098735986931784E-2</v>
      </c>
      <c r="G38" s="12">
        <f t="shared" si="6"/>
        <v>6.290071629712661E-2</v>
      </c>
      <c r="H38" s="12">
        <f t="shared" si="7"/>
        <v>7.3723526628986874E-2</v>
      </c>
      <c r="I38" s="12">
        <f t="shared" si="8"/>
        <v>8.9172428212134197E-2</v>
      </c>
      <c r="J38" s="12">
        <f t="shared" si="9"/>
        <v>9.4451640810962217E-2</v>
      </c>
      <c r="K38" s="12">
        <f t="shared" si="10"/>
        <v>0.12083570170550796</v>
      </c>
      <c r="M38" s="12">
        <f t="shared" si="11"/>
        <v>6.6290729286786976E-2</v>
      </c>
    </row>
    <row r="39" spans="1:24">
      <c r="A39" s="1" t="s">
        <v>48</v>
      </c>
      <c r="B39" s="12">
        <f t="shared" si="1"/>
        <v>1.2655017290810746E-2</v>
      </c>
      <c r="C39" s="12">
        <f t="shared" si="2"/>
        <v>1.0662079092829103E-2</v>
      </c>
      <c r="D39" s="12">
        <f t="shared" si="3"/>
        <v>1.0629824204659091E-2</v>
      </c>
      <c r="E39" s="12">
        <f t="shared" si="4"/>
        <v>1.2940301576422206E-2</v>
      </c>
      <c r="F39" s="12">
        <f t="shared" si="5"/>
        <v>1.6983486050152718E-2</v>
      </c>
      <c r="G39" s="12">
        <f t="shared" si="6"/>
        <v>1.8151220545655704E-2</v>
      </c>
      <c r="H39" s="12">
        <f t="shared" si="7"/>
        <v>2.6811657154244471E-2</v>
      </c>
      <c r="I39" s="12">
        <f t="shared" si="8"/>
        <v>3.1797845982707185E-2</v>
      </c>
      <c r="J39" s="12">
        <f t="shared" si="9"/>
        <v>3.8398475811965593E-2</v>
      </c>
      <c r="K39" s="12">
        <f t="shared" si="10"/>
        <v>6.0826912895789967E-2</v>
      </c>
      <c r="M39" s="12">
        <f t="shared" si="11"/>
        <v>2.3985682060523678E-2</v>
      </c>
    </row>
    <row r="40" spans="1:24">
      <c r="A40" s="1" t="s">
        <v>49</v>
      </c>
      <c r="B40" s="12">
        <f t="shared" si="1"/>
        <v>2.7859731409954427E-2</v>
      </c>
      <c r="C40" s="12">
        <f t="shared" si="2"/>
        <v>3.0382956424725806E-2</v>
      </c>
      <c r="D40" s="12">
        <f t="shared" si="3"/>
        <v>2.2638016439687401E-2</v>
      </c>
      <c r="E40" s="12">
        <f t="shared" si="4"/>
        <v>3.9252825580381068E-2</v>
      </c>
      <c r="F40" s="12">
        <f t="shared" si="5"/>
        <v>4.3146072733655047E-2</v>
      </c>
      <c r="G40" s="12">
        <f t="shared" si="6"/>
        <v>4.7510970415361363E-2</v>
      </c>
      <c r="H40" s="12">
        <f t="shared" si="7"/>
        <v>4.8699604990908522E-2</v>
      </c>
      <c r="I40" s="12">
        <f t="shared" si="8"/>
        <v>6.1509244969111782E-2</v>
      </c>
      <c r="J40" s="12">
        <f t="shared" si="9"/>
        <v>6.9080121681168491E-2</v>
      </c>
      <c r="K40" s="12">
        <f t="shared" si="10"/>
        <v>0.14366368405275781</v>
      </c>
      <c r="M40" s="12">
        <f t="shared" si="11"/>
        <v>5.3374322869771174E-2</v>
      </c>
    </row>
    <row r="41" spans="1:24">
      <c r="A41" s="1" t="s">
        <v>50</v>
      </c>
      <c r="B41" s="12">
        <f t="shared" si="1"/>
        <v>3.4265199595290653E-2</v>
      </c>
      <c r="C41" s="12">
        <f t="shared" si="2"/>
        <v>3.3421306548825552E-2</v>
      </c>
      <c r="D41" s="12">
        <f t="shared" si="3"/>
        <v>3.3995655148204677E-2</v>
      </c>
      <c r="E41" s="12">
        <f t="shared" si="4"/>
        <v>3.8063069507290388E-2</v>
      </c>
      <c r="F41" s="12">
        <f t="shared" si="5"/>
        <v>4.4156208140133948E-2</v>
      </c>
      <c r="G41" s="12">
        <f t="shared" si="6"/>
        <v>4.8331398515429266E-2</v>
      </c>
      <c r="H41" s="12">
        <f t="shared" si="7"/>
        <v>5.9355799488711738E-2</v>
      </c>
      <c r="I41" s="12">
        <f t="shared" si="8"/>
        <v>7.5859695166451468E-2</v>
      </c>
      <c r="J41" s="12">
        <f t="shared" si="9"/>
        <v>8.2449209589340031E-2</v>
      </c>
      <c r="K41" s="12">
        <f t="shared" si="10"/>
        <v>0.11210816108852949</v>
      </c>
      <c r="M41" s="12">
        <f t="shared" si="11"/>
        <v>5.6200570278820715E-2</v>
      </c>
    </row>
    <row r="42" spans="1:24">
      <c r="A42" s="1" t="s">
        <v>51</v>
      </c>
      <c r="B42" s="12">
        <f t="shared" si="1"/>
        <v>4.0273720140768778E-2</v>
      </c>
      <c r="C42" s="12">
        <f t="shared" si="2"/>
        <v>4.189190728900536E-2</v>
      </c>
      <c r="D42" s="12">
        <f t="shared" si="3"/>
        <v>3.5682832618025746E-2</v>
      </c>
      <c r="E42" s="12">
        <f t="shared" si="4"/>
        <v>4.2290685338425636E-2</v>
      </c>
      <c r="F42" s="12">
        <f t="shared" si="5"/>
        <v>5.7744218003959472E-2</v>
      </c>
      <c r="G42" s="12">
        <f t="shared" si="6"/>
        <v>6.3072427616283608E-2</v>
      </c>
      <c r="H42" s="12">
        <f t="shared" si="7"/>
        <v>5.0814414414414415E-2</v>
      </c>
      <c r="I42" s="12">
        <f t="shared" si="8"/>
        <v>6.7267764577095199E-2</v>
      </c>
      <c r="J42" s="12">
        <f t="shared" si="9"/>
        <v>0.11168253622794132</v>
      </c>
      <c r="K42" s="12">
        <f t="shared" si="10"/>
        <v>0.18150555719277567</v>
      </c>
      <c r="M42" s="12">
        <f t="shared" si="11"/>
        <v>6.9222606341869525E-2</v>
      </c>
    </row>
    <row r="43" spans="1:24">
      <c r="A43" s="1" t="s">
        <v>52</v>
      </c>
      <c r="B43" s="12">
        <f t="shared" si="1"/>
        <v>5.1027011914392371E-3</v>
      </c>
      <c r="C43" s="12">
        <f t="shared" si="2"/>
        <v>6.7101317429832542E-3</v>
      </c>
      <c r="D43" s="12">
        <f t="shared" si="3"/>
        <v>4.1081721990717706E-3</v>
      </c>
      <c r="E43" s="12">
        <f t="shared" si="4"/>
        <v>5.4469246731034295E-3</v>
      </c>
      <c r="F43" s="12">
        <f t="shared" si="5"/>
        <v>5.0085568356655558E-3</v>
      </c>
      <c r="G43" s="12">
        <f t="shared" si="6"/>
        <v>7.1976053777365228E-3</v>
      </c>
      <c r="H43" s="12">
        <f t="shared" si="7"/>
        <v>7.3348428566969289E-3</v>
      </c>
      <c r="I43" s="12">
        <f t="shared" si="8"/>
        <v>1.2873828062927061E-2</v>
      </c>
      <c r="J43" s="12">
        <f t="shared" si="9"/>
        <v>8.6042306918723225E-3</v>
      </c>
      <c r="K43" s="12">
        <f t="shared" si="10"/>
        <v>1.1092516502886843E-2</v>
      </c>
      <c r="M43" s="12">
        <f t="shared" si="11"/>
        <v>7.3479510134382931E-3</v>
      </c>
    </row>
    <row r="44" spans="1:24">
      <c r="A44" s="1" t="s">
        <v>53</v>
      </c>
      <c r="B44" s="12">
        <f t="shared" si="1"/>
        <v>2.3383852659690993E-2</v>
      </c>
      <c r="C44" s="12">
        <f t="shared" si="2"/>
        <v>2.4159286043824602E-2</v>
      </c>
      <c r="D44" s="12">
        <f t="shared" si="3"/>
        <v>2.7487918514803526E-2</v>
      </c>
      <c r="E44" s="12">
        <f t="shared" si="4"/>
        <v>2.7144648655851419E-2</v>
      </c>
      <c r="F44" s="12">
        <f t="shared" si="5"/>
        <v>3.0938727062190016E-2</v>
      </c>
      <c r="G44" s="12">
        <f t="shared" si="6"/>
        <v>4.1137474105915763E-2</v>
      </c>
      <c r="H44" s="12">
        <f t="shared" si="7"/>
        <v>4.9243679876764514E-2</v>
      </c>
      <c r="I44" s="12">
        <f t="shared" si="8"/>
        <v>6.1833801320482655E-2</v>
      </c>
      <c r="J44" s="12">
        <f t="shared" si="9"/>
        <v>7.2091077382331767E-2</v>
      </c>
      <c r="K44" s="12">
        <f t="shared" si="10"/>
        <v>0.12204392279186328</v>
      </c>
      <c r="M44" s="12">
        <f t="shared" si="11"/>
        <v>4.7946438841371855E-2</v>
      </c>
    </row>
    <row r="45" spans="1:24">
      <c r="A45" s="1" t="s">
        <v>54</v>
      </c>
      <c r="B45" s="12">
        <f t="shared" si="1"/>
        <v>1.9964091027312326E-2</v>
      </c>
      <c r="C45" s="12">
        <f t="shared" si="2"/>
        <v>2.3004286992219604E-2</v>
      </c>
      <c r="D45" s="12">
        <f t="shared" si="3"/>
        <v>2.1754737560278289E-2</v>
      </c>
      <c r="E45" s="12">
        <f t="shared" si="4"/>
        <v>2.4147926345243237E-2</v>
      </c>
      <c r="F45" s="12">
        <f t="shared" si="5"/>
        <v>3.0682490697183817E-2</v>
      </c>
      <c r="G45" s="12">
        <f t="shared" si="6"/>
        <v>3.5284654439867509E-2</v>
      </c>
      <c r="H45" s="12">
        <f t="shared" si="7"/>
        <v>3.6778763477985442E-2</v>
      </c>
      <c r="I45" s="12">
        <f t="shared" si="8"/>
        <v>3.917307473310061E-2</v>
      </c>
      <c r="J45" s="12">
        <f t="shared" si="9"/>
        <v>4.5231783736085523E-2</v>
      </c>
      <c r="K45" s="12">
        <f t="shared" si="10"/>
        <v>6.1347403572930885E-2</v>
      </c>
      <c r="M45" s="12">
        <f t="shared" si="11"/>
        <v>3.3736921258220726E-2</v>
      </c>
    </row>
    <row r="46" spans="1:24">
      <c r="A46" s="1" t="s">
        <v>55</v>
      </c>
      <c r="B46" s="12">
        <f t="shared" si="1"/>
        <v>5.2964220300852759E-2</v>
      </c>
      <c r="C46" s="12">
        <f t="shared" si="2"/>
        <v>4.1921444569356932E-2</v>
      </c>
      <c r="D46" s="12">
        <f t="shared" si="3"/>
        <v>5.0199279115593132E-2</v>
      </c>
      <c r="E46" s="12">
        <f t="shared" si="4"/>
        <v>6.1549363921830712E-2</v>
      </c>
      <c r="F46" s="12">
        <f t="shared" si="5"/>
        <v>7.6890195790046925E-2</v>
      </c>
      <c r="G46" s="12">
        <f t="shared" si="6"/>
        <v>8.5804583547040902E-2</v>
      </c>
      <c r="H46" s="12">
        <f t="shared" si="7"/>
        <v>0.10829833770778652</v>
      </c>
      <c r="I46" s="12">
        <f t="shared" si="8"/>
        <v>0.12514879345603272</v>
      </c>
      <c r="J46" s="12">
        <f t="shared" si="9"/>
        <v>0.15305233291652415</v>
      </c>
      <c r="K46" s="12">
        <f t="shared" si="10"/>
        <v>0.22010581388019246</v>
      </c>
      <c r="M46" s="12">
        <f t="shared" si="11"/>
        <v>9.7593436520525711E-2</v>
      </c>
    </row>
    <row r="47" spans="1:24">
      <c r="A47" s="1" t="s">
        <v>56</v>
      </c>
      <c r="B47" s="12">
        <f t="shared" si="1"/>
        <v>1.8603808493407634E-2</v>
      </c>
      <c r="C47" s="12">
        <f t="shared" si="2"/>
        <v>1.8890496188669247E-2</v>
      </c>
      <c r="D47" s="12">
        <f t="shared" si="3"/>
        <v>1.9087048082650635E-2</v>
      </c>
      <c r="E47" s="12">
        <f t="shared" si="4"/>
        <v>2.3229850879954838E-2</v>
      </c>
      <c r="F47" s="12">
        <f t="shared" si="5"/>
        <v>3.0169190121709343E-2</v>
      </c>
      <c r="G47" s="12">
        <f t="shared" si="6"/>
        <v>3.8262756848603113E-2</v>
      </c>
      <c r="H47" s="12">
        <f t="shared" si="7"/>
        <v>4.6748661679207396E-2</v>
      </c>
      <c r="I47" s="12">
        <f t="shared" si="8"/>
        <v>5.1100496449692438E-2</v>
      </c>
      <c r="J47" s="12">
        <f t="shared" si="9"/>
        <v>5.9638869267654153E-2</v>
      </c>
      <c r="K47" s="12">
        <f t="shared" si="10"/>
        <v>7.6968308362324003E-2</v>
      </c>
      <c r="M47" s="12">
        <f t="shared" si="11"/>
        <v>3.826994863738728E-2</v>
      </c>
    </row>
    <row r="48" spans="1:24">
      <c r="A48" s="1" t="s">
        <v>57</v>
      </c>
      <c r="B48" s="12">
        <f t="shared" si="1"/>
        <v>3.5146240264701575E-2</v>
      </c>
      <c r="C48" s="12">
        <f t="shared" si="2"/>
        <v>3.5235109136851996E-2</v>
      </c>
      <c r="D48" s="12">
        <f t="shared" si="3"/>
        <v>3.5895348300665993E-2</v>
      </c>
      <c r="E48" s="12">
        <f t="shared" si="4"/>
        <v>4.3197732365843282E-2</v>
      </c>
      <c r="F48" s="12">
        <f t="shared" si="5"/>
        <v>5.5926993225502208E-2</v>
      </c>
      <c r="G48" s="12">
        <f t="shared" si="6"/>
        <v>5.9646681633326405E-2</v>
      </c>
      <c r="H48" s="12">
        <f t="shared" si="7"/>
        <v>7.3273807163484334E-2</v>
      </c>
      <c r="I48" s="12">
        <f t="shared" si="8"/>
        <v>9.0100860278849004E-2</v>
      </c>
      <c r="J48" s="12">
        <f t="shared" si="9"/>
        <v>0.10924254824046777</v>
      </c>
      <c r="K48" s="12">
        <f t="shared" si="10"/>
        <v>0.18354511528336276</v>
      </c>
      <c r="M48" s="12">
        <f t="shared" si="11"/>
        <v>7.2121043589305531E-2</v>
      </c>
    </row>
    <row r="49" spans="1:13">
      <c r="A49" s="1" t="s">
        <v>58</v>
      </c>
      <c r="B49" s="12">
        <f t="shared" si="1"/>
        <v>4.7087498316142291E-2</v>
      </c>
      <c r="C49" s="12">
        <f t="shared" si="2"/>
        <v>4.577855783788453E-2</v>
      </c>
      <c r="D49" s="12">
        <f t="shared" si="3"/>
        <v>4.4826368413104847E-2</v>
      </c>
      <c r="E49" s="12">
        <f t="shared" si="4"/>
        <v>5.4316608254497328E-2</v>
      </c>
      <c r="F49" s="12">
        <f t="shared" si="5"/>
        <v>5.7775502888928555E-2</v>
      </c>
      <c r="G49" s="12">
        <f t="shared" si="6"/>
        <v>7.1784453507678453E-2</v>
      </c>
      <c r="H49" s="12">
        <f t="shared" si="7"/>
        <v>8.924790442298941E-2</v>
      </c>
      <c r="I49" s="12">
        <f t="shared" si="8"/>
        <v>8.5608051802290308E-2</v>
      </c>
      <c r="J49" s="12">
        <f t="shared" si="9"/>
        <v>0.1462711937308861</v>
      </c>
      <c r="K49" s="12">
        <f t="shared" si="10"/>
        <v>0.23362743844961736</v>
      </c>
      <c r="M49" s="12">
        <f t="shared" si="11"/>
        <v>8.76323577624019E-2</v>
      </c>
    </row>
    <row r="50" spans="1:13">
      <c r="A50" s="1" t="s">
        <v>59</v>
      </c>
      <c r="B50" s="12">
        <f t="shared" si="1"/>
        <v>8.3394817854513498E-2</v>
      </c>
      <c r="C50" s="12">
        <f t="shared" si="2"/>
        <v>8.3797973668980799E-2</v>
      </c>
      <c r="D50" s="12">
        <f t="shared" si="3"/>
        <v>9.8965884334910326E-2</v>
      </c>
      <c r="E50" s="12">
        <f t="shared" si="4"/>
        <v>0.11680720376782625</v>
      </c>
      <c r="F50" s="12">
        <f t="shared" si="5"/>
        <v>0.13816213272171193</v>
      </c>
      <c r="G50" s="12">
        <f t="shared" si="6"/>
        <v>0.15588947045069715</v>
      </c>
      <c r="H50" s="12">
        <f t="shared" si="7"/>
        <v>0.19309240457593224</v>
      </c>
      <c r="I50" s="12">
        <f t="shared" si="8"/>
        <v>0.22973299716326168</v>
      </c>
      <c r="J50" s="12">
        <f t="shared" si="9"/>
        <v>0.28970797418067856</v>
      </c>
      <c r="K50" s="12">
        <f t="shared" si="10"/>
        <v>0.41906585268050767</v>
      </c>
      <c r="M50" s="12">
        <f t="shared" si="11"/>
        <v>0.18086167113990198</v>
      </c>
    </row>
    <row r="51" spans="1:13">
      <c r="A51" s="1" t="s">
        <v>60</v>
      </c>
      <c r="B51" s="12">
        <f t="shared" si="1"/>
        <v>4.5518438937343468E-2</v>
      </c>
      <c r="C51" s="12">
        <f t="shared" si="2"/>
        <v>4.3581869130736681E-2</v>
      </c>
      <c r="D51" s="12">
        <f t="shared" si="3"/>
        <v>4.4727148071592372E-2</v>
      </c>
      <c r="E51" s="12">
        <f t="shared" si="4"/>
        <v>5.7503809273898851E-2</v>
      </c>
      <c r="F51" s="12">
        <f t="shared" si="5"/>
        <v>6.4388670714676993E-2</v>
      </c>
      <c r="G51" s="12">
        <f t="shared" si="6"/>
        <v>8.2068793847957261E-2</v>
      </c>
      <c r="H51" s="12">
        <f t="shared" si="7"/>
        <v>0.10038309726359097</v>
      </c>
      <c r="I51" s="12">
        <f t="shared" si="8"/>
        <v>0.11636410776806472</v>
      </c>
      <c r="J51" s="12">
        <f t="shared" si="9"/>
        <v>0.13447138853356277</v>
      </c>
      <c r="K51" s="12">
        <f t="shared" si="10"/>
        <v>0.19916357194083689</v>
      </c>
      <c r="M51" s="12">
        <f t="shared" si="11"/>
        <v>8.8817089548226105E-2</v>
      </c>
    </row>
    <row r="52" spans="1:13">
      <c r="A52" s="1" t="s">
        <v>61</v>
      </c>
      <c r="B52" s="12">
        <f t="shared" si="1"/>
        <v>4.0110666741939124E-2</v>
      </c>
      <c r="C52" s="12">
        <f t="shared" si="2"/>
        <v>3.3533284614270048E-2</v>
      </c>
      <c r="D52" s="12">
        <f t="shared" si="3"/>
        <v>4.7920156831164497E-2</v>
      </c>
      <c r="E52" s="12">
        <f t="shared" si="4"/>
        <v>5.5426064162773812E-2</v>
      </c>
      <c r="F52" s="12">
        <f t="shared" si="5"/>
        <v>7.6814962682881446E-2</v>
      </c>
      <c r="G52" s="12">
        <f t="shared" si="6"/>
        <v>8.8950064906966692E-2</v>
      </c>
      <c r="H52" s="12">
        <f t="shared" si="7"/>
        <v>0.10475422687402008</v>
      </c>
      <c r="I52" s="12">
        <f t="shared" si="8"/>
        <v>0.13032631131261974</v>
      </c>
      <c r="J52" s="12">
        <f t="shared" si="9"/>
        <v>0.1493243280120071</v>
      </c>
      <c r="K52" s="12">
        <f t="shared" si="10"/>
        <v>0.206925525617075</v>
      </c>
      <c r="M52" s="12">
        <f t="shared" si="11"/>
        <v>9.3408559175571754E-2</v>
      </c>
    </row>
    <row r="53" spans="1:13">
      <c r="A53" s="1" t="s">
        <v>62</v>
      </c>
      <c r="B53" s="12">
        <f t="shared" si="1"/>
        <v>4.2916888556168015E-2</v>
      </c>
      <c r="C53" s="12">
        <f t="shared" si="2"/>
        <v>3.5197049410597057E-2</v>
      </c>
      <c r="D53" s="12">
        <f t="shared" si="3"/>
        <v>3.4766411678344863E-2</v>
      </c>
      <c r="E53" s="12">
        <f t="shared" si="4"/>
        <v>4.086718205657263E-2</v>
      </c>
      <c r="F53" s="12">
        <f t="shared" si="5"/>
        <v>6.0729876684794501E-2</v>
      </c>
      <c r="G53" s="12">
        <f t="shared" si="6"/>
        <v>4.750677710045273E-2</v>
      </c>
      <c r="H53" s="12">
        <f t="shared" si="7"/>
        <v>5.2712448402162444E-2</v>
      </c>
      <c r="I53" s="12">
        <f t="shared" si="8"/>
        <v>5.9661137305286348E-2</v>
      </c>
      <c r="J53" s="12">
        <f t="shared" si="9"/>
        <v>6.9166831062309128E-2</v>
      </c>
      <c r="K53" s="12">
        <f t="shared" si="10"/>
        <v>8.176641246947991E-2</v>
      </c>
      <c r="M53" s="12">
        <f t="shared" si="11"/>
        <v>5.252910147261676E-2</v>
      </c>
    </row>
    <row r="54" spans="1:13">
      <c r="A54" s="1" t="s">
        <v>63</v>
      </c>
      <c r="B54" s="12">
        <f t="shared" si="1"/>
        <v>4.2977487733479119E-2</v>
      </c>
      <c r="C54" s="12">
        <f t="shared" si="2"/>
        <v>4.2383717808072048E-2</v>
      </c>
      <c r="D54" s="12">
        <f t="shared" si="3"/>
        <v>4.2325015122597551E-2</v>
      </c>
      <c r="E54" s="12">
        <f t="shared" si="4"/>
        <v>5.4241811522646642E-2</v>
      </c>
      <c r="F54" s="12">
        <f t="shared" si="5"/>
        <v>7.3098221972481559E-2</v>
      </c>
      <c r="G54" s="12">
        <f t="shared" si="6"/>
        <v>8.9789830508474583E-2</v>
      </c>
      <c r="H54" s="12">
        <f t="shared" si="7"/>
        <v>0.113316974075327</v>
      </c>
      <c r="I54" s="12">
        <f t="shared" si="8"/>
        <v>0.11782188126822525</v>
      </c>
      <c r="J54" s="12">
        <f t="shared" si="9"/>
        <v>0.13860344870861674</v>
      </c>
      <c r="K54" s="12">
        <f t="shared" si="10"/>
        <v>0.19422152322702782</v>
      </c>
      <c r="M54" s="12">
        <f t="shared" si="11"/>
        <v>9.0877991194694835E-2</v>
      </c>
    </row>
    <row r="55" spans="1:13">
      <c r="A55" s="1" t="s">
        <v>64</v>
      </c>
      <c r="B55" s="12">
        <f t="shared" si="1"/>
        <v>6.7317375596369538E-3</v>
      </c>
      <c r="C55" s="12">
        <f t="shared" si="2"/>
        <v>6.6784215945145222E-3</v>
      </c>
      <c r="D55" s="12">
        <f t="shared" si="3"/>
        <v>7.3353920068499126E-3</v>
      </c>
      <c r="E55" s="12">
        <f t="shared" si="4"/>
        <v>8.8394284330346341E-3</v>
      </c>
      <c r="F55" s="12">
        <f t="shared" si="5"/>
        <v>9.1403147121586741E-3</v>
      </c>
      <c r="G55" s="12">
        <f t="shared" si="6"/>
        <v>1.2954373078919005E-2</v>
      </c>
      <c r="H55" s="12">
        <f t="shared" si="7"/>
        <v>1.2599169171643398E-2</v>
      </c>
      <c r="I55" s="12">
        <f t="shared" si="8"/>
        <v>1.3885349123086884E-2</v>
      </c>
      <c r="J55" s="12">
        <f t="shared" si="9"/>
        <v>1.6582530612244895E-2</v>
      </c>
      <c r="K55" s="12">
        <f t="shared" si="10"/>
        <v>2.2155039894590441E-2</v>
      </c>
      <c r="M55" s="12">
        <f t="shared" si="11"/>
        <v>1.1690175618667932E-2</v>
      </c>
    </row>
    <row r="56" spans="1:13">
      <c r="A56" s="1" t="s">
        <v>65</v>
      </c>
      <c r="B56" s="12">
        <f t="shared" si="1"/>
        <v>1.7425132556171119E-2</v>
      </c>
      <c r="C56" s="12">
        <f t="shared" si="2"/>
        <v>1.8584350021034916E-2</v>
      </c>
      <c r="D56" s="12">
        <f t="shared" si="3"/>
        <v>2.0293166669496779E-2</v>
      </c>
      <c r="E56" s="12">
        <f t="shared" si="4"/>
        <v>3.1341365553057311E-2</v>
      </c>
      <c r="F56" s="12">
        <f t="shared" si="5"/>
        <v>3.5113545002228172E-2</v>
      </c>
      <c r="G56" s="12">
        <f t="shared" si="6"/>
        <v>3.1753192282598569E-2</v>
      </c>
      <c r="H56" s="12">
        <f t="shared" si="7"/>
        <v>3.6493767281919026E-2</v>
      </c>
      <c r="I56" s="12">
        <f t="shared" si="8"/>
        <v>3.7370720433657606E-2</v>
      </c>
      <c r="J56" s="12">
        <f t="shared" si="9"/>
        <v>4.8089465124058463E-2</v>
      </c>
      <c r="K56" s="12">
        <f t="shared" si="10"/>
        <v>7.3079042239782774E-2</v>
      </c>
      <c r="M56" s="12">
        <f t="shared" si="11"/>
        <v>3.4954374716400477E-2</v>
      </c>
    </row>
    <row r="57" spans="1:13">
      <c r="A57" s="1" t="s">
        <v>66</v>
      </c>
      <c r="B57" s="12">
        <f t="shared" si="1"/>
        <v>5.5199455745608431E-2</v>
      </c>
      <c r="C57" s="12">
        <f t="shared" si="2"/>
        <v>5.2875188499044934E-2</v>
      </c>
      <c r="D57" s="12">
        <f t="shared" si="3"/>
        <v>5.834587295759483E-2</v>
      </c>
      <c r="E57" s="12">
        <f t="shared" si="4"/>
        <v>7.2185298286693178E-2</v>
      </c>
      <c r="F57" s="12">
        <f t="shared" si="5"/>
        <v>8.6990293457552964E-2</v>
      </c>
      <c r="G57" s="12">
        <f t="shared" si="6"/>
        <v>9.997138374587243E-2</v>
      </c>
      <c r="H57" s="12">
        <f t="shared" si="7"/>
        <v>0.139343434582514</v>
      </c>
      <c r="I57" s="12">
        <f t="shared" si="8"/>
        <v>0.16318748388997312</v>
      </c>
      <c r="J57" s="12">
        <f t="shared" si="9"/>
        <v>0.20827173633396978</v>
      </c>
      <c r="K57" s="12">
        <f t="shared" si="10"/>
        <v>0.28659028815150722</v>
      </c>
      <c r="M57" s="12">
        <f t="shared" si="11"/>
        <v>0.1222960435650331</v>
      </c>
    </row>
    <row r="58" spans="1:13">
      <c r="A58" s="1" t="s">
        <v>67</v>
      </c>
      <c r="B58" s="12">
        <f t="shared" si="1"/>
        <v>4.4907096202976185E-2</v>
      </c>
      <c r="C58" s="12">
        <f t="shared" si="2"/>
        <v>4.7540060126674645E-2</v>
      </c>
      <c r="D58" s="12">
        <f t="shared" si="3"/>
        <v>5.6520368863384449E-2</v>
      </c>
      <c r="E58" s="12">
        <f t="shared" si="4"/>
        <v>7.4309824082604697E-2</v>
      </c>
      <c r="F58" s="12">
        <f t="shared" si="5"/>
        <v>9.0579193800668603E-2</v>
      </c>
      <c r="G58" s="12">
        <f t="shared" si="6"/>
        <v>0.10328923280809532</v>
      </c>
      <c r="H58" s="12">
        <f t="shared" si="7"/>
        <v>0.13751708499329082</v>
      </c>
      <c r="I58" s="12">
        <f t="shared" si="8"/>
        <v>0.16659569555960291</v>
      </c>
      <c r="J58" s="12">
        <f t="shared" si="9"/>
        <v>0.20031763919777404</v>
      </c>
      <c r="K58" s="12">
        <f t="shared" si="10"/>
        <v>0.270613422338777</v>
      </c>
      <c r="M58" s="12">
        <f t="shared" si="11"/>
        <v>0.11921896179738486</v>
      </c>
    </row>
    <row r="59" spans="1:13">
      <c r="A59" s="1" t="s">
        <v>68</v>
      </c>
      <c r="B59" s="12">
        <f t="shared" si="1"/>
        <v>6.3220554566268128E-2</v>
      </c>
      <c r="C59" s="12">
        <f t="shared" si="2"/>
        <v>6.7967955675703989E-2</v>
      </c>
      <c r="D59" s="12">
        <f t="shared" si="3"/>
        <v>7.7433982674247046E-2</v>
      </c>
      <c r="E59" s="12">
        <f t="shared" si="4"/>
        <v>9.2050447247992162E-2</v>
      </c>
      <c r="F59" s="12">
        <f t="shared" si="5"/>
        <v>9.9351043397220298E-2</v>
      </c>
      <c r="G59" s="12">
        <f t="shared" si="6"/>
        <v>0.10287778542968175</v>
      </c>
      <c r="H59" s="12">
        <f t="shared" si="7"/>
        <v>8.5219422862554781E-2</v>
      </c>
      <c r="I59" s="12">
        <f t="shared" si="8"/>
        <v>0.10004337861760119</v>
      </c>
      <c r="J59" s="12">
        <f t="shared" si="9"/>
        <v>0.11617423246975653</v>
      </c>
      <c r="K59" s="12">
        <f t="shared" si="10"/>
        <v>0.16388408486944783</v>
      </c>
      <c r="M59" s="12">
        <f t="shared" si="11"/>
        <v>9.6822288781047372E-2</v>
      </c>
    </row>
    <row r="60" spans="1:13">
      <c r="A60" s="1" t="s">
        <v>119</v>
      </c>
      <c r="B60" s="12">
        <f t="shared" si="1"/>
        <v>1.3387767111699585E-3</v>
      </c>
      <c r="C60" s="12">
        <f t="shared" si="2"/>
        <v>1.625608033892986E-3</v>
      </c>
      <c r="D60" s="12">
        <f t="shared" si="3"/>
        <v>1.7004770315104899E-3</v>
      </c>
      <c r="E60" s="12">
        <f t="shared" si="4"/>
        <v>2.1873645213415839E-3</v>
      </c>
      <c r="F60" s="12">
        <f t="shared" si="5"/>
        <v>2.6826173645096976E-3</v>
      </c>
      <c r="G60" s="12">
        <f t="shared" si="6"/>
        <v>2.1446118779283271E-3</v>
      </c>
      <c r="H60" s="12">
        <f t="shared" si="7"/>
        <v>3.3011158949125736E-3</v>
      </c>
      <c r="I60" s="12">
        <f t="shared" si="8"/>
        <v>4.5088732975650022E-3</v>
      </c>
      <c r="J60" s="12">
        <f t="shared" si="9"/>
        <v>4.7266881028938902E-3</v>
      </c>
      <c r="K60" s="12">
        <f t="shared" si="10"/>
        <v>4.6346555323590818E-3</v>
      </c>
      <c r="M60" s="12">
        <f t="shared" si="11"/>
        <v>2.8850788368083588E-3</v>
      </c>
    </row>
    <row r="61" spans="1:13">
      <c r="A61" s="1" t="s">
        <v>118</v>
      </c>
      <c r="B61" s="12">
        <f t="shared" si="1"/>
        <v>2.6780447318648971E-2</v>
      </c>
      <c r="C61" s="12">
        <f t="shared" si="2"/>
        <v>2.5342528684736344E-2</v>
      </c>
      <c r="D61" s="12">
        <f t="shared" si="3"/>
        <v>3.147012140054186E-2</v>
      </c>
      <c r="E61" s="12">
        <f t="shared" si="4"/>
        <v>3.9403248685234725E-2</v>
      </c>
      <c r="F61" s="12">
        <f t="shared" si="5"/>
        <v>5.0044297290019336E-2</v>
      </c>
      <c r="G61" s="12">
        <f t="shared" si="6"/>
        <v>5.4998045000533187E-2</v>
      </c>
      <c r="H61" s="12">
        <f t="shared" si="7"/>
        <v>6.7174729777377901E-2</v>
      </c>
      <c r="I61" s="12">
        <f t="shared" si="8"/>
        <v>8.8427716443805454E-2</v>
      </c>
      <c r="J61" s="12">
        <f t="shared" si="9"/>
        <v>0.10093346755742656</v>
      </c>
      <c r="K61" s="12">
        <f t="shared" si="10"/>
        <v>0.14535845420364152</v>
      </c>
      <c r="M61" s="12">
        <f t="shared" si="11"/>
        <v>6.2993305636196581E-2</v>
      </c>
    </row>
    <row r="62" spans="1:13">
      <c r="A62" s="1" t="s">
        <v>71</v>
      </c>
      <c r="B62" s="12">
        <f t="shared" si="1"/>
        <v>3.2179715007368867E-2</v>
      </c>
      <c r="C62" s="12">
        <f t="shared" si="2"/>
        <v>3.1801812325227427E-2</v>
      </c>
      <c r="D62" s="12">
        <f t="shared" si="3"/>
        <v>3.462677053683294E-2</v>
      </c>
      <c r="E62" s="12">
        <f t="shared" si="4"/>
        <v>3.9759752472244128E-2</v>
      </c>
      <c r="F62" s="12">
        <f t="shared" si="5"/>
        <v>4.344365856250517E-2</v>
      </c>
      <c r="G62" s="12">
        <f t="shared" si="6"/>
        <v>4.2049184986832217E-2</v>
      </c>
      <c r="H62" s="12">
        <f t="shared" si="7"/>
        <v>5.314654694191525E-2</v>
      </c>
      <c r="I62" s="12">
        <f t="shared" si="8"/>
        <v>5.7709706457066336E-2</v>
      </c>
      <c r="J62" s="12">
        <f t="shared" si="9"/>
        <v>7.2376653326301194E-2</v>
      </c>
      <c r="K62" s="12">
        <f t="shared" si="10"/>
        <v>6.8021249755698884E-2</v>
      </c>
      <c r="M62" s="12">
        <f t="shared" si="11"/>
        <v>4.7511505037199239E-2</v>
      </c>
    </row>
    <row r="63" spans="1:13">
      <c r="A63" s="1" t="s">
        <v>72</v>
      </c>
      <c r="B63" s="12">
        <f t="shared" si="1"/>
        <v>4.6576439874461608E-3</v>
      </c>
      <c r="C63" s="12">
        <f t="shared" si="2"/>
        <v>5.2653759624829684E-3</v>
      </c>
      <c r="D63" s="12">
        <f t="shared" si="3"/>
        <v>5.2024616268767513E-3</v>
      </c>
      <c r="E63" s="12">
        <f t="shared" si="4"/>
        <v>5.9200402834652666E-3</v>
      </c>
      <c r="F63" s="12">
        <f t="shared" si="5"/>
        <v>8.2421596825954669E-3</v>
      </c>
      <c r="G63" s="12">
        <f t="shared" si="6"/>
        <v>6.9615754648445945E-3</v>
      </c>
      <c r="H63" s="12">
        <f t="shared" si="7"/>
        <v>8.7228945883238221E-3</v>
      </c>
      <c r="I63" s="12">
        <f t="shared" si="8"/>
        <v>1.0900848111025443E-2</v>
      </c>
      <c r="J63" s="12">
        <f t="shared" si="9"/>
        <v>1.5390929838769047E-2</v>
      </c>
      <c r="K63" s="12">
        <f t="shared" si="10"/>
        <v>9.8063076593005796E-2</v>
      </c>
      <c r="M63" s="12">
        <f t="shared" si="11"/>
        <v>1.6932700613883533E-2</v>
      </c>
    </row>
    <row r="64" spans="1:13">
      <c r="A64" s="1" t="s">
        <v>73</v>
      </c>
      <c r="B64" s="12">
        <f t="shared" si="1"/>
        <v>7.6371931703115726E-3</v>
      </c>
      <c r="C64" s="12">
        <f t="shared" si="2"/>
        <v>7.1296592903911955E-3</v>
      </c>
      <c r="D64" s="12">
        <f t="shared" si="3"/>
        <v>7.8423183221466922E-3</v>
      </c>
      <c r="E64" s="12">
        <f t="shared" si="4"/>
        <v>1.0602136537152666E-2</v>
      </c>
      <c r="F64" s="12">
        <f t="shared" si="5"/>
        <v>1.1915230065543002E-2</v>
      </c>
      <c r="G64" s="12">
        <f t="shared" si="6"/>
        <v>9.9584690012625415E-3</v>
      </c>
      <c r="H64" s="12">
        <f t="shared" si="7"/>
        <v>1.1149916767307503E-2</v>
      </c>
      <c r="I64" s="12">
        <f t="shared" si="8"/>
        <v>1.8638379942140789E-2</v>
      </c>
      <c r="J64" s="12">
        <f t="shared" si="9"/>
        <v>1.7122802435480977E-2</v>
      </c>
      <c r="K64" s="12">
        <f t="shared" si="10"/>
        <v>1.9158086797862635E-2</v>
      </c>
      <c r="M64" s="12">
        <f t="shared" si="11"/>
        <v>1.2115419232959956E-2</v>
      </c>
    </row>
    <row r="65" spans="1:13">
      <c r="A65" s="1" t="s">
        <v>74</v>
      </c>
      <c r="B65" s="12">
        <f t="shared" si="1"/>
        <v>1.7910713608974116E-2</v>
      </c>
      <c r="C65" s="12">
        <f t="shared" si="2"/>
        <v>1.6720775024615907E-2</v>
      </c>
      <c r="D65" s="12">
        <f t="shared" si="3"/>
        <v>1.8948464837633603E-2</v>
      </c>
      <c r="E65" s="12">
        <f t="shared" si="4"/>
        <v>2.1458325287311932E-2</v>
      </c>
      <c r="F65" s="12">
        <f t="shared" si="5"/>
        <v>3.7101857588758606E-2</v>
      </c>
      <c r="G65" s="12">
        <f t="shared" si="6"/>
        <v>3.1074461956248911E-2</v>
      </c>
      <c r="H65" s="12">
        <f t="shared" si="7"/>
        <v>3.7818889860239104E-2</v>
      </c>
      <c r="I65" s="12">
        <f t="shared" si="8"/>
        <v>4.4564339333915653E-2</v>
      </c>
      <c r="J65" s="12">
        <f t="shared" si="9"/>
        <v>4.8548301007222974E-2</v>
      </c>
      <c r="K65" s="12">
        <f t="shared" si="10"/>
        <v>4.9672806449714585E-2</v>
      </c>
      <c r="M65" s="12">
        <f t="shared" si="11"/>
        <v>3.238189349546354E-2</v>
      </c>
    </row>
    <row r="66" spans="1:13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3">
      <c r="A67" s="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13">
      <c r="A68" s="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3">
      <c r="A69" s="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3">
      <c r="A70" s="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3">
      <c r="A71" s="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1:13">
      <c r="A72" s="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1:13">
      <c r="A73" s="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3">
      <c r="A74" s="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spans="1:13">
      <c r="A75" s="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spans="1:13">
      <c r="A76" s="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1:13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 spans="1:13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3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3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>
      <c r="A81" s="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>
      <c r="A83" s="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>
      <c r="A84" s="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1:12">
      <c r="A85" s="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>
      <c r="A86" s="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1:12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1:12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 spans="1:12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2">
      <c r="A90" s="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1:12">
      <c r="A91" s="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spans="1:12">
      <c r="A92" s="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>
      <c r="A93" s="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>
      <c r="A94" s="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>
      <c r="A95" s="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>
      <c r="A96" s="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81"/>
  <sheetViews>
    <sheetView tabSelected="1" topLeftCell="K1" workbookViewId="0">
      <selection activeCell="AF5" sqref="AF5:AF14"/>
    </sheetView>
  </sheetViews>
  <sheetFormatPr defaultRowHeight="14.1"/>
  <cols>
    <col min="2" max="2" width="13.1015625" bestFit="1" customWidth="1"/>
  </cols>
  <sheetData>
    <row r="1" spans="1:32" s="6" customFormat="1">
      <c r="B1" s="7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28</v>
      </c>
      <c r="S1" s="8" t="s">
        <v>29</v>
      </c>
      <c r="T1" s="8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8" t="s">
        <v>35</v>
      </c>
      <c r="Z1" s="8" t="s">
        <v>36</v>
      </c>
      <c r="AA1" s="8" t="s">
        <v>37</v>
      </c>
      <c r="AB1" s="8" t="s">
        <v>38</v>
      </c>
      <c r="AC1" s="8" t="s">
        <v>39</v>
      </c>
      <c r="AD1" s="8" t="s">
        <v>40</v>
      </c>
      <c r="AE1" s="8" t="s">
        <v>41</v>
      </c>
      <c r="AF1" s="8" t="s">
        <v>42</v>
      </c>
    </row>
    <row r="2" spans="1:32">
      <c r="A2" s="5" t="s">
        <v>0</v>
      </c>
      <c r="B2" s="1">
        <v>416</v>
      </c>
      <c r="C2" s="1">
        <v>697</v>
      </c>
      <c r="D2" s="1">
        <v>3025</v>
      </c>
      <c r="E2" s="1">
        <v>1294</v>
      </c>
      <c r="F2" s="1">
        <v>773</v>
      </c>
      <c r="G2" s="1">
        <v>2273</v>
      </c>
      <c r="H2" s="1">
        <v>1292</v>
      </c>
      <c r="I2" s="1">
        <v>2259</v>
      </c>
      <c r="J2" s="1">
        <v>488</v>
      </c>
      <c r="K2" s="1">
        <v>2434</v>
      </c>
      <c r="L2" s="1">
        <v>1451</v>
      </c>
      <c r="M2" s="1">
        <v>1682</v>
      </c>
      <c r="N2" s="1">
        <v>1257</v>
      </c>
      <c r="O2" s="1">
        <v>1481</v>
      </c>
      <c r="P2" s="1">
        <v>3823</v>
      </c>
      <c r="Q2" s="2">
        <v>3689</v>
      </c>
      <c r="R2" s="2">
        <v>1969</v>
      </c>
      <c r="S2" s="2">
        <v>1743</v>
      </c>
      <c r="T2" s="2">
        <v>1693</v>
      </c>
      <c r="U2" s="2">
        <v>1364</v>
      </c>
      <c r="V2" s="2">
        <v>222</v>
      </c>
      <c r="W2" s="2">
        <v>794</v>
      </c>
      <c r="X2" s="2">
        <v>2260</v>
      </c>
      <c r="Y2" s="2">
        <v>1163</v>
      </c>
      <c r="Z2" s="2">
        <v>1144</v>
      </c>
      <c r="AA2" s="2">
        <v>37</v>
      </c>
      <c r="AB2" s="2">
        <v>1254</v>
      </c>
      <c r="AC2" s="2">
        <v>452</v>
      </c>
      <c r="AD2" s="2">
        <v>848</v>
      </c>
      <c r="AE2" s="2">
        <v>175</v>
      </c>
      <c r="AF2" s="1">
        <v>559</v>
      </c>
    </row>
    <row r="3" spans="1:32" ht="14.4">
      <c r="A3" s="5" t="s">
        <v>1</v>
      </c>
      <c r="B3" s="1">
        <v>363</v>
      </c>
      <c r="C3" s="1">
        <v>530</v>
      </c>
      <c r="D3" s="1">
        <v>2618</v>
      </c>
      <c r="E3" s="1">
        <v>1180</v>
      </c>
      <c r="F3" s="1">
        <v>699</v>
      </c>
      <c r="G3" s="1">
        <v>1946</v>
      </c>
      <c r="H3" s="1">
        <v>1149</v>
      </c>
      <c r="I3" s="1">
        <v>2327</v>
      </c>
      <c r="J3" s="1">
        <v>373</v>
      </c>
      <c r="K3" s="1">
        <v>2247</v>
      </c>
      <c r="L3" s="1">
        <v>1394</v>
      </c>
      <c r="M3" s="1">
        <v>1527</v>
      </c>
      <c r="N3" s="1">
        <v>1192</v>
      </c>
      <c r="O3" s="1">
        <v>2049</v>
      </c>
      <c r="P3" s="1">
        <v>2795</v>
      </c>
      <c r="Q3" s="2">
        <v>3225</v>
      </c>
      <c r="R3" s="2">
        <v>1687</v>
      </c>
      <c r="S3" s="2">
        <v>1394</v>
      </c>
      <c r="T3" s="2">
        <v>1584</v>
      </c>
      <c r="U3" s="2">
        <v>1361</v>
      </c>
      <c r="V3" s="2">
        <v>189</v>
      </c>
      <c r="W3" s="2">
        <v>759</v>
      </c>
      <c r="X3" s="2">
        <v>2108</v>
      </c>
      <c r="Y3" s="2">
        <v>1140</v>
      </c>
      <c r="Z3" s="3">
        <v>1004</v>
      </c>
      <c r="AA3" s="2">
        <v>44</v>
      </c>
      <c r="AB3" s="2">
        <v>1169</v>
      </c>
      <c r="AC3" s="2">
        <v>494</v>
      </c>
      <c r="AD3" s="2">
        <v>181</v>
      </c>
      <c r="AE3" s="2">
        <v>147</v>
      </c>
      <c r="AF3" s="1">
        <v>644</v>
      </c>
    </row>
    <row r="4" spans="1:32">
      <c r="A4" s="5" t="s">
        <v>2</v>
      </c>
      <c r="B4" s="1">
        <v>403</v>
      </c>
      <c r="C4" s="1">
        <v>495</v>
      </c>
      <c r="D4" s="1">
        <v>2303</v>
      </c>
      <c r="E4" s="1">
        <v>1150</v>
      </c>
      <c r="F4" s="1">
        <v>660</v>
      </c>
      <c r="G4" s="1">
        <v>1572</v>
      </c>
      <c r="H4" s="1">
        <v>857</v>
      </c>
      <c r="I4" s="1">
        <v>1879</v>
      </c>
      <c r="J4" s="1">
        <v>439</v>
      </c>
      <c r="K4" s="1">
        <v>1812</v>
      </c>
      <c r="L4" s="1">
        <v>1368</v>
      </c>
      <c r="M4" s="1">
        <v>1523</v>
      </c>
      <c r="N4" s="1">
        <v>1146</v>
      </c>
      <c r="O4" s="1">
        <v>1582</v>
      </c>
      <c r="P4" s="1">
        <v>2882</v>
      </c>
      <c r="Q4" s="2">
        <v>3248</v>
      </c>
      <c r="R4" s="2">
        <v>1643</v>
      </c>
      <c r="S4" s="2">
        <v>1640</v>
      </c>
      <c r="T4" s="2">
        <v>1326</v>
      </c>
      <c r="U4" s="2">
        <v>1407</v>
      </c>
      <c r="V4" s="2">
        <v>206</v>
      </c>
      <c r="W4" s="2">
        <v>680</v>
      </c>
      <c r="X4" s="2">
        <v>2055</v>
      </c>
      <c r="Y4" s="2">
        <v>1160</v>
      </c>
      <c r="Z4" s="2">
        <v>920</v>
      </c>
      <c r="AA4" s="2">
        <v>41</v>
      </c>
      <c r="AB4" s="2">
        <v>1174</v>
      </c>
      <c r="AC4" s="2">
        <v>559</v>
      </c>
      <c r="AD4" s="2">
        <v>176</v>
      </c>
      <c r="AE4" s="2">
        <v>203</v>
      </c>
      <c r="AF4" s="1">
        <v>629</v>
      </c>
    </row>
    <row r="5" spans="1:32">
      <c r="A5" s="5" t="s">
        <v>3</v>
      </c>
      <c r="B5" s="1">
        <v>329</v>
      </c>
      <c r="C5" s="1">
        <v>528</v>
      </c>
      <c r="D5" s="1">
        <v>2212</v>
      </c>
      <c r="E5" s="1">
        <v>1191</v>
      </c>
      <c r="F5" s="1">
        <v>624</v>
      </c>
      <c r="G5" s="1">
        <v>1317</v>
      </c>
      <c r="H5" s="1">
        <v>1099</v>
      </c>
      <c r="I5" s="1">
        <v>1612</v>
      </c>
      <c r="J5" s="1">
        <v>421</v>
      </c>
      <c r="K5" s="1">
        <v>1767</v>
      </c>
      <c r="L5" s="1">
        <v>1216</v>
      </c>
      <c r="M5" s="1">
        <v>1338</v>
      </c>
      <c r="N5" s="1">
        <v>1099</v>
      </c>
      <c r="O5" s="1">
        <v>1028</v>
      </c>
      <c r="P5" s="1">
        <v>2905</v>
      </c>
      <c r="Q5" s="2">
        <v>3270</v>
      </c>
      <c r="R5" s="2">
        <v>1552</v>
      </c>
      <c r="S5" s="2">
        <v>1557</v>
      </c>
      <c r="T5" s="2">
        <v>1697</v>
      </c>
      <c r="U5" s="2">
        <v>1185</v>
      </c>
      <c r="V5" s="2">
        <v>184</v>
      </c>
      <c r="W5" s="2">
        <v>596</v>
      </c>
      <c r="X5" s="2">
        <v>1873</v>
      </c>
      <c r="Y5" s="2">
        <v>1077</v>
      </c>
      <c r="Z5" s="2">
        <v>904</v>
      </c>
      <c r="AA5" s="2">
        <v>42</v>
      </c>
      <c r="AB5" s="2">
        <v>1076</v>
      </c>
      <c r="AC5" s="2">
        <v>550</v>
      </c>
      <c r="AD5" s="2">
        <v>154</v>
      </c>
      <c r="AE5" s="2">
        <v>176</v>
      </c>
      <c r="AF5" s="1">
        <v>629</v>
      </c>
    </row>
    <row r="6" spans="1:32">
      <c r="A6" s="5" t="s">
        <v>4</v>
      </c>
      <c r="B6" s="1">
        <v>351</v>
      </c>
      <c r="C6" s="1">
        <v>442</v>
      </c>
      <c r="D6" s="1">
        <v>1917</v>
      </c>
      <c r="E6" s="1">
        <v>1289</v>
      </c>
      <c r="F6" s="1">
        <v>651</v>
      </c>
      <c r="G6" s="1">
        <v>1340</v>
      </c>
      <c r="H6" s="1">
        <v>1191</v>
      </c>
      <c r="I6" s="1">
        <v>1093</v>
      </c>
      <c r="J6" s="1">
        <v>693</v>
      </c>
      <c r="K6" s="1">
        <v>1756</v>
      </c>
      <c r="L6" s="1">
        <v>1214</v>
      </c>
      <c r="M6" s="1">
        <v>1252</v>
      </c>
      <c r="N6" s="1">
        <v>1081</v>
      </c>
      <c r="O6" s="1">
        <v>1001</v>
      </c>
      <c r="P6" s="1">
        <v>2014</v>
      </c>
      <c r="Q6" s="2">
        <v>3024</v>
      </c>
      <c r="R6" s="2">
        <v>1557</v>
      </c>
      <c r="S6" s="2">
        <v>1580</v>
      </c>
      <c r="T6" s="2">
        <v>1680</v>
      </c>
      <c r="U6" s="2">
        <v>1185</v>
      </c>
      <c r="V6" s="2">
        <v>177</v>
      </c>
      <c r="W6" s="2">
        <v>520</v>
      </c>
      <c r="X6" s="2">
        <v>1736</v>
      </c>
      <c r="Y6" s="2">
        <v>1056</v>
      </c>
      <c r="Z6" s="2">
        <v>890</v>
      </c>
      <c r="AA6" s="2">
        <v>46</v>
      </c>
      <c r="AB6" s="2">
        <v>1134</v>
      </c>
      <c r="AC6" s="2">
        <v>516</v>
      </c>
      <c r="AD6" s="2">
        <v>129</v>
      </c>
      <c r="AE6" s="2">
        <v>224</v>
      </c>
      <c r="AF6" s="1">
        <v>662</v>
      </c>
    </row>
    <row r="7" spans="1:32">
      <c r="A7" s="5" t="s">
        <v>5</v>
      </c>
      <c r="B7" s="1">
        <v>356</v>
      </c>
      <c r="C7" s="1">
        <v>380</v>
      </c>
      <c r="D7" s="1">
        <v>1388</v>
      </c>
      <c r="E7" s="1">
        <v>1309</v>
      </c>
      <c r="F7" s="1">
        <v>709</v>
      </c>
      <c r="G7" s="1">
        <v>1265</v>
      </c>
      <c r="H7" s="1">
        <v>1149</v>
      </c>
      <c r="I7" s="1">
        <v>944</v>
      </c>
      <c r="J7" s="1">
        <v>444</v>
      </c>
      <c r="K7" s="1">
        <v>1659</v>
      </c>
      <c r="L7" s="1">
        <v>1338</v>
      </c>
      <c r="M7" s="1">
        <v>1303</v>
      </c>
      <c r="N7" s="1">
        <v>1197</v>
      </c>
      <c r="O7" s="1">
        <v>973</v>
      </c>
      <c r="P7" s="1">
        <v>2456</v>
      </c>
      <c r="Q7" s="2">
        <v>3097</v>
      </c>
      <c r="R7" s="2">
        <v>1644</v>
      </c>
      <c r="S7" s="2">
        <v>1556</v>
      </c>
      <c r="T7" s="2">
        <v>1734</v>
      </c>
      <c r="U7" s="2">
        <v>1384</v>
      </c>
      <c r="V7" s="2">
        <v>187</v>
      </c>
      <c r="W7" s="2">
        <v>606</v>
      </c>
      <c r="X7" s="2">
        <v>1811</v>
      </c>
      <c r="Y7" s="2">
        <v>1092</v>
      </c>
      <c r="Z7" s="2">
        <v>901</v>
      </c>
      <c r="AA7" s="2">
        <v>39</v>
      </c>
      <c r="AB7" s="2">
        <v>1043</v>
      </c>
      <c r="AC7" s="2">
        <v>564</v>
      </c>
      <c r="AD7" s="2">
        <v>126</v>
      </c>
      <c r="AE7" s="2">
        <v>168</v>
      </c>
      <c r="AF7" s="1">
        <v>636</v>
      </c>
    </row>
    <row r="8" spans="1:32">
      <c r="A8" s="5" t="s">
        <v>6</v>
      </c>
      <c r="B8" s="1">
        <v>311</v>
      </c>
      <c r="C8" s="1">
        <v>368</v>
      </c>
      <c r="D8" s="1">
        <v>1110</v>
      </c>
      <c r="E8" s="1">
        <v>1349</v>
      </c>
      <c r="F8" s="1">
        <v>631</v>
      </c>
      <c r="G8" s="1">
        <v>1505</v>
      </c>
      <c r="H8" s="1">
        <v>1136</v>
      </c>
      <c r="I8" s="1">
        <v>1371</v>
      </c>
      <c r="J8" s="1">
        <v>473</v>
      </c>
      <c r="K8" s="1">
        <v>1642</v>
      </c>
      <c r="L8" s="1">
        <v>1453</v>
      </c>
      <c r="M8" s="1">
        <v>1238</v>
      </c>
      <c r="N8" s="1">
        <v>1138</v>
      </c>
      <c r="O8" s="1">
        <v>945</v>
      </c>
      <c r="P8" s="1">
        <v>2358</v>
      </c>
      <c r="Q8" s="2">
        <v>2979</v>
      </c>
      <c r="R8" s="2">
        <v>1628</v>
      </c>
      <c r="S8" s="2">
        <v>1611</v>
      </c>
      <c r="T8" s="2">
        <v>1767</v>
      </c>
      <c r="U8" s="2">
        <v>1309</v>
      </c>
      <c r="V8" s="2">
        <v>228</v>
      </c>
      <c r="W8" s="2">
        <v>648</v>
      </c>
      <c r="X8" s="2">
        <v>1548</v>
      </c>
      <c r="Y8" s="2">
        <v>1023</v>
      </c>
      <c r="Z8" s="2">
        <v>1289</v>
      </c>
      <c r="AA8" s="2">
        <v>29</v>
      </c>
      <c r="AB8" s="2">
        <v>1082</v>
      </c>
      <c r="AC8" s="2">
        <v>522</v>
      </c>
      <c r="AD8" s="2">
        <v>128</v>
      </c>
      <c r="AE8" s="2">
        <v>194</v>
      </c>
      <c r="AF8" s="1">
        <v>610</v>
      </c>
    </row>
    <row r="9" spans="1:32">
      <c r="A9" s="5" t="s">
        <v>7</v>
      </c>
      <c r="B9" s="1">
        <v>367</v>
      </c>
      <c r="C9" s="1">
        <v>358</v>
      </c>
      <c r="D9" s="1">
        <v>1938</v>
      </c>
      <c r="E9" s="1">
        <v>1226</v>
      </c>
      <c r="F9" s="1">
        <v>673</v>
      </c>
      <c r="G9" s="1">
        <v>1512</v>
      </c>
      <c r="H9" s="1">
        <v>1173</v>
      </c>
      <c r="I9" s="1">
        <v>1296</v>
      </c>
      <c r="J9" s="1">
        <v>341</v>
      </c>
      <c r="K9" s="1">
        <v>1365</v>
      </c>
      <c r="L9" s="1">
        <v>1337</v>
      </c>
      <c r="M9" s="1">
        <v>1262</v>
      </c>
      <c r="N9" s="1">
        <v>1007</v>
      </c>
      <c r="O9" s="1">
        <v>966</v>
      </c>
      <c r="P9" s="1">
        <v>2068</v>
      </c>
      <c r="Q9" s="2">
        <v>2837</v>
      </c>
      <c r="R9" s="2">
        <v>1459</v>
      </c>
      <c r="S9" s="2">
        <v>1566</v>
      </c>
      <c r="T9" s="2">
        <v>2367</v>
      </c>
      <c r="U9" s="2">
        <v>1168</v>
      </c>
      <c r="V9" s="2">
        <v>175</v>
      </c>
      <c r="W9" s="2">
        <v>802</v>
      </c>
      <c r="X9" s="2">
        <v>1504</v>
      </c>
      <c r="Y9" s="2">
        <v>1002</v>
      </c>
      <c r="Z9" s="2">
        <v>1341</v>
      </c>
      <c r="AA9" s="2">
        <v>40</v>
      </c>
      <c r="AB9" s="2">
        <v>1097</v>
      </c>
      <c r="AC9" s="2">
        <v>576</v>
      </c>
      <c r="AD9" s="2">
        <v>160</v>
      </c>
      <c r="AE9" s="2">
        <v>258</v>
      </c>
      <c r="AF9" s="1">
        <v>735</v>
      </c>
    </row>
    <row r="10" spans="1:32">
      <c r="A10" s="5" t="s">
        <v>8</v>
      </c>
      <c r="B10" s="1">
        <v>413</v>
      </c>
      <c r="C10" s="1">
        <v>350</v>
      </c>
      <c r="D10" s="1">
        <v>1872</v>
      </c>
      <c r="E10" s="1">
        <v>1248</v>
      </c>
      <c r="F10" s="1">
        <v>611</v>
      </c>
      <c r="G10" s="1">
        <v>1656</v>
      </c>
      <c r="H10" s="1">
        <v>1201</v>
      </c>
      <c r="I10" s="1">
        <v>1144</v>
      </c>
      <c r="J10" s="1">
        <v>406</v>
      </c>
      <c r="K10" s="1">
        <v>1429</v>
      </c>
      <c r="L10" s="1">
        <v>1229</v>
      </c>
      <c r="M10" s="1">
        <v>1277</v>
      </c>
      <c r="N10" s="1">
        <v>927</v>
      </c>
      <c r="O10" s="1">
        <v>915</v>
      </c>
      <c r="P10" s="1">
        <v>2219</v>
      </c>
      <c r="Q10" s="2">
        <v>2868</v>
      </c>
      <c r="R10" s="2">
        <v>1603</v>
      </c>
      <c r="S10" s="2">
        <v>1353</v>
      </c>
      <c r="T10" s="2">
        <v>1801</v>
      </c>
      <c r="U10" s="2">
        <v>1126</v>
      </c>
      <c r="V10" s="2">
        <v>210</v>
      </c>
      <c r="W10" s="2">
        <v>861</v>
      </c>
      <c r="X10" s="2">
        <v>1542</v>
      </c>
      <c r="Y10" s="2">
        <v>983</v>
      </c>
      <c r="Z10" s="2">
        <v>1445</v>
      </c>
      <c r="AA10" s="4">
        <v>37</v>
      </c>
      <c r="AB10" s="2">
        <v>1068</v>
      </c>
      <c r="AC10" s="2">
        <v>640</v>
      </c>
      <c r="AD10" s="2">
        <v>142</v>
      </c>
      <c r="AE10" s="2">
        <v>283</v>
      </c>
      <c r="AF10" s="1">
        <v>534</v>
      </c>
    </row>
    <row r="11" spans="1:32">
      <c r="A11" s="5" t="s">
        <v>9</v>
      </c>
      <c r="B11" s="1">
        <v>398</v>
      </c>
      <c r="C11" s="1">
        <v>311</v>
      </c>
      <c r="D11" s="1">
        <v>1920</v>
      </c>
      <c r="E11" s="1">
        <v>1220</v>
      </c>
      <c r="F11" s="1">
        <v>615</v>
      </c>
      <c r="G11" s="1">
        <v>1148</v>
      </c>
      <c r="H11" s="1">
        <v>1307</v>
      </c>
      <c r="I11" s="1">
        <v>1171</v>
      </c>
      <c r="J11" s="1">
        <v>336</v>
      </c>
      <c r="K11" s="1">
        <v>1709</v>
      </c>
      <c r="L11" s="1">
        <v>1287</v>
      </c>
      <c r="M11" s="1">
        <v>1287</v>
      </c>
      <c r="N11" s="1">
        <v>901</v>
      </c>
      <c r="O11" s="1">
        <v>936</v>
      </c>
      <c r="P11" s="1">
        <v>2110</v>
      </c>
      <c r="Q11" s="2">
        <v>2839</v>
      </c>
      <c r="R11" s="2">
        <v>1525</v>
      </c>
      <c r="S11" s="2">
        <v>1429</v>
      </c>
      <c r="T11" s="2">
        <v>1761</v>
      </c>
      <c r="U11" s="2">
        <v>1068</v>
      </c>
      <c r="V11" s="2">
        <v>211</v>
      </c>
      <c r="W11" s="2">
        <v>696</v>
      </c>
      <c r="X11" s="2">
        <v>1524</v>
      </c>
      <c r="Y11" s="2">
        <v>929</v>
      </c>
      <c r="Z11" s="2">
        <v>1487</v>
      </c>
      <c r="AA11" s="2">
        <v>34</v>
      </c>
      <c r="AB11" s="2">
        <v>1052</v>
      </c>
      <c r="AC11" s="2">
        <v>678</v>
      </c>
      <c r="AD11" s="2">
        <v>153</v>
      </c>
      <c r="AE11" s="2">
        <v>258</v>
      </c>
      <c r="AF11" s="1">
        <v>567</v>
      </c>
    </row>
    <row r="12" spans="1:32">
      <c r="A12" s="5" t="s">
        <v>10</v>
      </c>
      <c r="B12">
        <f>1945-B11-B10-B9-B8</f>
        <v>456</v>
      </c>
      <c r="C12">
        <f>1969-C11-C10-C9-C8</f>
        <v>582</v>
      </c>
      <c r="D12" s="1">
        <v>1735</v>
      </c>
      <c r="E12" s="1">
        <f>6337-E11-E10-E9-E8</f>
        <v>1294</v>
      </c>
      <c r="F12" s="1">
        <v>680</v>
      </c>
      <c r="G12">
        <f>7541-G11-G10-G9-G8</f>
        <v>1720</v>
      </c>
      <c r="H12" s="1">
        <v>1451</v>
      </c>
      <c r="I12" s="1">
        <v>1496</v>
      </c>
      <c r="J12">
        <v>569</v>
      </c>
      <c r="K12" s="1">
        <v>1649</v>
      </c>
      <c r="L12" s="1">
        <f>6762-L11-L10-L9-L8</f>
        <v>1456</v>
      </c>
      <c r="M12" s="1">
        <f>6269-M11-M10-M9-M8</f>
        <v>1205</v>
      </c>
      <c r="N12">
        <f>4966-N11-N10-N9-N8</f>
        <v>993</v>
      </c>
      <c r="O12">
        <f>4775-O11-O10-O9-O8</f>
        <v>1013</v>
      </c>
      <c r="P12" s="1">
        <v>2364</v>
      </c>
      <c r="Q12">
        <f>14160-Q11-Q10-Q9-Q8</f>
        <v>2637</v>
      </c>
      <c r="R12">
        <f>7893-R11-R10-R9-R8</f>
        <v>1678</v>
      </c>
      <c r="S12">
        <f>7078-S11-S10-S9-S8</f>
        <v>1119</v>
      </c>
      <c r="T12" s="2">
        <v>1896</v>
      </c>
      <c r="U12">
        <v>1180</v>
      </c>
      <c r="V12" s="2">
        <v>215</v>
      </c>
      <c r="W12" s="2">
        <v>720</v>
      </c>
      <c r="X12" s="2">
        <v>1563</v>
      </c>
      <c r="Y12">
        <f>4872-Y11-Y10-Y9-Y8</f>
        <v>935</v>
      </c>
      <c r="Z12" s="2">
        <v>1504</v>
      </c>
      <c r="AA12">
        <f>177-AA11-AA10-AA9-AA8</f>
        <v>37</v>
      </c>
      <c r="AB12" s="2">
        <v>976</v>
      </c>
      <c r="AC12" s="2">
        <v>697</v>
      </c>
      <c r="AD12">
        <f>757-AD11-AD10-AD9-AD8</f>
        <v>174</v>
      </c>
      <c r="AE12">
        <f>1251-AE11-AE10-AE9-AE8</f>
        <v>258</v>
      </c>
      <c r="AF12" s="1">
        <v>562</v>
      </c>
    </row>
    <row r="13" spans="1:32">
      <c r="A13" s="5" t="s">
        <v>11</v>
      </c>
      <c r="B13">
        <v>373</v>
      </c>
      <c r="C13">
        <v>331</v>
      </c>
      <c r="D13">
        <v>1791</v>
      </c>
      <c r="E13" s="1">
        <v>1349</v>
      </c>
      <c r="F13" s="1">
        <v>857</v>
      </c>
      <c r="G13" s="1">
        <v>1727</v>
      </c>
      <c r="H13" s="1">
        <v>1625</v>
      </c>
      <c r="I13" s="1">
        <v>1518</v>
      </c>
      <c r="J13" s="1">
        <v>461</v>
      </c>
      <c r="K13" s="1">
        <v>1760</v>
      </c>
      <c r="L13" s="1">
        <v>1371</v>
      </c>
      <c r="M13" s="1">
        <v>1689</v>
      </c>
      <c r="N13" s="1">
        <v>1078</v>
      </c>
      <c r="O13" s="1">
        <v>1120</v>
      </c>
      <c r="P13" s="1">
        <v>2672</v>
      </c>
      <c r="Q13" s="1">
        <v>2852</v>
      </c>
      <c r="R13" s="1">
        <v>1946</v>
      </c>
      <c r="S13" s="1">
        <v>1476</v>
      </c>
      <c r="T13" s="1">
        <v>2519</v>
      </c>
      <c r="U13" s="1">
        <v>1316</v>
      </c>
      <c r="V13" s="1">
        <v>239</v>
      </c>
      <c r="W13" s="1">
        <v>750</v>
      </c>
      <c r="X13" s="1">
        <v>1797</v>
      </c>
      <c r="Y13" s="1">
        <v>1037</v>
      </c>
      <c r="Z13" s="1">
        <v>1596</v>
      </c>
      <c r="AA13" s="1">
        <v>35</v>
      </c>
      <c r="AB13" s="1">
        <v>1153</v>
      </c>
      <c r="AC13" s="1">
        <v>789</v>
      </c>
      <c r="AD13" s="1">
        <v>171</v>
      </c>
      <c r="AE13" s="1">
        <v>301</v>
      </c>
      <c r="AF13" s="1">
        <v>668</v>
      </c>
    </row>
    <row r="14" spans="1:32">
      <c r="A14">
        <v>2014</v>
      </c>
      <c r="B14" s="1">
        <v>294</v>
      </c>
      <c r="C14" s="1">
        <v>149</v>
      </c>
      <c r="D14" s="1">
        <v>1406</v>
      </c>
      <c r="E14" s="1">
        <v>1147</v>
      </c>
      <c r="F14" s="1">
        <v>511</v>
      </c>
      <c r="G14" s="1">
        <v>1077</v>
      </c>
      <c r="H14" s="1">
        <v>1514</v>
      </c>
      <c r="I14" s="14">
        <v>1204</v>
      </c>
      <c r="J14" s="1">
        <v>286</v>
      </c>
      <c r="K14" s="1">
        <v>1330</v>
      </c>
      <c r="L14" s="1">
        <v>1233</v>
      </c>
      <c r="M14" s="1">
        <v>1411</v>
      </c>
      <c r="N14" s="1">
        <v>1137</v>
      </c>
      <c r="O14" s="1">
        <v>896</v>
      </c>
      <c r="P14" s="1">
        <v>2092</v>
      </c>
      <c r="Q14" s="1">
        <v>3305</v>
      </c>
      <c r="R14" s="1">
        <v>1430</v>
      </c>
      <c r="S14" s="1">
        <v>859</v>
      </c>
      <c r="T14" s="2">
        <v>1825</v>
      </c>
      <c r="U14" s="1">
        <v>731</v>
      </c>
      <c r="V14" s="2">
        <v>196</v>
      </c>
      <c r="W14" s="2">
        <v>548</v>
      </c>
      <c r="X14" s="2">
        <v>1602</v>
      </c>
      <c r="Y14" s="2">
        <v>804</v>
      </c>
      <c r="Z14" s="2">
        <v>1511</v>
      </c>
      <c r="AA14" s="2">
        <v>25</v>
      </c>
      <c r="AB14" s="2">
        <v>674</v>
      </c>
      <c r="AC14" s="2">
        <v>817</v>
      </c>
      <c r="AD14" s="2">
        <v>135</v>
      </c>
      <c r="AE14" s="2">
        <v>355</v>
      </c>
      <c r="AF14" s="2">
        <v>545</v>
      </c>
    </row>
    <row r="15" spans="1:32">
      <c r="A15">
        <v>2015</v>
      </c>
      <c r="B15" s="13">
        <v>382</v>
      </c>
      <c r="C15" s="1">
        <v>176</v>
      </c>
      <c r="D15" s="1">
        <v>1144</v>
      </c>
      <c r="E15" s="1">
        <v>1054</v>
      </c>
      <c r="F15" s="1">
        <v>533</v>
      </c>
      <c r="G15" s="1">
        <v>2117</v>
      </c>
      <c r="H15" s="1">
        <v>1465</v>
      </c>
      <c r="I15" s="14">
        <v>1053</v>
      </c>
      <c r="J15" s="1">
        <v>226</v>
      </c>
      <c r="K15" s="1">
        <v>923</v>
      </c>
      <c r="L15" s="1">
        <v>596</v>
      </c>
      <c r="M15" s="1">
        <v>1181</v>
      </c>
      <c r="N15" s="1">
        <v>985</v>
      </c>
      <c r="O15" s="1">
        <v>680</v>
      </c>
      <c r="P15" s="1">
        <v>1637</v>
      </c>
      <c r="Q15" s="1">
        <v>1980</v>
      </c>
      <c r="R15" s="14">
        <v>2514</v>
      </c>
      <c r="S15" s="1">
        <v>866</v>
      </c>
      <c r="T15" s="2">
        <v>1580</v>
      </c>
      <c r="U15" s="1">
        <v>605</v>
      </c>
      <c r="V15" s="2">
        <v>197</v>
      </c>
      <c r="W15" s="2">
        <v>333</v>
      </c>
      <c r="X15" s="2">
        <v>1366</v>
      </c>
      <c r="Y15" s="2">
        <v>604</v>
      </c>
      <c r="Z15" s="2">
        <v>785</v>
      </c>
      <c r="AA15" s="2">
        <v>17</v>
      </c>
      <c r="AB15" s="2">
        <v>794</v>
      </c>
      <c r="AC15" s="2">
        <v>483</v>
      </c>
      <c r="AD15" s="2">
        <v>114</v>
      </c>
      <c r="AE15" s="2">
        <v>239</v>
      </c>
      <c r="AF15" s="2">
        <v>557</v>
      </c>
    </row>
    <row r="17" spans="1:24">
      <c r="A17" s="1" t="s">
        <v>43</v>
      </c>
      <c r="B17" s="1" t="s">
        <v>11</v>
      </c>
      <c r="C17" s="1" t="s">
        <v>10</v>
      </c>
      <c r="D17" s="1" t="s">
        <v>9</v>
      </c>
      <c r="E17" s="1" t="s">
        <v>8</v>
      </c>
      <c r="F17" s="1" t="s">
        <v>7</v>
      </c>
      <c r="G17" s="1" t="s">
        <v>6</v>
      </c>
      <c r="H17" s="1" t="s">
        <v>5</v>
      </c>
      <c r="I17" s="1" t="s">
        <v>4</v>
      </c>
      <c r="J17" s="1" t="s">
        <v>3</v>
      </c>
      <c r="K17" s="1">
        <v>2004</v>
      </c>
      <c r="L17" s="6"/>
      <c r="M17" s="9" t="s">
        <v>75</v>
      </c>
      <c r="N17" s="9" t="s">
        <v>76</v>
      </c>
      <c r="O17" s="9" t="s">
        <v>77</v>
      </c>
      <c r="P17" s="9" t="s">
        <v>78</v>
      </c>
      <c r="Q17" s="9" t="s">
        <v>79</v>
      </c>
      <c r="R17" s="9" t="s">
        <v>80</v>
      </c>
      <c r="S17" s="9" t="s">
        <v>81</v>
      </c>
      <c r="T17" s="9" t="s">
        <v>82</v>
      </c>
      <c r="U17" s="9" t="s">
        <v>83</v>
      </c>
      <c r="V17" s="9" t="s">
        <v>84</v>
      </c>
      <c r="W17" s="9" t="s">
        <v>85</v>
      </c>
      <c r="X17" s="9" t="s">
        <v>86</v>
      </c>
    </row>
    <row r="18" spans="1:24">
      <c r="A18" s="1" t="s">
        <v>44</v>
      </c>
      <c r="B18">
        <v>373</v>
      </c>
      <c r="C18">
        <f>1945-D18-E18-F18-G18</f>
        <v>456</v>
      </c>
      <c r="D18" s="1">
        <v>398</v>
      </c>
      <c r="E18" s="1">
        <v>413</v>
      </c>
      <c r="F18" s="1">
        <v>367</v>
      </c>
      <c r="G18" s="1">
        <v>311</v>
      </c>
      <c r="H18" s="1">
        <v>356</v>
      </c>
      <c r="I18" s="1">
        <v>351</v>
      </c>
      <c r="J18" s="1">
        <v>329</v>
      </c>
      <c r="K18" s="1">
        <v>416</v>
      </c>
      <c r="M18" s="10" t="s">
        <v>87</v>
      </c>
      <c r="N18" s="11">
        <v>99120.957249070649</v>
      </c>
      <c r="O18" s="11">
        <v>93620.851063829788</v>
      </c>
      <c r="P18" s="11">
        <v>86415.659739004346</v>
      </c>
      <c r="Q18" s="11">
        <v>80494.947994056463</v>
      </c>
      <c r="R18" s="11">
        <v>71934.658511722737</v>
      </c>
      <c r="S18" s="11">
        <v>65338.870967741932</v>
      </c>
      <c r="T18" s="11">
        <v>62761.151891586676</v>
      </c>
      <c r="U18" s="11">
        <v>58751.849642004774</v>
      </c>
      <c r="V18" s="11">
        <v>50704.434728294815</v>
      </c>
      <c r="W18" s="11">
        <v>45315.474642392721</v>
      </c>
      <c r="X18" s="11">
        <v>40409.979906229069</v>
      </c>
    </row>
    <row r="19" spans="1:24">
      <c r="A19" s="1" t="s">
        <v>45</v>
      </c>
      <c r="B19">
        <v>331</v>
      </c>
      <c r="C19">
        <f>1969-D19-E19-F19-G19</f>
        <v>582</v>
      </c>
      <c r="D19" s="1">
        <v>311</v>
      </c>
      <c r="E19" s="1">
        <v>350</v>
      </c>
      <c r="F19" s="1">
        <v>358</v>
      </c>
      <c r="G19" s="1">
        <v>368</v>
      </c>
      <c r="H19" s="1">
        <v>380</v>
      </c>
      <c r="I19" s="1">
        <v>442</v>
      </c>
      <c r="J19" s="1">
        <v>528</v>
      </c>
      <c r="K19" s="1">
        <v>697</v>
      </c>
      <c r="M19" s="10" t="s">
        <v>88</v>
      </c>
      <c r="N19" s="11">
        <v>103671.25906394199</v>
      </c>
      <c r="O19" s="11">
        <v>98111.480978260865</v>
      </c>
      <c r="P19" s="11">
        <v>91251.804670912941</v>
      </c>
      <c r="Q19" s="11">
        <v>83448.560885608851</v>
      </c>
      <c r="R19" s="11">
        <v>71012.009237875274</v>
      </c>
      <c r="S19" s="11">
        <v>61252.850162866453</v>
      </c>
      <c r="T19" s="11">
        <v>57134.438775510207</v>
      </c>
      <c r="U19" s="11">
        <v>47109.955156950673</v>
      </c>
      <c r="V19" s="11">
        <v>41513.860465116282</v>
      </c>
      <c r="W19" s="11">
        <v>37446.212847555129</v>
      </c>
      <c r="X19" s="11">
        <v>30380.566406249996</v>
      </c>
    </row>
    <row r="20" spans="1:24">
      <c r="A20" s="1" t="s">
        <v>46</v>
      </c>
      <c r="B20">
        <v>1791</v>
      </c>
      <c r="C20" s="1">
        <v>1735</v>
      </c>
      <c r="D20" s="1">
        <v>1920</v>
      </c>
      <c r="E20" s="1">
        <v>1872</v>
      </c>
      <c r="F20" s="1">
        <v>1938</v>
      </c>
      <c r="G20" s="1">
        <v>1110</v>
      </c>
      <c r="H20" s="1">
        <v>1388</v>
      </c>
      <c r="I20" s="1">
        <v>1917</v>
      </c>
      <c r="J20" s="1">
        <v>2212</v>
      </c>
      <c r="K20" s="1">
        <v>3025</v>
      </c>
      <c r="M20" s="10" t="s">
        <v>89</v>
      </c>
      <c r="N20" s="11">
        <v>39844.460996749731</v>
      </c>
      <c r="O20" s="11">
        <v>38787.603981999178</v>
      </c>
      <c r="P20" s="11">
        <v>36464.064215148188</v>
      </c>
      <c r="Q20" s="11">
        <v>33856.870597983703</v>
      </c>
      <c r="R20" s="11">
        <v>28348.985265499025</v>
      </c>
      <c r="S20" s="11">
        <v>24503.099232300257</v>
      </c>
      <c r="T20" s="11">
        <v>22910.244670196022</v>
      </c>
      <c r="U20" s="11">
        <v>19598.61731240098</v>
      </c>
      <c r="V20" s="11">
        <v>16624.528848941722</v>
      </c>
      <c r="W20" s="11">
        <v>14614.0855349584</v>
      </c>
      <c r="X20" s="11">
        <v>12450.6241738875</v>
      </c>
    </row>
    <row r="21" spans="1:24">
      <c r="A21" s="1" t="s">
        <v>47</v>
      </c>
      <c r="B21" s="1">
        <v>1349</v>
      </c>
      <c r="C21" s="1">
        <f>6337-D21-E21-F21-G21</f>
        <v>1294</v>
      </c>
      <c r="D21" s="1">
        <v>1220</v>
      </c>
      <c r="E21" s="1">
        <v>1248</v>
      </c>
      <c r="F21" s="1">
        <v>1226</v>
      </c>
      <c r="G21" s="1">
        <v>1349</v>
      </c>
      <c r="H21" s="1">
        <v>1309</v>
      </c>
      <c r="I21" s="1">
        <v>1289</v>
      </c>
      <c r="J21" s="1">
        <v>1191</v>
      </c>
      <c r="K21" s="1">
        <v>1294</v>
      </c>
      <c r="M21" s="10" t="s">
        <v>90</v>
      </c>
      <c r="N21" s="11">
        <v>34982.15460526316</v>
      </c>
      <c r="O21" s="11">
        <v>34890.495867768594</v>
      </c>
      <c r="P21" s="11">
        <v>33544.25366934367</v>
      </c>
      <c r="Q21" s="11">
        <v>31276.231561369328</v>
      </c>
      <c r="R21" s="11">
        <v>25743.87241186346</v>
      </c>
      <c r="S21" s="11">
        <v>21471.578640210097</v>
      </c>
      <c r="T21" s="11">
        <v>21446.496628554676</v>
      </c>
      <c r="U21" s="11">
        <v>17755.526083112291</v>
      </c>
      <c r="V21" s="11">
        <v>14455.140740740741</v>
      </c>
      <c r="W21" s="11">
        <v>12609.627421758569</v>
      </c>
      <c r="X21" s="11">
        <v>10708.755622188906</v>
      </c>
    </row>
    <row r="22" spans="1:24">
      <c r="A22" s="1" t="s">
        <v>48</v>
      </c>
      <c r="B22" s="1">
        <v>857</v>
      </c>
      <c r="C22" s="1">
        <v>680</v>
      </c>
      <c r="D22" s="1">
        <v>615</v>
      </c>
      <c r="E22" s="1">
        <v>611</v>
      </c>
      <c r="F22" s="1">
        <v>673</v>
      </c>
      <c r="G22" s="1">
        <v>631</v>
      </c>
      <c r="H22" s="1">
        <v>709</v>
      </c>
      <c r="I22" s="1">
        <v>651</v>
      </c>
      <c r="J22" s="1">
        <v>624</v>
      </c>
      <c r="K22" s="1">
        <v>773</v>
      </c>
      <c r="M22" s="10" t="s">
        <v>91</v>
      </c>
      <c r="N22" s="11">
        <v>70938.882235528945</v>
      </c>
      <c r="O22" s="11">
        <v>67720.176140912736</v>
      </c>
      <c r="P22" s="11">
        <v>63777.429718875501</v>
      </c>
      <c r="Q22" s="11">
        <v>57856.083803384368</v>
      </c>
      <c r="R22" s="11">
        <v>47216.828478964402</v>
      </c>
      <c r="S22" s="11">
        <v>39626.729048006506</v>
      </c>
      <c r="T22" s="11">
        <v>34763.502454991816</v>
      </c>
      <c r="U22" s="11">
        <v>26443.721696171266</v>
      </c>
      <c r="V22" s="11">
        <v>20473.084886128363</v>
      </c>
      <c r="W22" s="11">
        <v>16250.645027049521</v>
      </c>
      <c r="X22" s="11">
        <v>12708.190555787714</v>
      </c>
    </row>
    <row r="23" spans="1:24">
      <c r="A23" s="1" t="s">
        <v>49</v>
      </c>
      <c r="B23" s="1">
        <v>1727</v>
      </c>
      <c r="C23">
        <f>7541-D23-E23-F23-G23</f>
        <v>1720</v>
      </c>
      <c r="D23" s="1">
        <v>1148</v>
      </c>
      <c r="E23" s="1">
        <v>1656</v>
      </c>
      <c r="F23" s="1">
        <v>1512</v>
      </c>
      <c r="G23" s="1">
        <v>1505</v>
      </c>
      <c r="H23" s="1">
        <v>1265</v>
      </c>
      <c r="I23" s="1">
        <v>1340</v>
      </c>
      <c r="J23" s="1">
        <v>1317</v>
      </c>
      <c r="K23" s="1">
        <v>2273</v>
      </c>
      <c r="M23" s="10" t="s">
        <v>92</v>
      </c>
      <c r="N23" s="11">
        <v>65193.759963561832</v>
      </c>
      <c r="O23" s="11">
        <v>61989.111617312075</v>
      </c>
      <c r="P23" s="11">
        <v>56610.685805422647</v>
      </c>
      <c r="Q23" s="11">
        <v>50711.156741957566</v>
      </c>
      <c r="R23" s="11">
        <v>42188.045714285712</v>
      </c>
      <c r="S23" s="11">
        <v>35043.745680718726</v>
      </c>
      <c r="T23" s="11">
        <v>31676.894553881808</v>
      </c>
      <c r="U23" s="11">
        <v>25975.570032573291</v>
      </c>
      <c r="V23" s="11">
        <v>21785.34301100445</v>
      </c>
      <c r="W23" s="11">
        <v>19064.818763326228</v>
      </c>
      <c r="X23" s="11">
        <v>15821.674175954469</v>
      </c>
    </row>
    <row r="24" spans="1:24">
      <c r="A24" s="1" t="s">
        <v>50</v>
      </c>
      <c r="B24" s="1">
        <v>1625</v>
      </c>
      <c r="C24" s="1">
        <v>1451</v>
      </c>
      <c r="D24" s="1">
        <v>1307</v>
      </c>
      <c r="E24" s="1">
        <v>1201</v>
      </c>
      <c r="F24" s="1">
        <v>1173</v>
      </c>
      <c r="G24" s="1">
        <v>1136</v>
      </c>
      <c r="H24" s="1">
        <v>1149</v>
      </c>
      <c r="I24" s="1">
        <v>1191</v>
      </c>
      <c r="J24" s="1">
        <v>1099</v>
      </c>
      <c r="K24" s="1">
        <v>1292</v>
      </c>
      <c r="M24" s="10" t="s">
        <v>93</v>
      </c>
      <c r="N24" s="11">
        <v>50156.758720930229</v>
      </c>
      <c r="O24" s="11">
        <v>47424.209378407853</v>
      </c>
      <c r="P24" s="11">
        <v>43415.418181818182</v>
      </c>
      <c r="Q24" s="11">
        <v>38446.08948708621</v>
      </c>
      <c r="R24" s="11">
        <v>31552.894066254095</v>
      </c>
      <c r="S24" s="11">
        <v>26564.781021897812</v>
      </c>
      <c r="T24" s="11">
        <v>23504.389173372347</v>
      </c>
      <c r="U24" s="11">
        <v>19357.838827838827</v>
      </c>
      <c r="V24" s="11">
        <v>15700.036724201249</v>
      </c>
      <c r="W24" s="11">
        <v>13329.41826215022</v>
      </c>
      <c r="X24" s="11">
        <v>11524.584717607975</v>
      </c>
    </row>
    <row r="25" spans="1:24">
      <c r="A25" s="1" t="s">
        <v>51</v>
      </c>
      <c r="B25" s="1">
        <v>1518</v>
      </c>
      <c r="C25" s="1">
        <v>1496</v>
      </c>
      <c r="D25" s="1">
        <v>1171</v>
      </c>
      <c r="E25" s="1">
        <v>1144</v>
      </c>
      <c r="F25" s="1">
        <v>1296</v>
      </c>
      <c r="G25" s="1">
        <v>1371</v>
      </c>
      <c r="H25" s="1">
        <v>944</v>
      </c>
      <c r="I25" s="1">
        <v>1093</v>
      </c>
      <c r="J25" s="1">
        <v>1612</v>
      </c>
      <c r="K25" s="1">
        <v>2259</v>
      </c>
      <c r="M25" s="10" t="s">
        <v>94</v>
      </c>
      <c r="N25" s="11">
        <v>39236.577093660315</v>
      </c>
      <c r="O25" s="11">
        <v>37692.073011734028</v>
      </c>
      <c r="P25" s="11">
        <v>35710.954616588417</v>
      </c>
      <c r="Q25" s="11">
        <v>32816.901408450707</v>
      </c>
      <c r="R25" s="11">
        <v>27050.873989042524</v>
      </c>
      <c r="S25" s="11">
        <v>22443.805541035024</v>
      </c>
      <c r="T25" s="11">
        <v>21736.915032679743</v>
      </c>
      <c r="U25" s="11">
        <v>18577.405857740585</v>
      </c>
      <c r="V25" s="11">
        <v>16248.495945592467</v>
      </c>
      <c r="W25" s="11">
        <v>14433.769633507853</v>
      </c>
      <c r="X25" s="11">
        <v>12445.899921404243</v>
      </c>
    </row>
    <row r="26" spans="1:24">
      <c r="A26" s="1" t="s">
        <v>52</v>
      </c>
      <c r="B26" s="1">
        <v>461</v>
      </c>
      <c r="C26">
        <v>569</v>
      </c>
      <c r="D26" s="1">
        <v>336</v>
      </c>
      <c r="E26" s="1">
        <v>406</v>
      </c>
      <c r="F26" s="1">
        <v>341</v>
      </c>
      <c r="G26" s="1">
        <v>473</v>
      </c>
      <c r="H26" s="1">
        <v>444</v>
      </c>
      <c r="I26" s="1">
        <v>693</v>
      </c>
      <c r="J26" s="1">
        <v>421</v>
      </c>
      <c r="K26" s="1">
        <v>488</v>
      </c>
      <c r="M26" s="10" t="s">
        <v>95</v>
      </c>
      <c r="N26" s="11">
        <v>97146.331409727951</v>
      </c>
      <c r="O26" s="11">
        <v>90344.306418219465</v>
      </c>
      <c r="P26" s="11">
        <v>84797.142857142855</v>
      </c>
      <c r="Q26" s="11">
        <v>81788.197699190452</v>
      </c>
      <c r="R26" s="11">
        <v>74537.472861485017</v>
      </c>
      <c r="S26" s="11">
        <v>68083.484162895926</v>
      </c>
      <c r="T26" s="11">
        <v>65716.300794021488</v>
      </c>
      <c r="U26" s="11">
        <v>60532.994186046511</v>
      </c>
      <c r="V26" s="11">
        <v>53830.142566191447</v>
      </c>
      <c r="W26" s="11">
        <v>48929.417989417991</v>
      </c>
      <c r="X26" s="11">
        <v>43993.623978201635</v>
      </c>
    </row>
    <row r="27" spans="1:24">
      <c r="A27" s="1" t="s">
        <v>53</v>
      </c>
      <c r="B27" s="1">
        <v>1760</v>
      </c>
      <c r="C27" s="1">
        <v>1649</v>
      </c>
      <c r="D27" s="1">
        <v>1709</v>
      </c>
      <c r="E27" s="1">
        <v>1429</v>
      </c>
      <c r="F27" s="1">
        <v>1365</v>
      </c>
      <c r="G27" s="1">
        <v>1642</v>
      </c>
      <c r="H27" s="1">
        <v>1659</v>
      </c>
      <c r="I27" s="1">
        <v>1756</v>
      </c>
      <c r="J27" s="1">
        <v>1767</v>
      </c>
      <c r="K27" s="1">
        <v>2434</v>
      </c>
      <c r="M27" s="10" t="s">
        <v>96</v>
      </c>
      <c r="N27" s="11">
        <v>81769.246231155776</v>
      </c>
      <c r="O27" s="11">
        <v>75265.612797581562</v>
      </c>
      <c r="P27" s="11">
        <v>68255.328282828283</v>
      </c>
      <c r="Q27" s="11">
        <v>62172.768704899347</v>
      </c>
      <c r="R27" s="11">
        <v>52643.893760325336</v>
      </c>
      <c r="S27" s="11">
        <v>44119.462227912933</v>
      </c>
      <c r="T27" s="11">
        <v>39914.944601906725</v>
      </c>
      <c r="U27" s="11">
        <v>33689.602486080541</v>
      </c>
      <c r="V27" s="11">
        <v>28398.706896551725</v>
      </c>
      <c r="W27" s="11">
        <v>24510.661570901422</v>
      </c>
      <c r="X27" s="11">
        <v>19943.639505516418</v>
      </c>
    </row>
    <row r="28" spans="1:24">
      <c r="A28" s="1" t="s">
        <v>54</v>
      </c>
      <c r="B28" s="1">
        <v>1371</v>
      </c>
      <c r="C28" s="1">
        <f>6762-D28-E28-F28-G28</f>
        <v>1456</v>
      </c>
      <c r="D28" s="1">
        <v>1287</v>
      </c>
      <c r="E28" s="1">
        <v>1229</v>
      </c>
      <c r="F28" s="1">
        <v>1337</v>
      </c>
      <c r="G28" s="1">
        <v>1453</v>
      </c>
      <c r="H28" s="1">
        <v>1338</v>
      </c>
      <c r="I28" s="1">
        <v>1214</v>
      </c>
      <c r="J28" s="1">
        <v>1216</v>
      </c>
      <c r="K28" s="1">
        <v>1451</v>
      </c>
      <c r="M28" s="10" t="s">
        <v>97</v>
      </c>
      <c r="N28" s="11">
        <v>72935.784313725497</v>
      </c>
      <c r="O28" s="11">
        <v>68673.2993815933</v>
      </c>
      <c r="P28" s="11">
        <v>63292.550666423223</v>
      </c>
      <c r="Q28" s="11">
        <v>59159.527732015376</v>
      </c>
      <c r="R28" s="11">
        <v>50894.639250963832</v>
      </c>
      <c r="S28" s="11">
        <v>43575.341167551174</v>
      </c>
      <c r="T28" s="11">
        <v>41179.374520337682</v>
      </c>
      <c r="U28" s="11">
        <v>36379.68962172648</v>
      </c>
      <c r="V28" s="11">
        <v>30990.674290220821</v>
      </c>
      <c r="W28" s="11">
        <v>26883.750751352436</v>
      </c>
      <c r="X28" s="11">
        <v>23652.182741116751</v>
      </c>
    </row>
    <row r="29" spans="1:24">
      <c r="A29" s="1" t="s">
        <v>55</v>
      </c>
      <c r="B29" s="1">
        <v>1689</v>
      </c>
      <c r="C29" s="1">
        <f>6269-D29-E29-F29-G29</f>
        <v>1205</v>
      </c>
      <c r="D29" s="1">
        <v>1287</v>
      </c>
      <c r="E29" s="1">
        <v>1277</v>
      </c>
      <c r="F29" s="1">
        <v>1262</v>
      </c>
      <c r="G29" s="1">
        <v>1238</v>
      </c>
      <c r="H29" s="1">
        <v>1303</v>
      </c>
      <c r="I29" s="1">
        <v>1252</v>
      </c>
      <c r="J29" s="1">
        <v>1338</v>
      </c>
      <c r="K29" s="1">
        <v>1682</v>
      </c>
      <c r="M29" s="10" t="s">
        <v>98</v>
      </c>
      <c r="N29" s="11">
        <v>34273.795824428737</v>
      </c>
      <c r="O29" s="11">
        <v>31889.45273631841</v>
      </c>
      <c r="P29" s="11">
        <v>28744.238476953909</v>
      </c>
      <c r="Q29" s="11">
        <v>25637.818364611259</v>
      </c>
      <c r="R29" s="11">
        <v>20747.574282356891</v>
      </c>
      <c r="S29" s="11">
        <v>16413.015821236339</v>
      </c>
      <c r="T29" s="11">
        <v>14428.133659331703</v>
      </c>
      <c r="U29" s="11">
        <v>12031.578947368422</v>
      </c>
      <c r="V29" s="11">
        <v>10004.091653027823</v>
      </c>
      <c r="W29" s="11">
        <v>8742.1078431372553</v>
      </c>
      <c r="X29" s="11">
        <v>7641.7790622992934</v>
      </c>
    </row>
    <row r="30" spans="1:24">
      <c r="A30" s="1" t="s">
        <v>56</v>
      </c>
      <c r="B30" s="1">
        <v>1078</v>
      </c>
      <c r="C30">
        <f>4966-D30-E30-F30-G30</f>
        <v>993</v>
      </c>
      <c r="D30" s="1">
        <v>901</v>
      </c>
      <c r="E30" s="1">
        <v>927</v>
      </c>
      <c r="F30" s="1">
        <v>1007</v>
      </c>
      <c r="G30" s="1">
        <v>1138</v>
      </c>
      <c r="H30" s="1">
        <v>1197</v>
      </c>
      <c r="I30" s="1">
        <v>1081</v>
      </c>
      <c r="J30" s="1">
        <v>1099</v>
      </c>
      <c r="K30" s="1">
        <v>1257</v>
      </c>
      <c r="M30" s="10" t="s">
        <v>99</v>
      </c>
      <c r="N30" s="11">
        <v>63204.83447188649</v>
      </c>
      <c r="O30" s="11">
        <v>57945.124536301017</v>
      </c>
      <c r="P30" s="11">
        <v>52566.115261472783</v>
      </c>
      <c r="Q30" s="11">
        <v>47204.784946236556</v>
      </c>
      <c r="R30" s="11">
        <v>39905.55104251286</v>
      </c>
      <c r="S30" s="11">
        <v>33378.423349699944</v>
      </c>
      <c r="T30" s="11">
        <v>29741.714756801321</v>
      </c>
      <c r="U30" s="11">
        <v>25605.011074197122</v>
      </c>
      <c r="V30" s="11">
        <v>21154.393305439331</v>
      </c>
      <c r="W30" s="11">
        <v>18427.579420860275</v>
      </c>
      <c r="X30" s="11">
        <v>16331.396996316236</v>
      </c>
    </row>
    <row r="31" spans="1:24">
      <c r="A31" s="1" t="s">
        <v>57</v>
      </c>
      <c r="B31" s="1">
        <v>1120</v>
      </c>
      <c r="C31">
        <f>4775-D31-E31-F31-G31</f>
        <v>1013</v>
      </c>
      <c r="D31" s="1">
        <v>936</v>
      </c>
      <c r="E31" s="1">
        <v>915</v>
      </c>
      <c r="F31" s="1">
        <v>966</v>
      </c>
      <c r="G31" s="1">
        <v>945</v>
      </c>
      <c r="H31" s="1">
        <v>973</v>
      </c>
      <c r="I31" s="1">
        <v>1001</v>
      </c>
      <c r="J31" s="1">
        <v>1028</v>
      </c>
      <c r="K31" s="1">
        <v>1481</v>
      </c>
      <c r="M31" s="10" t="s">
        <v>100</v>
      </c>
      <c r="N31" s="11">
        <v>34598.480845442537</v>
      </c>
      <c r="O31" s="11">
        <v>31866.850950906679</v>
      </c>
      <c r="P31" s="11">
        <v>28749.733570159853</v>
      </c>
      <c r="Q31" s="11">
        <v>26075.802139037434</v>
      </c>
      <c r="R31" s="11">
        <v>21181.667413715822</v>
      </c>
      <c r="S31" s="11">
        <v>17272.518050541516</v>
      </c>
      <c r="T31" s="11">
        <v>15843.295454545454</v>
      </c>
      <c r="U31" s="11">
        <v>13278.960622710623</v>
      </c>
      <c r="V31" s="11">
        <v>11109.771836828762</v>
      </c>
      <c r="W31" s="11">
        <v>9410.2528415680808</v>
      </c>
      <c r="X31" s="11">
        <v>8068.8608776844067</v>
      </c>
    </row>
    <row r="32" spans="1:24">
      <c r="A32" s="1" t="s">
        <v>58</v>
      </c>
      <c r="B32" s="1">
        <v>2672</v>
      </c>
      <c r="C32" s="1">
        <v>2364</v>
      </c>
      <c r="D32" s="1">
        <v>2110</v>
      </c>
      <c r="E32" s="1">
        <v>2219</v>
      </c>
      <c r="F32" s="1">
        <v>2068</v>
      </c>
      <c r="G32" s="1">
        <v>2358</v>
      </c>
      <c r="H32" s="1">
        <v>2456</v>
      </c>
      <c r="I32" s="1">
        <v>2014</v>
      </c>
      <c r="J32" s="1">
        <v>2905</v>
      </c>
      <c r="K32" s="1">
        <v>3823</v>
      </c>
      <c r="M32" s="10" t="s">
        <v>101</v>
      </c>
      <c r="N32" s="11">
        <v>60707.518643375217</v>
      </c>
      <c r="O32" s="11">
        <v>56745.422788451659</v>
      </c>
      <c r="P32" s="11">
        <v>51639.896747547755</v>
      </c>
      <c r="Q32" s="11">
        <v>47070.509494656013</v>
      </c>
      <c r="R32" s="11">
        <v>40853.066332916147</v>
      </c>
      <c r="S32" s="11">
        <v>35793.717001055964</v>
      </c>
      <c r="T32" s="11">
        <v>32848.338111925244</v>
      </c>
      <c r="U32" s="11">
        <v>27518.85342158642</v>
      </c>
      <c r="V32" s="11">
        <v>23525.824470942098</v>
      </c>
      <c r="W32" s="11">
        <v>19860.369809688582</v>
      </c>
      <c r="X32" s="11">
        <v>16363.660130718954</v>
      </c>
    </row>
    <row r="33" spans="1:24">
      <c r="A33" s="1" t="s">
        <v>59</v>
      </c>
      <c r="B33" s="1">
        <v>2852</v>
      </c>
      <c r="C33">
        <f>14160-D33-E33-F33-G33</f>
        <v>2637</v>
      </c>
      <c r="D33" s="2">
        <v>2839</v>
      </c>
      <c r="E33" s="2">
        <v>2868</v>
      </c>
      <c r="F33" s="2">
        <v>2837</v>
      </c>
      <c r="G33" s="2">
        <v>2979</v>
      </c>
      <c r="H33" s="2">
        <v>3097</v>
      </c>
      <c r="I33" s="2">
        <v>3024</v>
      </c>
      <c r="J33" s="2">
        <v>3270</v>
      </c>
      <c r="K33" s="2">
        <v>3689</v>
      </c>
      <c r="M33" s="10" t="s">
        <v>102</v>
      </c>
      <c r="N33" s="11">
        <v>37026.536668079694</v>
      </c>
      <c r="O33" s="11">
        <v>34198.767661744394</v>
      </c>
      <c r="P33" s="11">
        <v>31468.541356580907</v>
      </c>
      <c r="Q33" s="11">
        <v>28686.653174265019</v>
      </c>
      <c r="R33" s="11">
        <v>24553.280170122274</v>
      </c>
      <c r="S33" s="11">
        <v>20533.846316011382</v>
      </c>
      <c r="T33" s="11">
        <v>19109.693498780358</v>
      </c>
      <c r="U33" s="11">
        <v>16038.952991452992</v>
      </c>
      <c r="V33" s="11">
        <v>13163.106899488928</v>
      </c>
      <c r="W33" s="11">
        <v>11287.22814498934</v>
      </c>
      <c r="X33" s="11">
        <v>8802.9124215292795</v>
      </c>
    </row>
    <row r="34" spans="1:24">
      <c r="A34" s="1" t="s">
        <v>60</v>
      </c>
      <c r="B34" s="1">
        <v>1946</v>
      </c>
      <c r="C34">
        <f>7893-D34-E34-F34-G34</f>
        <v>1678</v>
      </c>
      <c r="D34" s="2">
        <v>1525</v>
      </c>
      <c r="E34" s="2">
        <v>1603</v>
      </c>
      <c r="F34" s="2">
        <v>1459</v>
      </c>
      <c r="G34" s="2">
        <v>1628</v>
      </c>
      <c r="H34" s="2">
        <v>1644</v>
      </c>
      <c r="I34" s="2">
        <v>1557</v>
      </c>
      <c r="J34" s="2">
        <v>1552</v>
      </c>
      <c r="K34" s="2">
        <v>1969</v>
      </c>
      <c r="M34" s="10" t="s">
        <v>103</v>
      </c>
      <c r="N34" s="11">
        <v>47075.687757909218</v>
      </c>
      <c r="O34" s="11">
        <v>42751.905500948444</v>
      </c>
      <c r="P34" s="11">
        <v>38502.249524139123</v>
      </c>
      <c r="Q34" s="11">
        <v>34095.623480375129</v>
      </c>
      <c r="R34" s="11">
        <v>27876.41410614525</v>
      </c>
      <c r="S34" s="11">
        <v>22659.265734265733</v>
      </c>
      <c r="T34" s="11">
        <v>19837.016284363508</v>
      </c>
      <c r="U34" s="11">
        <v>16377.259168275135</v>
      </c>
      <c r="V34" s="11">
        <v>13380.41454417706</v>
      </c>
      <c r="W34" s="11">
        <v>11541.488616462346</v>
      </c>
      <c r="X34" s="11">
        <v>9886.3460863460859</v>
      </c>
    </row>
    <row r="35" spans="1:24">
      <c r="A35" s="1" t="s">
        <v>61</v>
      </c>
      <c r="B35" s="1">
        <v>1476</v>
      </c>
      <c r="C35">
        <f>7078-D35-E35-F35-G35</f>
        <v>1119</v>
      </c>
      <c r="D35" s="2">
        <v>1429</v>
      </c>
      <c r="E35" s="2">
        <v>1353</v>
      </c>
      <c r="F35" s="2">
        <v>1566</v>
      </c>
      <c r="G35" s="2">
        <v>1611</v>
      </c>
      <c r="H35" s="2">
        <v>1556</v>
      </c>
      <c r="I35" s="2">
        <v>1580</v>
      </c>
      <c r="J35" s="2">
        <v>1557</v>
      </c>
      <c r="K35" s="2">
        <v>1743</v>
      </c>
      <c r="M35" s="10" t="s">
        <v>104</v>
      </c>
      <c r="N35" s="11">
        <v>40132.581267626541</v>
      </c>
      <c r="O35" s="11">
        <v>36798.191600657592</v>
      </c>
      <c r="P35" s="11">
        <v>33369.829793643621</v>
      </c>
      <c r="Q35" s="11">
        <v>29820.436628259551</v>
      </c>
      <c r="R35" s="11">
        <v>24410.898021308982</v>
      </c>
      <c r="S35" s="11">
        <v>20386.653137683421</v>
      </c>
      <c r="T35" s="11">
        <v>18111.285266457679</v>
      </c>
      <c r="U35" s="11">
        <v>14853.81589299764</v>
      </c>
      <c r="V35" s="11">
        <v>12123.415326395459</v>
      </c>
      <c r="W35" s="11">
        <v>10426.968068289598</v>
      </c>
      <c r="X35" s="11">
        <v>8423.3203941475058</v>
      </c>
    </row>
    <row r="36" spans="1:24">
      <c r="A36" s="1" t="s">
        <v>62</v>
      </c>
      <c r="B36" s="1">
        <v>2519</v>
      </c>
      <c r="C36" s="2">
        <v>1896</v>
      </c>
      <c r="D36" s="2">
        <v>1761</v>
      </c>
      <c r="E36" s="2">
        <v>1801</v>
      </c>
      <c r="F36" s="2">
        <v>2367</v>
      </c>
      <c r="G36" s="2">
        <v>1767</v>
      </c>
      <c r="H36" s="2">
        <v>1734</v>
      </c>
      <c r="I36" s="2">
        <v>1680</v>
      </c>
      <c r="J36" s="2">
        <v>1697</v>
      </c>
      <c r="K36" s="2">
        <v>1693</v>
      </c>
      <c r="M36" s="10" t="s">
        <v>105</v>
      </c>
      <c r="N36" s="11">
        <v>63231.863110779559</v>
      </c>
      <c r="O36" s="11">
        <v>58694.842164599773</v>
      </c>
      <c r="P36" s="11">
        <v>53868.151784028698</v>
      </c>
      <c r="Q36" s="11">
        <v>50652.336982389337</v>
      </c>
      <c r="R36" s="11">
        <v>44069.591035341444</v>
      </c>
      <c r="S36" s="11">
        <v>38975.873642645609</v>
      </c>
      <c r="T36" s="11">
        <v>37194.693217426466</v>
      </c>
      <c r="U36" s="11">
        <v>32895.455486542443</v>
      </c>
      <c r="V36" s="11">
        <v>28159.03410294429</v>
      </c>
      <c r="W36" s="11">
        <v>24534.881444420273</v>
      </c>
      <c r="X36" s="11">
        <v>20705.323235649215</v>
      </c>
    </row>
    <row r="37" spans="1:24">
      <c r="A37" s="1" t="s">
        <v>63</v>
      </c>
      <c r="B37" s="1">
        <v>1316</v>
      </c>
      <c r="C37">
        <v>1180</v>
      </c>
      <c r="D37" s="2">
        <v>1068</v>
      </c>
      <c r="E37" s="2">
        <v>1126</v>
      </c>
      <c r="F37" s="2">
        <v>1168</v>
      </c>
      <c r="G37" s="2">
        <v>1309</v>
      </c>
      <c r="H37" s="2">
        <v>1384</v>
      </c>
      <c r="I37" s="2">
        <v>1185</v>
      </c>
      <c r="J37" s="2">
        <v>1185</v>
      </c>
      <c r="K37" s="2">
        <v>1364</v>
      </c>
      <c r="M37" s="10" t="s">
        <v>106</v>
      </c>
      <c r="N37" s="11">
        <v>32967.795540597392</v>
      </c>
      <c r="O37" s="11">
        <v>30620.682347955077</v>
      </c>
      <c r="P37" s="11">
        <v>27840.879965826571</v>
      </c>
      <c r="Q37" s="11">
        <v>25233.304628632941</v>
      </c>
      <c r="R37" s="11">
        <v>20758.893709327549</v>
      </c>
      <c r="S37" s="11">
        <v>15978.500823723229</v>
      </c>
      <c r="T37" s="11">
        <v>14578.488372093023</v>
      </c>
      <c r="U37" s="11">
        <v>12213.527684563758</v>
      </c>
      <c r="V37" s="11">
        <v>10057.554566645476</v>
      </c>
      <c r="W37" s="11">
        <v>8549.5708154506447</v>
      </c>
      <c r="X37" s="11">
        <v>7022.9085702597667</v>
      </c>
    </row>
    <row r="38" spans="1:24">
      <c r="A38" s="1" t="s">
        <v>64</v>
      </c>
      <c r="B38" s="1">
        <v>239</v>
      </c>
      <c r="C38" s="2">
        <v>215</v>
      </c>
      <c r="D38" s="2">
        <v>211</v>
      </c>
      <c r="E38" s="2">
        <v>210</v>
      </c>
      <c r="F38" s="2">
        <v>175</v>
      </c>
      <c r="G38" s="2">
        <v>228</v>
      </c>
      <c r="H38" s="2">
        <v>187</v>
      </c>
      <c r="I38" s="2">
        <v>177</v>
      </c>
      <c r="J38" s="2">
        <v>184</v>
      </c>
      <c r="K38" s="2">
        <v>222</v>
      </c>
      <c r="M38" s="10" t="s">
        <v>107</v>
      </c>
      <c r="N38" s="11">
        <v>38767.663344407527</v>
      </c>
      <c r="O38" s="11">
        <v>35503.463687150841</v>
      </c>
      <c r="P38" s="11">
        <v>32193.235625704623</v>
      </c>
      <c r="Q38" s="11">
        <v>28764.652223489167</v>
      </c>
      <c r="R38" s="11">
        <v>23757.192174913693</v>
      </c>
      <c r="S38" s="11">
        <v>19145.949074074073</v>
      </c>
      <c r="T38" s="11">
        <v>17600.234192037471</v>
      </c>
      <c r="U38" s="11">
        <v>14842.24852071006</v>
      </c>
      <c r="V38" s="11">
        <v>12747.248803827752</v>
      </c>
      <c r="W38" s="11">
        <v>11096.014492753624</v>
      </c>
      <c r="X38" s="11">
        <v>10020.293398533007</v>
      </c>
    </row>
    <row r="39" spans="1:24">
      <c r="A39" s="1" t="s">
        <v>65</v>
      </c>
      <c r="B39" s="1">
        <v>750</v>
      </c>
      <c r="C39" s="2">
        <v>720</v>
      </c>
      <c r="D39" s="2">
        <v>696</v>
      </c>
      <c r="E39" s="2">
        <v>861</v>
      </c>
      <c r="F39" s="2">
        <v>802</v>
      </c>
      <c r="G39" s="2">
        <v>648</v>
      </c>
      <c r="H39" s="2">
        <v>606</v>
      </c>
      <c r="I39" s="2">
        <v>520</v>
      </c>
      <c r="J39" s="2">
        <v>596</v>
      </c>
      <c r="K39" s="2">
        <v>794</v>
      </c>
      <c r="M39" s="10" t="s">
        <v>108</v>
      </c>
      <c r="N39" s="11">
        <v>47685.055165496487</v>
      </c>
      <c r="O39" s="11">
        <v>43041.279461279461</v>
      </c>
      <c r="P39" s="11">
        <v>38742.275042444824</v>
      </c>
      <c r="Q39" s="11">
        <v>34297.259335388837</v>
      </c>
      <c r="R39" s="11">
        <v>27471.681109185443</v>
      </c>
      <c r="S39" s="11">
        <v>22840.188877229801</v>
      </c>
      <c r="T39" s="11">
        <v>20407.396970764352</v>
      </c>
      <c r="U39" s="11">
        <v>16605.575284090908</v>
      </c>
      <c r="V39" s="11">
        <v>13914.636752136752</v>
      </c>
      <c r="W39" s="11">
        <v>12393.566833452465</v>
      </c>
      <c r="X39" s="11">
        <v>10864.948084496957</v>
      </c>
    </row>
    <row r="40" spans="1:24">
      <c r="A40" s="1" t="s">
        <v>66</v>
      </c>
      <c r="B40" s="1">
        <v>1797</v>
      </c>
      <c r="C40" s="2">
        <v>1563</v>
      </c>
      <c r="D40" s="2">
        <v>1524</v>
      </c>
      <c r="E40" s="2">
        <v>1542</v>
      </c>
      <c r="F40" s="2">
        <v>1504</v>
      </c>
      <c r="G40" s="2">
        <v>1548</v>
      </c>
      <c r="H40" s="2">
        <v>1811</v>
      </c>
      <c r="I40" s="2">
        <v>1736</v>
      </c>
      <c r="J40" s="2">
        <v>1873</v>
      </c>
      <c r="K40" s="2">
        <v>2260</v>
      </c>
      <c r="M40" s="10" t="s">
        <v>109</v>
      </c>
      <c r="N40" s="11">
        <v>35057.321867321865</v>
      </c>
      <c r="O40" s="11">
        <v>32554.668804736648</v>
      </c>
      <c r="P40" s="11">
        <v>29560.178306092126</v>
      </c>
      <c r="Q40" s="11">
        <v>26120.099378881987</v>
      </c>
      <c r="R40" s="11">
        <v>21361.690490988192</v>
      </c>
      <c r="S40" s="11">
        <v>17289.285277947463</v>
      </c>
      <c r="T40" s="11">
        <v>15484.431064143524</v>
      </c>
      <c r="U40" s="11">
        <v>12996.665436200319</v>
      </c>
      <c r="V40" s="11">
        <v>10638.070755294406</v>
      </c>
      <c r="W40" s="11">
        <v>8993.0589381393074</v>
      </c>
      <c r="X40" s="11">
        <v>7885.8220024721877</v>
      </c>
    </row>
    <row r="41" spans="1:24">
      <c r="A41" s="1" t="s">
        <v>67</v>
      </c>
      <c r="B41" s="1">
        <v>1037</v>
      </c>
      <c r="C41">
        <f>4872-D41-E41-F41-G41</f>
        <v>935</v>
      </c>
      <c r="D41" s="2">
        <v>929</v>
      </c>
      <c r="E41" s="2">
        <v>983</v>
      </c>
      <c r="F41" s="2">
        <v>1002</v>
      </c>
      <c r="G41" s="2">
        <v>1023</v>
      </c>
      <c r="H41" s="2">
        <v>1092</v>
      </c>
      <c r="I41" s="2">
        <v>1056</v>
      </c>
      <c r="J41" s="2">
        <v>1077</v>
      </c>
      <c r="K41" s="2">
        <v>1163</v>
      </c>
      <c r="M41" s="10" t="s">
        <v>110</v>
      </c>
      <c r="N41" s="11">
        <v>26415.022805017103</v>
      </c>
      <c r="O41" s="11">
        <v>23092.118789263277</v>
      </c>
      <c r="P41" s="11">
        <v>19667.623421354765</v>
      </c>
      <c r="Q41" s="11">
        <v>16436.552320553474</v>
      </c>
      <c r="R41" s="11">
        <v>13228.398965219891</v>
      </c>
      <c r="S41" s="11">
        <v>11062.143059089623</v>
      </c>
      <c r="T41" s="11">
        <v>9904.2269187986658</v>
      </c>
      <c r="U41" s="11">
        <v>7940.8314977973569</v>
      </c>
      <c r="V41" s="11">
        <v>6338.6991869918702</v>
      </c>
      <c r="W41" s="11">
        <v>5376.4611260053616</v>
      </c>
      <c r="X41" s="11">
        <v>4297.6434426229507</v>
      </c>
    </row>
    <row r="42" spans="1:24">
      <c r="A42" s="1" t="s">
        <v>68</v>
      </c>
      <c r="B42" s="1">
        <v>1596</v>
      </c>
      <c r="C42" s="2">
        <v>1504</v>
      </c>
      <c r="D42" s="2">
        <v>1487</v>
      </c>
      <c r="E42" s="2">
        <v>1445</v>
      </c>
      <c r="F42" s="2">
        <v>1341</v>
      </c>
      <c r="G42" s="2">
        <v>1289</v>
      </c>
      <c r="H42" s="2">
        <v>901</v>
      </c>
      <c r="I42" s="2">
        <v>890</v>
      </c>
      <c r="J42" s="2">
        <v>904</v>
      </c>
      <c r="K42" s="2">
        <v>1144</v>
      </c>
      <c r="M42" s="10" t="s">
        <v>111</v>
      </c>
      <c r="N42" s="11">
        <v>27184.111158252017</v>
      </c>
      <c r="O42" s="11">
        <v>25244.954128440368</v>
      </c>
      <c r="P42" s="11">
        <v>22128.074694140374</v>
      </c>
      <c r="Q42" s="11">
        <v>19203.454977326714</v>
      </c>
      <c r="R42" s="11">
        <v>15697.913950456323</v>
      </c>
      <c r="S42" s="11">
        <v>13497.593524392913</v>
      </c>
      <c r="T42" s="11">
        <v>12529.429892141756</v>
      </c>
      <c r="U42" s="11">
        <v>10572.707133362872</v>
      </c>
      <c r="V42" s="11">
        <v>8896.1409770243135</v>
      </c>
      <c r="W42" s="11">
        <v>7781.4157303370785</v>
      </c>
      <c r="X42" s="11">
        <v>6980.5436013590033</v>
      </c>
    </row>
    <row r="43" spans="1:24">
      <c r="A43" s="1" t="s">
        <v>69</v>
      </c>
      <c r="B43" s="1">
        <v>35</v>
      </c>
      <c r="C43">
        <f>177-D43-E43-F43-G43</f>
        <v>37</v>
      </c>
      <c r="D43" s="2">
        <v>34</v>
      </c>
      <c r="E43" s="4">
        <v>37</v>
      </c>
      <c r="F43" s="2">
        <v>40</v>
      </c>
      <c r="G43" s="2">
        <v>29</v>
      </c>
      <c r="H43" s="2">
        <v>39</v>
      </c>
      <c r="I43" s="2">
        <v>46</v>
      </c>
      <c r="J43" s="2">
        <v>42</v>
      </c>
      <c r="K43" s="2">
        <v>37</v>
      </c>
      <c r="M43" s="10" t="s">
        <v>112</v>
      </c>
      <c r="N43" s="11">
        <v>28956.918238993712</v>
      </c>
      <c r="O43" s="11">
        <v>26143.26923076923</v>
      </c>
      <c r="P43" s="11">
        <v>22760.714285714286</v>
      </c>
      <c r="Q43" s="11">
        <v>19994.389438943894</v>
      </c>
      <c r="R43" s="11">
        <v>16915.333333333332</v>
      </c>
      <c r="S43" s="11">
        <v>14910.81081081081</v>
      </c>
      <c r="T43" s="11">
        <v>13522.260273972603</v>
      </c>
      <c r="U43" s="11">
        <v>11814.186851211072</v>
      </c>
      <c r="V43" s="11">
        <v>10202.105263157895</v>
      </c>
      <c r="W43" s="11">
        <v>8885.7142857142862</v>
      </c>
      <c r="X43" s="11">
        <v>7983.333333333333</v>
      </c>
    </row>
    <row r="44" spans="1:24">
      <c r="A44" s="1" t="s">
        <v>70</v>
      </c>
      <c r="B44" s="1">
        <v>1153</v>
      </c>
      <c r="C44" s="2">
        <v>976</v>
      </c>
      <c r="D44" s="2">
        <v>1052</v>
      </c>
      <c r="E44" s="2">
        <v>1068</v>
      </c>
      <c r="F44" s="2">
        <v>1097</v>
      </c>
      <c r="G44" s="2">
        <v>1082</v>
      </c>
      <c r="H44" s="2">
        <v>1043</v>
      </c>
      <c r="I44" s="2">
        <v>1134</v>
      </c>
      <c r="J44" s="2">
        <v>1076</v>
      </c>
      <c r="K44" s="2">
        <v>1254</v>
      </c>
      <c r="M44" s="10" t="s">
        <v>113</v>
      </c>
      <c r="N44" s="11">
        <v>46860.768211920527</v>
      </c>
      <c r="O44" s="11">
        <v>43053.799149840597</v>
      </c>
      <c r="P44" s="11">
        <v>38512.336797228883</v>
      </c>
      <c r="Q44" s="11">
        <v>33428.533262089237</v>
      </c>
      <c r="R44" s="11">
        <v>27104.364123159303</v>
      </c>
      <c r="S44" s="11">
        <v>21920.579554601558</v>
      </c>
      <c r="T44" s="11">
        <v>19673.426573426572</v>
      </c>
      <c r="U44" s="11">
        <v>15526.672060409925</v>
      </c>
      <c r="V44" s="11">
        <v>12824.033522573669</v>
      </c>
      <c r="W44" s="11">
        <v>10660.487804878048</v>
      </c>
      <c r="X44" s="11">
        <v>8626.949198587341</v>
      </c>
    </row>
    <row r="45" spans="1:24">
      <c r="A45" s="1" t="s">
        <v>71</v>
      </c>
      <c r="B45" s="1">
        <v>789</v>
      </c>
      <c r="C45" s="2">
        <v>697</v>
      </c>
      <c r="D45" s="2">
        <v>678</v>
      </c>
      <c r="E45" s="2">
        <v>640</v>
      </c>
      <c r="F45" s="2">
        <v>576</v>
      </c>
      <c r="G45" s="2">
        <v>522</v>
      </c>
      <c r="H45" s="2">
        <v>564</v>
      </c>
      <c r="I45" s="2">
        <v>516</v>
      </c>
      <c r="J45" s="2">
        <v>550</v>
      </c>
      <c r="K45" s="2">
        <v>452</v>
      </c>
      <c r="M45" s="10" t="s">
        <v>114</v>
      </c>
      <c r="N45" s="11">
        <v>26386.800463141644</v>
      </c>
      <c r="O45" s="11">
        <v>24518.551510457008</v>
      </c>
      <c r="P45" s="11">
        <v>21916.989914662528</v>
      </c>
      <c r="Q45" s="11">
        <v>19580.226209048364</v>
      </c>
      <c r="R45" s="11">
        <v>16096.6796875</v>
      </c>
      <c r="S45" s="11">
        <v>13258.551859099804</v>
      </c>
      <c r="T45" s="11">
        <v>12414.033712269698</v>
      </c>
      <c r="U45" s="11">
        <v>10612.166405023549</v>
      </c>
      <c r="V45" s="11">
        <v>8941.303494307027</v>
      </c>
      <c r="W45" s="11">
        <v>7599.1355599214148</v>
      </c>
      <c r="X45" s="11">
        <v>6644.9822904368357</v>
      </c>
    </row>
    <row r="46" spans="1:24">
      <c r="A46" s="1" t="s">
        <v>72</v>
      </c>
      <c r="B46" s="1">
        <v>171</v>
      </c>
      <c r="C46">
        <f>757-D46-E46-F46-G46</f>
        <v>174</v>
      </c>
      <c r="D46" s="2">
        <v>153</v>
      </c>
      <c r="E46" s="2">
        <v>142</v>
      </c>
      <c r="F46" s="2">
        <v>160</v>
      </c>
      <c r="G46" s="2">
        <v>128</v>
      </c>
      <c r="H46" s="2">
        <v>126</v>
      </c>
      <c r="I46" s="2">
        <v>129</v>
      </c>
      <c r="J46" s="2">
        <v>154</v>
      </c>
      <c r="K46" s="2">
        <v>848</v>
      </c>
      <c r="M46" s="10" t="s">
        <v>115</v>
      </c>
      <c r="N46" s="11">
        <v>39508.061749571185</v>
      </c>
      <c r="O46" s="11">
        <v>36713.84083044983</v>
      </c>
      <c r="P46" s="11">
        <v>33046.073298429321</v>
      </c>
      <c r="Q46" s="11">
        <v>29409.154929577464</v>
      </c>
      <c r="R46" s="11">
        <v>23986.323268206041</v>
      </c>
      <c r="S46" s="11">
        <v>19412.387791741472</v>
      </c>
      <c r="T46" s="11">
        <v>18386.642599277977</v>
      </c>
      <c r="U46" s="11">
        <v>14444.746376811594</v>
      </c>
      <c r="V46" s="11">
        <v>11833.941605839416</v>
      </c>
      <c r="W46" s="11">
        <v>10005.893186003685</v>
      </c>
      <c r="X46" s="11">
        <v>8647.4953617810752</v>
      </c>
    </row>
    <row r="47" spans="1:24">
      <c r="A47" s="1" t="s">
        <v>73</v>
      </c>
      <c r="B47" s="1">
        <v>301</v>
      </c>
      <c r="C47">
        <f>1251-D47-E47-F47-G47</f>
        <v>258</v>
      </c>
      <c r="D47" s="2">
        <v>258</v>
      </c>
      <c r="E47" s="2">
        <v>283</v>
      </c>
      <c r="F47" s="2">
        <v>258</v>
      </c>
      <c r="G47" s="2">
        <v>194</v>
      </c>
      <c r="H47" s="2">
        <v>168</v>
      </c>
      <c r="I47" s="2">
        <v>224</v>
      </c>
      <c r="J47" s="2">
        <v>176</v>
      </c>
      <c r="K47" s="2">
        <v>175</v>
      </c>
      <c r="M47" s="10" t="s">
        <v>116</v>
      </c>
      <c r="N47" s="11">
        <v>41572.507552870091</v>
      </c>
      <c r="O47" s="11">
        <v>39412.385321100919</v>
      </c>
      <c r="P47" s="11">
        <v>36186.862442040183</v>
      </c>
      <c r="Q47" s="11">
        <v>32898.435054773086</v>
      </c>
      <c r="R47" s="11">
        <v>26692.733017377566</v>
      </c>
      <c r="S47" s="11">
        <v>21652.959999999999</v>
      </c>
      <c r="T47" s="11">
        <v>19480.906148867314</v>
      </c>
      <c r="U47" s="11">
        <v>15067.377049180328</v>
      </c>
      <c r="V47" s="11">
        <v>12018.211920529802</v>
      </c>
      <c r="W47" s="11">
        <v>10278.691275167785</v>
      </c>
      <c r="X47" s="11">
        <v>9134.5238095238092</v>
      </c>
    </row>
    <row r="48" spans="1:24">
      <c r="A48" s="1" t="s">
        <v>74</v>
      </c>
      <c r="B48" s="1">
        <v>668</v>
      </c>
      <c r="C48" s="1">
        <v>562</v>
      </c>
      <c r="D48" s="1">
        <v>567</v>
      </c>
      <c r="E48" s="1">
        <v>534</v>
      </c>
      <c r="F48" s="1">
        <v>735</v>
      </c>
      <c r="G48" s="1">
        <v>610</v>
      </c>
      <c r="H48" s="1">
        <v>636</v>
      </c>
      <c r="I48" s="1">
        <v>662</v>
      </c>
      <c r="J48" s="1">
        <v>629</v>
      </c>
      <c r="K48" s="1">
        <v>559</v>
      </c>
      <c r="M48" s="10" t="s">
        <v>117</v>
      </c>
      <c r="N48" s="11">
        <v>40354.482158398598</v>
      </c>
      <c r="O48" s="11">
        <v>37296.11307420495</v>
      </c>
      <c r="P48" s="11">
        <v>33610.882221227046</v>
      </c>
      <c r="Q48" s="11">
        <v>29923.268447261205</v>
      </c>
      <c r="R48" s="11">
        <v>24885.446224256291</v>
      </c>
      <c r="S48" s="11">
        <v>19810.32885595183</v>
      </c>
      <c r="T48" s="11">
        <v>19630.267480056311</v>
      </c>
      <c r="U48" s="11">
        <v>16816.992840095467</v>
      </c>
      <c r="V48" s="11">
        <v>14854.926829268294</v>
      </c>
      <c r="W48" s="11">
        <v>12956.169154228855</v>
      </c>
      <c r="X48" s="11">
        <v>11253.64238410596</v>
      </c>
    </row>
    <row r="51" spans="1:10">
      <c r="A51" s="1"/>
      <c r="B51" s="12"/>
      <c r="C51" s="12"/>
      <c r="D51" s="12"/>
      <c r="E51" s="12"/>
      <c r="F51" s="12"/>
      <c r="G51" s="12"/>
      <c r="H51" s="12"/>
      <c r="I51" s="12"/>
      <c r="J51" s="12"/>
    </row>
    <row r="52" spans="1:10">
      <c r="A52" s="1"/>
      <c r="B52" s="12"/>
      <c r="C52" s="12"/>
      <c r="D52" s="12"/>
      <c r="E52" s="12"/>
      <c r="F52" s="12"/>
      <c r="G52" s="12"/>
      <c r="H52" s="12"/>
      <c r="I52" s="12"/>
      <c r="J52" s="12"/>
    </row>
    <row r="53" spans="1:10">
      <c r="A53" s="1"/>
      <c r="B53" s="12"/>
      <c r="C53" s="12"/>
      <c r="D53" s="12"/>
      <c r="E53" s="12"/>
      <c r="F53" s="12"/>
      <c r="G53" s="12"/>
      <c r="H53" s="12"/>
      <c r="I53" s="12"/>
      <c r="J53" s="12"/>
    </row>
    <row r="54" spans="1:10">
      <c r="A54" s="1"/>
      <c r="B54" s="12"/>
      <c r="C54" s="12"/>
      <c r="D54" s="12"/>
      <c r="E54" s="12"/>
      <c r="F54" s="12"/>
      <c r="G54" s="12"/>
      <c r="H54" s="12"/>
      <c r="I54" s="12"/>
      <c r="J54" s="12"/>
    </row>
    <row r="55" spans="1:10">
      <c r="A55" s="1"/>
      <c r="B55" s="12"/>
      <c r="C55" s="12"/>
      <c r="D55" s="12"/>
      <c r="E55" s="12"/>
      <c r="F55" s="12"/>
      <c r="G55" s="12"/>
      <c r="H55" s="12"/>
      <c r="I55" s="12"/>
      <c r="J55" s="12"/>
    </row>
    <row r="56" spans="1:10">
      <c r="A56" s="1"/>
      <c r="B56" s="12"/>
      <c r="C56" s="12"/>
      <c r="D56" s="12"/>
      <c r="E56" s="12"/>
      <c r="F56" s="12"/>
      <c r="G56" s="12"/>
      <c r="H56" s="12"/>
      <c r="I56" s="12"/>
      <c r="J56" s="12"/>
    </row>
    <row r="57" spans="1:10">
      <c r="A57" s="1"/>
      <c r="B57" s="12"/>
      <c r="C57" s="12"/>
      <c r="D57" s="12"/>
      <c r="E57" s="12"/>
      <c r="F57" s="12"/>
      <c r="G57" s="12"/>
      <c r="H57" s="12"/>
      <c r="I57" s="12"/>
      <c r="J57" s="12"/>
    </row>
    <row r="58" spans="1:10">
      <c r="A58" s="1"/>
      <c r="B58" s="12"/>
      <c r="C58" s="12"/>
      <c r="D58" s="12"/>
      <c r="E58" s="12"/>
      <c r="F58" s="12"/>
      <c r="G58" s="12"/>
      <c r="H58" s="12"/>
      <c r="I58" s="12"/>
      <c r="J58" s="12"/>
    </row>
    <row r="59" spans="1:10">
      <c r="A59" s="1"/>
      <c r="B59" s="12"/>
      <c r="C59" s="12"/>
      <c r="D59" s="12"/>
      <c r="E59" s="12"/>
      <c r="F59" s="12"/>
      <c r="G59" s="12"/>
      <c r="H59" s="12"/>
      <c r="I59" s="12"/>
      <c r="J59" s="12"/>
    </row>
    <row r="60" spans="1:10">
      <c r="A60" s="1"/>
      <c r="B60" s="12"/>
      <c r="C60" s="12"/>
      <c r="D60" s="12"/>
      <c r="E60" s="12"/>
      <c r="F60" s="12"/>
      <c r="G60" s="12"/>
      <c r="H60" s="12"/>
      <c r="I60" s="12"/>
      <c r="J60" s="12"/>
    </row>
    <row r="61" spans="1:10">
      <c r="A61" s="1"/>
      <c r="B61" s="12"/>
      <c r="C61" s="12"/>
      <c r="D61" s="12"/>
      <c r="E61" s="12"/>
      <c r="F61" s="12"/>
      <c r="G61" s="12"/>
      <c r="H61" s="12"/>
      <c r="I61" s="12"/>
      <c r="J61" s="12"/>
    </row>
    <row r="62" spans="1:10">
      <c r="A62" s="1"/>
      <c r="B62" s="12"/>
      <c r="C62" s="12"/>
      <c r="D62" s="12"/>
      <c r="E62" s="12"/>
      <c r="F62" s="12"/>
      <c r="G62" s="12"/>
      <c r="H62" s="12"/>
      <c r="I62" s="12"/>
      <c r="J62" s="12"/>
    </row>
    <row r="63" spans="1:10">
      <c r="A63" s="1"/>
      <c r="B63" s="12"/>
      <c r="C63" s="12"/>
      <c r="D63" s="12"/>
      <c r="E63" s="12"/>
      <c r="F63" s="12"/>
      <c r="G63" s="12"/>
      <c r="H63" s="12"/>
      <c r="I63" s="12"/>
      <c r="J63" s="12"/>
    </row>
    <row r="64" spans="1:10">
      <c r="A64" s="1"/>
      <c r="B64" s="12"/>
      <c r="C64" s="12"/>
      <c r="D64" s="12"/>
      <c r="E64" s="12"/>
      <c r="F64" s="12"/>
      <c r="G64" s="12"/>
      <c r="H64" s="12"/>
      <c r="I64" s="12"/>
      <c r="J64" s="12"/>
    </row>
    <row r="65" spans="1:10">
      <c r="A65" s="1"/>
      <c r="B65" s="12"/>
      <c r="C65" s="12"/>
      <c r="D65" s="12"/>
      <c r="E65" s="12"/>
      <c r="F65" s="12"/>
      <c r="G65" s="12"/>
      <c r="H65" s="12"/>
      <c r="I65" s="12"/>
      <c r="J65" s="12"/>
    </row>
    <row r="66" spans="1:10">
      <c r="A66" s="1"/>
      <c r="B66" s="12"/>
      <c r="C66" s="12"/>
      <c r="D66" s="12"/>
      <c r="E66" s="12"/>
      <c r="F66" s="12"/>
      <c r="G66" s="12"/>
      <c r="H66" s="12"/>
      <c r="I66" s="12"/>
      <c r="J66" s="12"/>
    </row>
    <row r="67" spans="1:10">
      <c r="A67" s="1"/>
      <c r="B67" s="12"/>
      <c r="C67" s="12"/>
      <c r="D67" s="12"/>
      <c r="E67" s="12"/>
      <c r="F67" s="12"/>
      <c r="G67" s="12"/>
      <c r="H67" s="12"/>
      <c r="I67" s="12"/>
      <c r="J67" s="12"/>
    </row>
    <row r="68" spans="1:10">
      <c r="A68" s="1"/>
      <c r="B68" s="12"/>
      <c r="C68" s="12"/>
      <c r="D68" s="12"/>
      <c r="E68" s="12"/>
      <c r="F68" s="12"/>
      <c r="G68" s="12"/>
      <c r="H68" s="12"/>
      <c r="I68" s="12"/>
      <c r="J68" s="12"/>
    </row>
    <row r="69" spans="1:10">
      <c r="A69" s="1"/>
      <c r="B69" s="12"/>
      <c r="C69" s="12"/>
      <c r="D69" s="12"/>
      <c r="E69" s="12"/>
      <c r="F69" s="12"/>
      <c r="G69" s="12"/>
      <c r="H69" s="12"/>
      <c r="I69" s="12"/>
      <c r="J69" s="12"/>
    </row>
    <row r="70" spans="1:10">
      <c r="A70" s="1"/>
      <c r="B70" s="12"/>
      <c r="C70" s="12"/>
      <c r="D70" s="12"/>
      <c r="E70" s="12"/>
      <c r="F70" s="12"/>
      <c r="G70" s="12"/>
      <c r="H70" s="12"/>
      <c r="I70" s="12"/>
      <c r="J70" s="12"/>
    </row>
    <row r="71" spans="1:10">
      <c r="A71" s="1"/>
      <c r="B71" s="12"/>
      <c r="C71" s="12"/>
      <c r="D71" s="12"/>
      <c r="E71" s="12"/>
      <c r="F71" s="12"/>
      <c r="G71" s="12"/>
      <c r="H71" s="12"/>
      <c r="I71" s="12"/>
      <c r="J71" s="12"/>
    </row>
    <row r="72" spans="1:10">
      <c r="A72" s="1"/>
      <c r="B72" s="12"/>
      <c r="C72" s="12"/>
      <c r="D72" s="12"/>
      <c r="E72" s="12"/>
      <c r="F72" s="12"/>
      <c r="G72" s="12"/>
      <c r="H72" s="12"/>
      <c r="I72" s="12"/>
      <c r="J72" s="12"/>
    </row>
    <row r="73" spans="1:10">
      <c r="A73" s="1"/>
      <c r="B73" s="12"/>
      <c r="C73" s="12"/>
      <c r="D73" s="12"/>
      <c r="E73" s="12"/>
      <c r="F73" s="12"/>
      <c r="G73" s="12"/>
      <c r="H73" s="12"/>
      <c r="I73" s="12"/>
      <c r="J73" s="12"/>
    </row>
    <row r="74" spans="1:10">
      <c r="A74" s="1"/>
      <c r="B74" s="12"/>
      <c r="C74" s="12"/>
      <c r="D74" s="12"/>
      <c r="E74" s="12"/>
      <c r="F74" s="12"/>
      <c r="G74" s="12"/>
      <c r="H74" s="12"/>
      <c r="I74" s="12"/>
      <c r="J74" s="12"/>
    </row>
    <row r="75" spans="1:10">
      <c r="A75" s="1"/>
      <c r="B75" s="12"/>
      <c r="C75" s="12"/>
      <c r="D75" s="12"/>
      <c r="E75" s="12"/>
      <c r="F75" s="12"/>
      <c r="G75" s="12"/>
      <c r="H75" s="12"/>
      <c r="I75" s="12"/>
      <c r="J75" s="12"/>
    </row>
    <row r="76" spans="1:10">
      <c r="A76" s="1"/>
      <c r="B76" s="12"/>
      <c r="C76" s="12"/>
      <c r="D76" s="12"/>
      <c r="E76" s="12"/>
      <c r="F76" s="12"/>
      <c r="G76" s="12"/>
      <c r="H76" s="12"/>
      <c r="I76" s="12"/>
      <c r="J76" s="12"/>
    </row>
    <row r="77" spans="1:10">
      <c r="A77" s="1"/>
      <c r="B77" s="12"/>
      <c r="C77" s="12"/>
      <c r="D77" s="12"/>
      <c r="E77" s="12"/>
      <c r="F77" s="12"/>
      <c r="G77" s="12"/>
      <c r="H77" s="12"/>
      <c r="I77" s="12"/>
      <c r="J77" s="12"/>
    </row>
    <row r="78" spans="1:10">
      <c r="A78" s="1"/>
      <c r="B78" s="12"/>
      <c r="C78" s="12"/>
      <c r="D78" s="12"/>
      <c r="E78" s="12"/>
      <c r="F78" s="12"/>
      <c r="G78" s="12"/>
      <c r="H78" s="12"/>
      <c r="I78" s="12"/>
      <c r="J78" s="12"/>
    </row>
    <row r="79" spans="1:10">
      <c r="A79" s="1"/>
      <c r="B79" s="12"/>
      <c r="C79" s="12"/>
      <c r="D79" s="12"/>
      <c r="E79" s="12"/>
      <c r="F79" s="12"/>
      <c r="G79" s="12"/>
      <c r="H79" s="12"/>
      <c r="I79" s="12"/>
      <c r="J79" s="12"/>
    </row>
    <row r="80" spans="1:10">
      <c r="A80" s="1"/>
      <c r="B80" s="12"/>
      <c r="C80" s="12"/>
      <c r="D80" s="12"/>
      <c r="E80" s="12"/>
      <c r="F80" s="12"/>
      <c r="G80" s="12"/>
      <c r="H80" s="12"/>
      <c r="I80" s="12"/>
      <c r="J80" s="12"/>
    </row>
    <row r="81" spans="1:10">
      <c r="A81" s="1"/>
      <c r="B81" s="12"/>
      <c r="C81" s="12"/>
      <c r="D81" s="12"/>
      <c r="E81" s="12"/>
      <c r="F81" s="12"/>
      <c r="G81" s="12"/>
      <c r="H81" s="12"/>
      <c r="I81" s="12"/>
      <c r="J81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2017-04-15T11:41:33Z</dcterms:modified>
</cp:coreProperties>
</file>