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1680" yWindow="1680" windowWidth="23920" windowHeight="14380" activeTab="1"/>
  </bookViews>
  <sheets>
    <sheet name="Plate ID" sheetId="1" r:id="rId1"/>
    <sheet name="Plate ID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3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6" i="2"/>
</calcChain>
</file>

<file path=xl/sharedStrings.xml><?xml version="1.0" encoding="utf-8"?>
<sst xmlns="http://schemas.openxmlformats.org/spreadsheetml/2006/main" count="480" uniqueCount="155">
  <si>
    <t>TCR Repertoire Analysis</t>
  </si>
  <si>
    <t>Well</t>
  </si>
  <si>
    <t>Order Preference</t>
  </si>
  <si>
    <t>TRAV</t>
  </si>
  <si>
    <t>CDR3a</t>
  </si>
  <si>
    <t>TRAJ</t>
  </si>
  <si>
    <t>Functionality</t>
  </si>
  <si>
    <t>Functionality comment</t>
  </si>
  <si>
    <t>Chromatogram quality</t>
  </si>
  <si>
    <t>TRBV</t>
  </si>
  <si>
    <t>CDR3b</t>
  </si>
  <si>
    <t>TRBJ</t>
  </si>
  <si>
    <t>Comments</t>
  </si>
  <si>
    <t>Plate ID:</t>
  </si>
  <si>
    <t>ALPHA CHAIN</t>
  </si>
  <si>
    <t>BETA CHAIN</t>
  </si>
  <si>
    <t>T00024 IFN</t>
  </si>
  <si>
    <t>A3</t>
  </si>
  <si>
    <t>A6</t>
  </si>
  <si>
    <t>A8</t>
  </si>
  <si>
    <t>B2</t>
  </si>
  <si>
    <t>B8</t>
  </si>
  <si>
    <t>B9</t>
  </si>
  <si>
    <t>C7</t>
  </si>
  <si>
    <t>C8</t>
  </si>
  <si>
    <t>D1</t>
  </si>
  <si>
    <t>D2</t>
  </si>
  <si>
    <t>D3</t>
  </si>
  <si>
    <t>D5</t>
  </si>
  <si>
    <t>D6</t>
  </si>
  <si>
    <t>E4</t>
  </si>
  <si>
    <t>E7</t>
  </si>
  <si>
    <t>F4</t>
  </si>
  <si>
    <t>F8</t>
  </si>
  <si>
    <t>F1</t>
  </si>
  <si>
    <t>G2</t>
  </si>
  <si>
    <t>G4</t>
  </si>
  <si>
    <t>G9</t>
  </si>
  <si>
    <t>H4</t>
  </si>
  <si>
    <t>H5</t>
  </si>
  <si>
    <t>H10</t>
  </si>
  <si>
    <t>unproductive (see comment)</t>
  </si>
  <si>
    <t>productive</t>
  </si>
  <si>
    <t>IW*VYSGGGADGLTF</t>
  </si>
  <si>
    <t>CLVGETGDSNYQLIW</t>
  </si>
  <si>
    <t>CAFNTGGFKTIF</t>
  </si>
  <si>
    <t>CAVSDRNNNARLMF</t>
  </si>
  <si>
    <t>CAVEGAGNMLTF</t>
  </si>
  <si>
    <t>CALSLTGTASKLTF</t>
  </si>
  <si>
    <t>CVVSE#DGQKLLF</t>
  </si>
  <si>
    <t>CVM*EGQVGNNRKLIW</t>
  </si>
  <si>
    <t>CALSENSGNTPLVF</t>
  </si>
  <si>
    <t>*YLGGGSYQLTF</t>
  </si>
  <si>
    <t>CALRGVAQGGKLIF</t>
  </si>
  <si>
    <t>CALSPGGTYKYIF</t>
  </si>
  <si>
    <t>CGADNSMNAGGTSYGKLTF</t>
  </si>
  <si>
    <t>CAASGNYGGSQGNLIF</t>
  </si>
  <si>
    <t>AAVTING*ARQLTF</t>
  </si>
  <si>
    <t>CGTVDSGGSNYKLTF</t>
  </si>
  <si>
    <t>CVVSVQNGANNLFF</t>
  </si>
  <si>
    <t xml:space="preserve"> stop codons</t>
  </si>
  <si>
    <t>Messy two sequences?</t>
  </si>
  <si>
    <t>unknown (see comment)</t>
  </si>
  <si>
    <t>CSVLRASEQYF</t>
  </si>
  <si>
    <t>CASSQGLAVIDNEQFF</t>
  </si>
  <si>
    <t>CASSLGVANTEAFF</t>
  </si>
  <si>
    <t>CASSLPGQGAVEQYF</t>
  </si>
  <si>
    <t>CASSDLRYEQYF</t>
  </si>
  <si>
    <t>CASSLVRSTYEQYF</t>
  </si>
  <si>
    <t>CASSFGGEAYEQYF</t>
  </si>
  <si>
    <t>CAWLGAGKVDGYTF</t>
  </si>
  <si>
    <t>CASGDSPFPLQGYTF</t>
  </si>
  <si>
    <t>CATSDPRTSGRTYNEQFF</t>
  </si>
  <si>
    <t>CASSDGLAAYNEQFF</t>
  </si>
  <si>
    <t>CASSYFDNTEAFF</t>
  </si>
  <si>
    <t>CASSLVERARNEQYF</t>
  </si>
  <si>
    <t>CATSDLHYNEQFF</t>
  </si>
  <si>
    <t>SSPGLSYNEQFF</t>
  </si>
  <si>
    <t/>
  </si>
  <si>
    <t>45*01</t>
  </si>
  <si>
    <t>2-7*01</t>
  </si>
  <si>
    <t>4*01</t>
  </si>
  <si>
    <t>33*01</t>
  </si>
  <si>
    <t>2-1*01</t>
  </si>
  <si>
    <t>16*01</t>
  </si>
  <si>
    <t>9*01</t>
  </si>
  <si>
    <t>1-1*01</t>
  </si>
  <si>
    <t>19*01</t>
  </si>
  <si>
    <t>31*01</t>
  </si>
  <si>
    <t>1-2*01</t>
  </si>
  <si>
    <t>39*01</t>
  </si>
  <si>
    <t>6-1*01</t>
  </si>
  <si>
    <t>44*01</t>
  </si>
  <si>
    <t>5-6*01</t>
  </si>
  <si>
    <t>3-1*01</t>
  </si>
  <si>
    <t>No rearrangementound stop codons</t>
  </si>
  <si>
    <t>28*01</t>
  </si>
  <si>
    <t>38*01</t>
  </si>
  <si>
    <t>29*01</t>
  </si>
  <si>
    <t>23*01</t>
  </si>
  <si>
    <t>24-1*01</t>
  </si>
  <si>
    <t>8-6*02</t>
  </si>
  <si>
    <t>40*01</t>
  </si>
  <si>
    <t>10-1*01</t>
  </si>
  <si>
    <t>34*01</t>
  </si>
  <si>
    <t>52*01</t>
  </si>
  <si>
    <t>29/DV5*01</t>
  </si>
  <si>
    <t>42*01</t>
  </si>
  <si>
    <t>22*01</t>
  </si>
  <si>
    <t>30*01</t>
  </si>
  <si>
    <t>53*01</t>
  </si>
  <si>
    <t>10*01</t>
  </si>
  <si>
    <t>36*01</t>
  </si>
  <si>
    <t>30*04</t>
  </si>
  <si>
    <t>6*03</t>
  </si>
  <si>
    <t>8-2*01/02 or 8-4*01/03/04</t>
  </si>
  <si>
    <t>14/DV4*03</t>
  </si>
  <si>
    <t>8-6*01/02</t>
  </si>
  <si>
    <t>29-1*01/02/03</t>
  </si>
  <si>
    <t>3-1*01/02 or 3-2*01/02/03</t>
  </si>
  <si>
    <t>13*01/02</t>
  </si>
  <si>
    <t>5-4*01/02/03/04</t>
  </si>
  <si>
    <t>6-5*01</t>
  </si>
  <si>
    <t>30*01/05</t>
  </si>
  <si>
    <t>6-2*01 or 6-3*01</t>
  </si>
  <si>
    <t>13*01, or 13*02</t>
  </si>
  <si>
    <t>TRAV4*01&amp;TRBV3-1*01/02 or 3-2*01/02/03</t>
  </si>
  <si>
    <t>TRAV16*01&amp;TRBV13*01/02</t>
  </si>
  <si>
    <t>TRAV1-2*01&amp;TRBV6-1*01</t>
  </si>
  <si>
    <t>TRAV6*03&amp;TRBV5-6*01</t>
  </si>
  <si>
    <t>TRAV4*01&amp;TRBV</t>
  </si>
  <si>
    <t>TRAV&amp;TRBV28*01</t>
  </si>
  <si>
    <t>TRAV&amp;TRBV30*01/05</t>
  </si>
  <si>
    <t>TRAV19*01&amp;TRBV</t>
  </si>
  <si>
    <t>TRAV&amp;TRBV6-1*01</t>
  </si>
  <si>
    <t>TRAV19*01&amp;TRBV24-1*01</t>
  </si>
  <si>
    <t>TRAV8-6*02&amp;TRBV10-1*01</t>
  </si>
  <si>
    <t>TRAV34*01&amp;TRBV</t>
  </si>
  <si>
    <t>TRAV&amp;TRBV5-4*01/02/03/04</t>
  </si>
  <si>
    <t>TRAV&amp;TRBV24-1*01</t>
  </si>
  <si>
    <t>TRAV30*01&amp;TRBV29-1*01/02/03</t>
  </si>
  <si>
    <t>TRAV16*01&amp;TRBV13*01, or 13*02</t>
  </si>
  <si>
    <t>TRAV&amp;TRBV6-5*01</t>
  </si>
  <si>
    <t>TRBV29-1*01/02/03</t>
  </si>
  <si>
    <t>TRAV&amp;TRBV29-1*01/02/03</t>
  </si>
  <si>
    <t>TRBV5-4*01/02/03/04</t>
  </si>
  <si>
    <t>TRBV28*01</t>
  </si>
  <si>
    <t>TRBV30*01/05</t>
  </si>
  <si>
    <t>TRAV19*01</t>
  </si>
  <si>
    <t>TRBV6-1*01</t>
  </si>
  <si>
    <t>TRAV34*01</t>
  </si>
  <si>
    <t>TRBV24-1*01</t>
  </si>
  <si>
    <t>TRBV6-5*01</t>
  </si>
  <si>
    <t>TRAV4*01&amp;</t>
  </si>
  <si>
    <t>TRAV4*01&amp;TRBV3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</si>
</sst>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NumberFormat="1" applyFont="1" applyFill="1" applyBorder="1" applyAlignment="1"/>
    <xf numFmtId="0" fontId="6" fillId="0" borderId="0" xfId="1" applyNumberFormat="1" applyFont="1" applyFill="1" applyBorder="1" applyAlignment="1"/>
    <xf numFmtId="0" fontId="0" fillId="3" borderId="0" xfId="0" applyFill="1"/>
    <xf numFmtId="0" fontId="0" fillId="3" borderId="0" xfId="0" applyNumberFormat="1" applyFont="1" applyFill="1" applyBorder="1" applyAlignme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T00024 IFNg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'Plate ID (2)'!$Q$33:$Q$50</c:f>
              <c:strCache>
                <c:ptCount val="18"/>
                <c:pt idx="0">
                  <c:v>TRBV29-1*01/02/03</c:v>
                </c:pt>
                <c:pt idx="1">
                  <c:v>TRAV4*01&amp;TRBV3</c:v>
                </c:pt>
                <c:pt idx="2">
                  <c:v>TRAV16*01&amp;TRBV13*01/02</c:v>
                </c:pt>
                <c:pt idx="3">
                  <c:v>TRBV5-4*01/02/03/04</c:v>
                </c:pt>
                <c:pt idx="4">
                  <c:v>TRAV1-2*01&amp;TRBV6-1*01</c:v>
                </c:pt>
                <c:pt idx="5">
                  <c:v>TRAV6*03&amp;TRBV5-6*01</c:v>
                </c:pt>
                <c:pt idx="6">
                  <c:v>TRAV4*01&amp;</c:v>
                </c:pt>
                <c:pt idx="7">
                  <c:v>TRBV28*01</c:v>
                </c:pt>
                <c:pt idx="8">
                  <c:v>TRBV30*01/05</c:v>
                </c:pt>
                <c:pt idx="9">
                  <c:v>TRAV19*01</c:v>
                </c:pt>
                <c:pt idx="10">
                  <c:v>TRBV6-1*01</c:v>
                </c:pt>
                <c:pt idx="11">
                  <c:v>TRAV19*01&amp;TRBV24-1*01</c:v>
                </c:pt>
                <c:pt idx="12">
                  <c:v>TRAV8-6*02&amp;TRBV10-1*01</c:v>
                </c:pt>
                <c:pt idx="13">
                  <c:v>TRAV34*01</c:v>
                </c:pt>
                <c:pt idx="14">
                  <c:v>TRBV24-1*01</c:v>
                </c:pt>
                <c:pt idx="15">
                  <c:v>TRAV30*01&amp;TRBV29-1*01/02/03</c:v>
                </c:pt>
                <c:pt idx="16">
                  <c:v>TRAV16*01&amp;TRBV13*01, or 13*02</c:v>
                </c:pt>
                <c:pt idx="17">
                  <c:v>TRBV6-5*01</c:v>
                </c:pt>
              </c:strCache>
            </c:strRef>
          </c:cat>
          <c:val>
            <c:numRef>
              <c:f>'Plate ID (2)'!$R$33:$R$50</c:f>
              <c:numCache>
                <c:formatCode>General</c:formatCode>
                <c:ptCount val="18"/>
                <c:pt idx="0">
                  <c:v>1.0</c:v>
                </c:pt>
                <c:pt idx="1">
                  <c:v>6.0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35</xdr:row>
      <xdr:rowOff>166687</xdr:rowOff>
    </xdr:from>
    <xdr:to>
      <xdr:col>15</xdr:col>
      <xdr:colOff>2667000</xdr:colOff>
      <xdr:row>49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pane xSplit="2" topLeftCell="C1" activePane="topRight" state="frozen"/>
      <selection pane="topRight" activeCell="I29" sqref="I29"/>
    </sheetView>
  </sheetViews>
  <sheetFormatPr baseColWidth="10" defaultColWidth="8.83203125" defaultRowHeight="15" x14ac:dyDescent="0"/>
  <cols>
    <col min="1" max="1" width="8.83203125" style="2"/>
    <col min="2" max="2" width="22.83203125" style="2" hidden="1" customWidth="1"/>
    <col min="3" max="7" width="33.5" style="2" customWidth="1"/>
    <col min="8" max="8" width="22.6640625" style="2" bestFit="1" customWidth="1"/>
    <col min="9" max="13" width="38.83203125" style="2" customWidth="1"/>
    <col min="14" max="14" width="22.6640625" style="2" bestFit="1" customWidth="1"/>
    <col min="15" max="15" width="36.5" style="2" customWidth="1"/>
    <col min="16" max="16384" width="8.83203125" style="2"/>
  </cols>
  <sheetData>
    <row r="1" spans="1:15">
      <c r="A1" s="1" t="s">
        <v>0</v>
      </c>
      <c r="B1" s="1"/>
    </row>
    <row r="3" spans="1:15">
      <c r="A3" s="3" t="s">
        <v>13</v>
      </c>
      <c r="B3" s="3"/>
      <c r="C3" s="2" t="s">
        <v>16</v>
      </c>
    </row>
    <row r="4" spans="1:15" s="4" customFormat="1">
      <c r="C4" s="10" t="s">
        <v>14</v>
      </c>
      <c r="D4" s="10"/>
      <c r="E4" s="10"/>
      <c r="F4" s="10"/>
      <c r="G4" s="10"/>
      <c r="H4" s="10"/>
      <c r="I4" s="9" t="s">
        <v>15</v>
      </c>
      <c r="J4" s="9"/>
      <c r="K4" s="9"/>
      <c r="L4" s="9"/>
      <c r="M4" s="9"/>
      <c r="N4" s="9"/>
    </row>
    <row r="5" spans="1: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6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6" t="s">
        <v>6</v>
      </c>
      <c r="M5" s="6" t="s">
        <v>7</v>
      </c>
      <c r="N5" s="4" t="s">
        <v>8</v>
      </c>
      <c r="O5" s="4" t="s">
        <v>12</v>
      </c>
    </row>
    <row r="6" spans="1:15">
      <c r="A6" s="7" t="s">
        <v>17</v>
      </c>
      <c r="C6" s="7" t="s">
        <v>113</v>
      </c>
      <c r="D6" s="7" t="s">
        <v>43</v>
      </c>
      <c r="E6" s="7" t="s">
        <v>79</v>
      </c>
      <c r="F6" s="7" t="s">
        <v>41</v>
      </c>
      <c r="G6" s="7" t="s">
        <v>60</v>
      </c>
      <c r="H6" s="7" t="s">
        <v>61</v>
      </c>
      <c r="I6" t="s">
        <v>118</v>
      </c>
      <c r="J6" t="s">
        <v>63</v>
      </c>
      <c r="K6" t="s">
        <v>80</v>
      </c>
      <c r="L6" t="s">
        <v>42</v>
      </c>
      <c r="M6" s="5"/>
    </row>
    <row r="7" spans="1:15">
      <c r="A7" t="s">
        <v>18</v>
      </c>
      <c r="C7" t="s">
        <v>81</v>
      </c>
      <c r="D7" t="s">
        <v>44</v>
      </c>
      <c r="E7" t="s">
        <v>82</v>
      </c>
      <c r="F7" t="s">
        <v>42</v>
      </c>
      <c r="G7"/>
      <c r="I7" t="s">
        <v>119</v>
      </c>
      <c r="J7" t="s">
        <v>64</v>
      </c>
      <c r="K7" t="s">
        <v>83</v>
      </c>
      <c r="L7" t="s">
        <v>42</v>
      </c>
      <c r="M7" s="5"/>
    </row>
    <row r="8" spans="1:15">
      <c r="A8" t="s">
        <v>19</v>
      </c>
      <c r="C8" t="s">
        <v>84</v>
      </c>
      <c r="D8" t="s">
        <v>45</v>
      </c>
      <c r="E8" t="s">
        <v>85</v>
      </c>
      <c r="F8" t="s">
        <v>42</v>
      </c>
      <c r="G8"/>
      <c r="I8" t="s">
        <v>120</v>
      </c>
      <c r="J8" t="s">
        <v>65</v>
      </c>
      <c r="K8" t="s">
        <v>86</v>
      </c>
      <c r="L8" t="s">
        <v>42</v>
      </c>
      <c r="M8" s="5"/>
    </row>
    <row r="9" spans="1:15">
      <c r="A9" s="7" t="s">
        <v>20</v>
      </c>
      <c r="C9" s="7" t="s">
        <v>87</v>
      </c>
      <c r="D9" s="7" t="s">
        <v>46</v>
      </c>
      <c r="E9" s="7" t="s">
        <v>88</v>
      </c>
      <c r="F9" s="7" t="s">
        <v>41</v>
      </c>
      <c r="G9" s="7" t="s">
        <v>60</v>
      </c>
      <c r="H9" s="7" t="s">
        <v>61</v>
      </c>
      <c r="J9" t="s">
        <v>66</v>
      </c>
      <c r="K9" t="s">
        <v>80</v>
      </c>
      <c r="L9" t="s">
        <v>42</v>
      </c>
      <c r="M9" s="5"/>
    </row>
    <row r="10" spans="1:15">
      <c r="A10" t="s">
        <v>21</v>
      </c>
      <c r="C10" t="s">
        <v>89</v>
      </c>
      <c r="D10" t="s">
        <v>47</v>
      </c>
      <c r="E10" t="s">
        <v>90</v>
      </c>
      <c r="F10" t="s">
        <v>42</v>
      </c>
      <c r="G10"/>
      <c r="I10" t="s">
        <v>91</v>
      </c>
      <c r="J10" t="s">
        <v>67</v>
      </c>
      <c r="K10" t="s">
        <v>80</v>
      </c>
      <c r="L10" t="s">
        <v>42</v>
      </c>
      <c r="M10" s="5"/>
    </row>
    <row r="11" spans="1:15">
      <c r="A11" t="s">
        <v>22</v>
      </c>
      <c r="C11" t="s">
        <v>81</v>
      </c>
      <c r="D11" t="s">
        <v>44</v>
      </c>
      <c r="E11" t="s">
        <v>82</v>
      </c>
      <c r="F11" t="s">
        <v>42</v>
      </c>
      <c r="G11"/>
      <c r="I11" t="s">
        <v>119</v>
      </c>
      <c r="J11" t="s">
        <v>64</v>
      </c>
      <c r="K11" t="s">
        <v>83</v>
      </c>
      <c r="L11" t="s">
        <v>42</v>
      </c>
      <c r="M11" s="5"/>
    </row>
    <row r="12" spans="1:15">
      <c r="A12" t="s">
        <v>23</v>
      </c>
      <c r="C12" t="s">
        <v>114</v>
      </c>
      <c r="D12" t="s">
        <v>48</v>
      </c>
      <c r="E12" t="s">
        <v>92</v>
      </c>
      <c r="F12" t="s">
        <v>42</v>
      </c>
      <c r="G12"/>
      <c r="I12" t="s">
        <v>93</v>
      </c>
      <c r="J12" t="s">
        <v>68</v>
      </c>
      <c r="K12" t="s">
        <v>80</v>
      </c>
      <c r="L12" t="s">
        <v>42</v>
      </c>
      <c r="M12" s="5"/>
    </row>
    <row r="13" spans="1:15">
      <c r="A13" t="s">
        <v>24</v>
      </c>
      <c r="C13" t="s">
        <v>81</v>
      </c>
      <c r="D13" t="s">
        <v>44</v>
      </c>
      <c r="E13" t="s">
        <v>82</v>
      </c>
      <c r="F13" t="s">
        <v>42</v>
      </c>
      <c r="G13"/>
      <c r="I13" s="7" t="s">
        <v>94</v>
      </c>
      <c r="J13" s="7"/>
      <c r="K13" s="7" t="s">
        <v>78</v>
      </c>
      <c r="L13" s="7" t="s">
        <v>62</v>
      </c>
      <c r="M13" s="7" t="s">
        <v>95</v>
      </c>
      <c r="N13" s="7" t="s">
        <v>61</v>
      </c>
    </row>
    <row r="14" spans="1:15">
      <c r="A14" s="7" t="s">
        <v>25</v>
      </c>
      <c r="C14" s="7" t="s">
        <v>115</v>
      </c>
      <c r="D14" s="7" t="s">
        <v>49</v>
      </c>
      <c r="E14" s="7" t="s">
        <v>84</v>
      </c>
      <c r="F14" s="7" t="s">
        <v>41</v>
      </c>
      <c r="G14" s="7" t="s">
        <v>60</v>
      </c>
      <c r="H14" s="7" t="s">
        <v>61</v>
      </c>
      <c r="I14" t="s">
        <v>96</v>
      </c>
      <c r="J14" t="s">
        <v>69</v>
      </c>
      <c r="K14" t="s">
        <v>80</v>
      </c>
      <c r="L14" t="s">
        <v>42</v>
      </c>
      <c r="M14" s="5"/>
    </row>
    <row r="15" spans="1:15">
      <c r="A15" s="7" t="s">
        <v>26</v>
      </c>
      <c r="C15" s="7" t="s">
        <v>116</v>
      </c>
      <c r="D15" s="7" t="s">
        <v>50</v>
      </c>
      <c r="E15" s="7" t="s">
        <v>97</v>
      </c>
      <c r="F15" s="7" t="s">
        <v>41</v>
      </c>
      <c r="G15" s="7" t="s">
        <v>60</v>
      </c>
      <c r="H15" s="7" t="s">
        <v>61</v>
      </c>
      <c r="I15" t="s">
        <v>123</v>
      </c>
      <c r="J15" t="s">
        <v>70</v>
      </c>
      <c r="K15" t="s">
        <v>89</v>
      </c>
      <c r="L15" t="s">
        <v>42</v>
      </c>
      <c r="M15" s="5"/>
    </row>
    <row r="16" spans="1:15">
      <c r="A16" t="s">
        <v>27</v>
      </c>
      <c r="C16" t="s">
        <v>81</v>
      </c>
      <c r="D16" t="s">
        <v>44</v>
      </c>
      <c r="E16" t="s">
        <v>82</v>
      </c>
      <c r="F16" t="s">
        <v>42</v>
      </c>
      <c r="G16"/>
      <c r="I16" t="s">
        <v>119</v>
      </c>
      <c r="J16" t="s">
        <v>64</v>
      </c>
      <c r="K16" t="s">
        <v>83</v>
      </c>
      <c r="L16" t="s">
        <v>42</v>
      </c>
      <c r="M16" s="5"/>
    </row>
    <row r="17" spans="1:13">
      <c r="A17" t="s">
        <v>28</v>
      </c>
      <c r="C17" t="s">
        <v>87</v>
      </c>
      <c r="D17" t="s">
        <v>51</v>
      </c>
      <c r="E17" t="s">
        <v>98</v>
      </c>
      <c r="F17" t="s">
        <v>42</v>
      </c>
      <c r="G17"/>
      <c r="I17" s="8" t="s">
        <v>96</v>
      </c>
      <c r="J17" s="8" t="s">
        <v>71</v>
      </c>
      <c r="K17" s="8" t="s">
        <v>89</v>
      </c>
      <c r="L17" s="8" t="s">
        <v>42</v>
      </c>
      <c r="M17" s="5"/>
    </row>
    <row r="18" spans="1:13">
      <c r="A18" t="s">
        <v>29</v>
      </c>
      <c r="C18" t="s">
        <v>81</v>
      </c>
      <c r="D18" t="s">
        <v>44</v>
      </c>
      <c r="E18" t="s">
        <v>82</v>
      </c>
      <c r="F18" t="s">
        <v>42</v>
      </c>
      <c r="G18"/>
      <c r="I18" t="s">
        <v>119</v>
      </c>
      <c r="J18" t="s">
        <v>64</v>
      </c>
      <c r="K18" t="s">
        <v>83</v>
      </c>
      <c r="L18" t="s">
        <v>42</v>
      </c>
      <c r="M18" s="5"/>
    </row>
    <row r="19" spans="1:13">
      <c r="A19" t="s">
        <v>30</v>
      </c>
      <c r="C19" t="s">
        <v>81</v>
      </c>
      <c r="D19" t="s">
        <v>44</v>
      </c>
      <c r="E19" t="s">
        <v>82</v>
      </c>
      <c r="F19" t="s">
        <v>42</v>
      </c>
      <c r="G19"/>
      <c r="I19" t="s">
        <v>119</v>
      </c>
      <c r="J19" t="s">
        <v>64</v>
      </c>
      <c r="K19" t="s">
        <v>83</v>
      </c>
      <c r="L19" t="s">
        <v>42</v>
      </c>
      <c r="M19" s="5"/>
    </row>
    <row r="20" spans="1:13">
      <c r="A20" s="7" t="s">
        <v>31</v>
      </c>
      <c r="C20" s="7" t="s">
        <v>89</v>
      </c>
      <c r="D20" s="7" t="s">
        <v>52</v>
      </c>
      <c r="E20" s="7" t="s">
        <v>96</v>
      </c>
      <c r="F20" s="7" t="s">
        <v>41</v>
      </c>
      <c r="G20" s="7" t="s">
        <v>60</v>
      </c>
      <c r="H20" s="7" t="s">
        <v>61</v>
      </c>
      <c r="I20" t="s">
        <v>91</v>
      </c>
      <c r="J20" t="s">
        <v>67</v>
      </c>
      <c r="K20" t="s">
        <v>80</v>
      </c>
      <c r="L20" t="s">
        <v>42</v>
      </c>
      <c r="M20" s="5"/>
    </row>
    <row r="21" spans="1:13">
      <c r="A21" t="s">
        <v>32</v>
      </c>
      <c r="C21" t="s">
        <v>87</v>
      </c>
      <c r="D21" t="s">
        <v>53</v>
      </c>
      <c r="E21" t="s">
        <v>99</v>
      </c>
      <c r="F21" t="s">
        <v>42</v>
      </c>
      <c r="G21"/>
      <c r="I21" t="s">
        <v>100</v>
      </c>
      <c r="J21" t="s">
        <v>72</v>
      </c>
      <c r="K21" t="s">
        <v>83</v>
      </c>
      <c r="L21" t="s">
        <v>42</v>
      </c>
      <c r="M21" s="5"/>
    </row>
    <row r="22" spans="1:13">
      <c r="A22" t="s">
        <v>33</v>
      </c>
      <c r="C22" t="s">
        <v>101</v>
      </c>
      <c r="D22" t="s">
        <v>54</v>
      </c>
      <c r="E22" t="s">
        <v>102</v>
      </c>
      <c r="F22" t="s">
        <v>42</v>
      </c>
      <c r="G22"/>
      <c r="I22" t="s">
        <v>103</v>
      </c>
      <c r="J22" t="s">
        <v>73</v>
      </c>
      <c r="K22" t="s">
        <v>83</v>
      </c>
      <c r="L22" t="s">
        <v>42</v>
      </c>
      <c r="M22" s="5"/>
    </row>
    <row r="23" spans="1:13">
      <c r="A23" t="s">
        <v>34</v>
      </c>
      <c r="C23" t="s">
        <v>104</v>
      </c>
      <c r="D23" t="s">
        <v>55</v>
      </c>
      <c r="E23" t="s">
        <v>105</v>
      </c>
      <c r="F23" t="s">
        <v>42</v>
      </c>
      <c r="G23"/>
      <c r="I23" s="8" t="s">
        <v>124</v>
      </c>
      <c r="J23" s="8" t="s">
        <v>74</v>
      </c>
      <c r="K23" s="8" t="s">
        <v>86</v>
      </c>
      <c r="L23" s="8" t="s">
        <v>42</v>
      </c>
      <c r="M23" s="5"/>
    </row>
    <row r="24" spans="1:13">
      <c r="A24" s="7" t="s">
        <v>35</v>
      </c>
      <c r="C24" s="7" t="s">
        <v>106</v>
      </c>
      <c r="D24" s="7" t="s">
        <v>56</v>
      </c>
      <c r="E24" s="7" t="s">
        <v>107</v>
      </c>
      <c r="F24" s="7" t="s">
        <v>41</v>
      </c>
      <c r="G24" s="7" t="s">
        <v>60</v>
      </c>
      <c r="H24" s="7" t="s">
        <v>61</v>
      </c>
      <c r="I24" t="s">
        <v>121</v>
      </c>
      <c r="J24" t="s">
        <v>75</v>
      </c>
      <c r="K24" t="s">
        <v>80</v>
      </c>
      <c r="L24" t="s">
        <v>42</v>
      </c>
      <c r="M24" s="5"/>
    </row>
    <row r="25" spans="1:13">
      <c r="A25" s="7" t="s">
        <v>36</v>
      </c>
      <c r="C25" s="7" t="s">
        <v>117</v>
      </c>
      <c r="D25" s="7" t="s">
        <v>57</v>
      </c>
      <c r="E25" s="7" t="s">
        <v>108</v>
      </c>
      <c r="F25" s="7" t="s">
        <v>41</v>
      </c>
      <c r="G25" s="7" t="s">
        <v>60</v>
      </c>
      <c r="H25" s="7" t="s">
        <v>61</v>
      </c>
      <c r="I25" t="s">
        <v>100</v>
      </c>
      <c r="J25" t="s">
        <v>76</v>
      </c>
      <c r="K25" t="s">
        <v>83</v>
      </c>
      <c r="L25" t="s">
        <v>42</v>
      </c>
      <c r="M25" s="5"/>
    </row>
    <row r="26" spans="1:13">
      <c r="A26" t="s">
        <v>37</v>
      </c>
      <c r="C26" t="s">
        <v>109</v>
      </c>
      <c r="D26" t="s">
        <v>58</v>
      </c>
      <c r="E26" t="s">
        <v>110</v>
      </c>
      <c r="F26" t="s">
        <v>42</v>
      </c>
      <c r="G26"/>
      <c r="I26" t="s">
        <v>118</v>
      </c>
      <c r="J26" t="s">
        <v>63</v>
      </c>
      <c r="K26" t="s">
        <v>80</v>
      </c>
      <c r="L26" t="s">
        <v>42</v>
      </c>
      <c r="M26" s="5"/>
    </row>
    <row r="27" spans="1:13">
      <c r="A27" t="s">
        <v>38</v>
      </c>
      <c r="C27" t="s">
        <v>84</v>
      </c>
      <c r="D27" t="s">
        <v>45</v>
      </c>
      <c r="E27" t="s">
        <v>85</v>
      </c>
      <c r="F27" t="s">
        <v>42</v>
      </c>
      <c r="G27"/>
      <c r="I27" t="s">
        <v>125</v>
      </c>
      <c r="J27" t="s">
        <v>65</v>
      </c>
      <c r="K27" t="s">
        <v>86</v>
      </c>
      <c r="L27" t="s">
        <v>42</v>
      </c>
      <c r="M27" s="5"/>
    </row>
    <row r="28" spans="1:13">
      <c r="A28" t="s">
        <v>39</v>
      </c>
      <c r="C28" t="s">
        <v>81</v>
      </c>
      <c r="D28" t="s">
        <v>44</v>
      </c>
      <c r="E28" t="s">
        <v>82</v>
      </c>
      <c r="F28" t="s">
        <v>42</v>
      </c>
      <c r="G28"/>
      <c r="I28" t="s">
        <v>119</v>
      </c>
      <c r="J28" t="s">
        <v>64</v>
      </c>
      <c r="K28" t="s">
        <v>83</v>
      </c>
      <c r="L28" t="s">
        <v>42</v>
      </c>
      <c r="M28" s="5"/>
    </row>
    <row r="29" spans="1:13">
      <c r="A29" s="7" t="s">
        <v>40</v>
      </c>
      <c r="C29" s="7" t="s">
        <v>111</v>
      </c>
      <c r="D29" s="7" t="s">
        <v>59</v>
      </c>
      <c r="E29" s="7" t="s">
        <v>112</v>
      </c>
      <c r="F29" s="7" t="s">
        <v>41</v>
      </c>
      <c r="G29" s="7" t="s">
        <v>60</v>
      </c>
      <c r="H29" s="7" t="s">
        <v>61</v>
      </c>
      <c r="I29" t="s">
        <v>122</v>
      </c>
      <c r="J29" t="s">
        <v>77</v>
      </c>
      <c r="K29" t="s">
        <v>83</v>
      </c>
      <c r="L29" t="s">
        <v>42</v>
      </c>
      <c r="M29" s="5"/>
    </row>
  </sheetData>
  <mergeCells count="2">
    <mergeCell ref="I4:N4"/>
    <mergeCell ref="C4:H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22" workbookViewId="0">
      <pane xSplit="2" topLeftCell="N1" activePane="topRight" state="frozen"/>
      <selection pane="topRight" activeCell="Q34" sqref="Q34"/>
    </sheetView>
  </sheetViews>
  <sheetFormatPr baseColWidth="10" defaultColWidth="8.83203125" defaultRowHeight="15" x14ac:dyDescent="0"/>
  <cols>
    <col min="1" max="1" width="8.83203125" style="2"/>
    <col min="2" max="2" width="22.83203125" style="2" hidden="1" customWidth="1"/>
    <col min="3" max="7" width="33.5" style="2" customWidth="1"/>
    <col min="8" max="8" width="22.6640625" style="2" bestFit="1" customWidth="1"/>
    <col min="9" max="13" width="38.83203125" style="2" customWidth="1"/>
    <col min="14" max="14" width="22.6640625" style="2" bestFit="1" customWidth="1"/>
    <col min="15" max="15" width="36.5" style="2" customWidth="1"/>
    <col min="16" max="16" width="45" style="2" customWidth="1"/>
    <col min="17" max="17" width="44.6640625" style="2" customWidth="1"/>
    <col min="18" max="16384" width="8.83203125" style="2"/>
  </cols>
  <sheetData>
    <row r="1" spans="1:18">
      <c r="A1" s="1" t="s">
        <v>0</v>
      </c>
      <c r="B1" s="1"/>
    </row>
    <row r="3" spans="1:18">
      <c r="A3" s="3" t="s">
        <v>13</v>
      </c>
      <c r="B3" s="3"/>
      <c r="C3" s="2" t="s">
        <v>16</v>
      </c>
    </row>
    <row r="4" spans="1:18" s="4" customFormat="1">
      <c r="C4" s="10" t="s">
        <v>14</v>
      </c>
      <c r="D4" s="10"/>
      <c r="E4" s="10"/>
      <c r="F4" s="10"/>
      <c r="G4" s="10"/>
      <c r="H4" s="10"/>
      <c r="I4" s="9" t="s">
        <v>15</v>
      </c>
      <c r="J4" s="9"/>
      <c r="K4" s="9"/>
      <c r="L4" s="9"/>
      <c r="M4" s="9"/>
      <c r="N4" s="9"/>
    </row>
    <row r="5" spans="1:18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6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6" t="s">
        <v>6</v>
      </c>
      <c r="M5" s="6" t="s">
        <v>7</v>
      </c>
      <c r="N5" s="4" t="s">
        <v>8</v>
      </c>
      <c r="O5" s="4" t="s">
        <v>12</v>
      </c>
    </row>
    <row r="6" spans="1:18">
      <c r="A6" s="7" t="s">
        <v>17</v>
      </c>
      <c r="C6" s="7"/>
      <c r="D6" s="7"/>
      <c r="E6" s="7"/>
      <c r="F6" s="7"/>
      <c r="G6" s="7"/>
      <c r="H6" s="7"/>
      <c r="I6" t="s">
        <v>118</v>
      </c>
      <c r="J6" t="s">
        <v>63</v>
      </c>
      <c r="K6" t="s">
        <v>80</v>
      </c>
      <c r="L6" t="s">
        <v>42</v>
      </c>
      <c r="M6" s="5"/>
      <c r="P6" s="2" t="str">
        <f>"TRAV"&amp;C6&amp;"&amp;TRBV"&amp;I6</f>
        <v>TRAV&amp;TRBV29-1*01/02/03</v>
      </c>
      <c r="Q6" s="2" t="s">
        <v>144</v>
      </c>
      <c r="R6" s="2">
        <f>COUNTIF(P:P,Q6)</f>
        <v>1</v>
      </c>
    </row>
    <row r="7" spans="1:18">
      <c r="A7" t="s">
        <v>18</v>
      </c>
      <c r="C7" t="s">
        <v>81</v>
      </c>
      <c r="D7" t="s">
        <v>44</v>
      </c>
      <c r="E7" t="s">
        <v>82</v>
      </c>
      <c r="F7" t="s">
        <v>42</v>
      </c>
      <c r="G7"/>
      <c r="I7" t="s">
        <v>119</v>
      </c>
      <c r="J7" t="s">
        <v>64</v>
      </c>
      <c r="K7" t="s">
        <v>83</v>
      </c>
      <c r="L7" t="s">
        <v>42</v>
      </c>
      <c r="M7" s="5"/>
      <c r="P7" s="2" t="str">
        <f t="shared" ref="P7:P29" si="0">"TRAV"&amp;C7&amp;"&amp;TRBV"&amp;I7</f>
        <v>TRAV4*01&amp;TRBV3-1*01/02 or 3-2*01/02/03</v>
      </c>
      <c r="Q7" s="2" t="s">
        <v>126</v>
      </c>
      <c r="R7" s="2">
        <f t="shared" ref="R7:R23" si="1">COUNTIF(P:P,Q7)</f>
        <v>6</v>
      </c>
    </row>
    <row r="8" spans="1:18">
      <c r="A8" t="s">
        <v>19</v>
      </c>
      <c r="C8" t="s">
        <v>84</v>
      </c>
      <c r="D8" t="s">
        <v>45</v>
      </c>
      <c r="E8" t="s">
        <v>85</v>
      </c>
      <c r="F8" t="s">
        <v>42</v>
      </c>
      <c r="G8"/>
      <c r="I8" t="s">
        <v>120</v>
      </c>
      <c r="J8" t="s">
        <v>65</v>
      </c>
      <c r="K8" t="s">
        <v>86</v>
      </c>
      <c r="L8" t="s">
        <v>42</v>
      </c>
      <c r="M8" s="5"/>
      <c r="P8" s="2" t="str">
        <f t="shared" si="0"/>
        <v>TRAV16*01&amp;TRBV13*01/02</v>
      </c>
      <c r="Q8" s="2" t="s">
        <v>127</v>
      </c>
      <c r="R8" s="2">
        <f t="shared" si="1"/>
        <v>1</v>
      </c>
    </row>
    <row r="9" spans="1:18">
      <c r="A9" s="7" t="s">
        <v>20</v>
      </c>
      <c r="C9" s="7"/>
      <c r="D9" s="7"/>
      <c r="E9" s="7"/>
      <c r="F9" s="7"/>
      <c r="G9" s="7"/>
      <c r="H9" s="7"/>
      <c r="I9" t="s">
        <v>121</v>
      </c>
      <c r="J9" t="s">
        <v>66</v>
      </c>
      <c r="K9" t="s">
        <v>80</v>
      </c>
      <c r="L9" t="s">
        <v>42</v>
      </c>
      <c r="M9" s="5"/>
      <c r="P9" s="2" t="str">
        <f t="shared" si="0"/>
        <v>TRAV&amp;TRBV5-4*01/02/03/04</v>
      </c>
      <c r="Q9" s="2" t="s">
        <v>138</v>
      </c>
      <c r="R9" s="2">
        <f t="shared" si="1"/>
        <v>2</v>
      </c>
    </row>
    <row r="10" spans="1:18">
      <c r="A10" t="s">
        <v>21</v>
      </c>
      <c r="C10" t="s">
        <v>89</v>
      </c>
      <c r="D10" t="s">
        <v>47</v>
      </c>
      <c r="E10" t="s">
        <v>90</v>
      </c>
      <c r="F10" t="s">
        <v>42</v>
      </c>
      <c r="G10"/>
      <c r="I10" t="s">
        <v>91</v>
      </c>
      <c r="J10" t="s">
        <v>67</v>
      </c>
      <c r="K10" t="s">
        <v>80</v>
      </c>
      <c r="L10" t="s">
        <v>42</v>
      </c>
      <c r="M10" s="5"/>
      <c r="P10" s="2" t="str">
        <f t="shared" si="0"/>
        <v>TRAV1-2*01&amp;TRBV6-1*01</v>
      </c>
      <c r="Q10" s="2" t="s">
        <v>128</v>
      </c>
      <c r="R10" s="2">
        <f t="shared" si="1"/>
        <v>1</v>
      </c>
    </row>
    <row r="11" spans="1:18">
      <c r="A11" t="s">
        <v>22</v>
      </c>
      <c r="C11" t="s">
        <v>81</v>
      </c>
      <c r="D11" t="s">
        <v>44</v>
      </c>
      <c r="E11" t="s">
        <v>82</v>
      </c>
      <c r="F11" t="s">
        <v>42</v>
      </c>
      <c r="G11"/>
      <c r="I11" t="s">
        <v>119</v>
      </c>
      <c r="J11" t="s">
        <v>64</v>
      </c>
      <c r="K11" t="s">
        <v>83</v>
      </c>
      <c r="L11" t="s">
        <v>42</v>
      </c>
      <c r="M11" s="5"/>
      <c r="P11" s="2" t="str">
        <f t="shared" si="0"/>
        <v>TRAV4*01&amp;TRBV3-1*01/02 or 3-2*01/02/03</v>
      </c>
      <c r="Q11" s="2" t="s">
        <v>129</v>
      </c>
      <c r="R11" s="2">
        <f t="shared" si="1"/>
        <v>1</v>
      </c>
    </row>
    <row r="12" spans="1:18">
      <c r="A12" t="s">
        <v>23</v>
      </c>
      <c r="C12" t="s">
        <v>114</v>
      </c>
      <c r="D12" t="s">
        <v>48</v>
      </c>
      <c r="E12" t="s">
        <v>92</v>
      </c>
      <c r="F12" t="s">
        <v>42</v>
      </c>
      <c r="G12"/>
      <c r="I12" t="s">
        <v>93</v>
      </c>
      <c r="J12" t="s">
        <v>68</v>
      </c>
      <c r="K12" t="s">
        <v>80</v>
      </c>
      <c r="L12" t="s">
        <v>42</v>
      </c>
      <c r="M12" s="5"/>
      <c r="P12" s="2" t="str">
        <f t="shared" si="0"/>
        <v>TRAV6*03&amp;TRBV5-6*01</v>
      </c>
      <c r="Q12" s="2" t="s">
        <v>130</v>
      </c>
      <c r="R12" s="2">
        <f t="shared" si="1"/>
        <v>1</v>
      </c>
    </row>
    <row r="13" spans="1:18">
      <c r="A13" t="s">
        <v>24</v>
      </c>
      <c r="C13" t="s">
        <v>81</v>
      </c>
      <c r="D13" t="s">
        <v>44</v>
      </c>
      <c r="E13" t="s">
        <v>82</v>
      </c>
      <c r="F13" t="s">
        <v>42</v>
      </c>
      <c r="G13"/>
      <c r="I13" s="7"/>
      <c r="J13" s="7"/>
      <c r="K13" s="7"/>
      <c r="L13" s="7"/>
      <c r="M13" s="7"/>
      <c r="N13" s="7"/>
      <c r="P13" s="2" t="str">
        <f t="shared" si="0"/>
        <v>TRAV4*01&amp;TRBV</v>
      </c>
      <c r="Q13" s="2" t="s">
        <v>131</v>
      </c>
      <c r="R13" s="2">
        <f t="shared" si="1"/>
        <v>1</v>
      </c>
    </row>
    <row r="14" spans="1:18">
      <c r="A14" s="7" t="s">
        <v>25</v>
      </c>
      <c r="C14" s="7"/>
      <c r="D14" s="7"/>
      <c r="E14" s="7"/>
      <c r="F14" s="7"/>
      <c r="G14" s="7"/>
      <c r="H14" s="7"/>
      <c r="I14" t="s">
        <v>96</v>
      </c>
      <c r="J14" t="s">
        <v>69</v>
      </c>
      <c r="K14" t="s">
        <v>80</v>
      </c>
      <c r="L14" t="s">
        <v>42</v>
      </c>
      <c r="M14" s="5"/>
      <c r="P14" s="2" t="str">
        <f t="shared" si="0"/>
        <v>TRAV&amp;TRBV28*01</v>
      </c>
      <c r="Q14" s="2" t="s">
        <v>132</v>
      </c>
      <c r="R14" s="2">
        <f t="shared" si="1"/>
        <v>1</v>
      </c>
    </row>
    <row r="15" spans="1:18">
      <c r="A15" s="7" t="s">
        <v>26</v>
      </c>
      <c r="C15" s="7"/>
      <c r="D15" s="7"/>
      <c r="E15" s="7"/>
      <c r="F15" s="7"/>
      <c r="G15" s="7"/>
      <c r="H15" s="7"/>
      <c r="I15" t="s">
        <v>123</v>
      </c>
      <c r="J15" t="s">
        <v>70</v>
      </c>
      <c r="K15" t="s">
        <v>89</v>
      </c>
      <c r="L15" t="s">
        <v>42</v>
      </c>
      <c r="M15" s="5"/>
      <c r="P15" s="2" t="str">
        <f t="shared" si="0"/>
        <v>TRAV&amp;TRBV30*01/05</v>
      </c>
      <c r="Q15" s="2" t="s">
        <v>133</v>
      </c>
      <c r="R15" s="2">
        <f t="shared" si="1"/>
        <v>1</v>
      </c>
    </row>
    <row r="16" spans="1:18">
      <c r="A16" t="s">
        <v>27</v>
      </c>
      <c r="C16" t="s">
        <v>81</v>
      </c>
      <c r="D16" t="s">
        <v>44</v>
      </c>
      <c r="E16" t="s">
        <v>82</v>
      </c>
      <c r="F16" t="s">
        <v>42</v>
      </c>
      <c r="G16"/>
      <c r="I16" t="s">
        <v>119</v>
      </c>
      <c r="J16" t="s">
        <v>64</v>
      </c>
      <c r="K16" t="s">
        <v>83</v>
      </c>
      <c r="L16" t="s">
        <v>42</v>
      </c>
      <c r="M16" s="5"/>
      <c r="P16" s="2" t="str">
        <f t="shared" si="0"/>
        <v>TRAV4*01&amp;TRBV3-1*01/02 or 3-2*01/02/03</v>
      </c>
      <c r="Q16" s="2" t="s">
        <v>134</v>
      </c>
      <c r="R16" s="2">
        <f t="shared" si="1"/>
        <v>1</v>
      </c>
    </row>
    <row r="17" spans="1:18">
      <c r="A17" t="s">
        <v>28</v>
      </c>
      <c r="C17" t="s">
        <v>87</v>
      </c>
      <c r="D17" t="s">
        <v>51</v>
      </c>
      <c r="E17" t="s">
        <v>98</v>
      </c>
      <c r="F17" t="s">
        <v>42</v>
      </c>
      <c r="G17"/>
      <c r="I17" s="8"/>
      <c r="J17" s="8"/>
      <c r="K17" s="8"/>
      <c r="L17" s="8"/>
      <c r="M17" s="5"/>
      <c r="P17" s="2" t="str">
        <f t="shared" si="0"/>
        <v>TRAV19*01&amp;TRBV</v>
      </c>
      <c r="Q17" s="2" t="s">
        <v>135</v>
      </c>
      <c r="R17" s="2">
        <f t="shared" si="1"/>
        <v>1</v>
      </c>
    </row>
    <row r="18" spans="1:18">
      <c r="A18" t="s">
        <v>29</v>
      </c>
      <c r="C18" t="s">
        <v>81</v>
      </c>
      <c r="D18" t="s">
        <v>44</v>
      </c>
      <c r="E18" t="s">
        <v>82</v>
      </c>
      <c r="F18" t="s">
        <v>42</v>
      </c>
      <c r="G18"/>
      <c r="I18" t="s">
        <v>119</v>
      </c>
      <c r="J18" t="s">
        <v>64</v>
      </c>
      <c r="K18" t="s">
        <v>83</v>
      </c>
      <c r="L18" t="s">
        <v>42</v>
      </c>
      <c r="M18" s="5"/>
      <c r="P18" s="2" t="str">
        <f t="shared" si="0"/>
        <v>TRAV4*01&amp;TRBV3-1*01/02 or 3-2*01/02/03</v>
      </c>
      <c r="Q18" s="2" t="s">
        <v>136</v>
      </c>
      <c r="R18" s="2">
        <f t="shared" si="1"/>
        <v>1</v>
      </c>
    </row>
    <row r="19" spans="1:18">
      <c r="A19" t="s">
        <v>30</v>
      </c>
      <c r="C19" t="s">
        <v>81</v>
      </c>
      <c r="D19" t="s">
        <v>44</v>
      </c>
      <c r="E19" t="s">
        <v>82</v>
      </c>
      <c r="F19" t="s">
        <v>42</v>
      </c>
      <c r="G19"/>
      <c r="I19" t="s">
        <v>119</v>
      </c>
      <c r="J19" t="s">
        <v>64</v>
      </c>
      <c r="K19" t="s">
        <v>83</v>
      </c>
      <c r="L19" t="s">
        <v>42</v>
      </c>
      <c r="M19" s="5"/>
      <c r="P19" s="2" t="str">
        <f t="shared" si="0"/>
        <v>TRAV4*01&amp;TRBV3-1*01/02 or 3-2*01/02/03</v>
      </c>
      <c r="Q19" s="2" t="s">
        <v>137</v>
      </c>
      <c r="R19" s="2">
        <f t="shared" si="1"/>
        <v>1</v>
      </c>
    </row>
    <row r="20" spans="1:18">
      <c r="A20" s="7" t="s">
        <v>31</v>
      </c>
      <c r="C20" s="7"/>
      <c r="D20" s="7"/>
      <c r="E20" s="7"/>
      <c r="F20" s="7"/>
      <c r="G20" s="7"/>
      <c r="H20" s="7"/>
      <c r="I20" t="s">
        <v>91</v>
      </c>
      <c r="J20" t="s">
        <v>67</v>
      </c>
      <c r="K20" t="s">
        <v>80</v>
      </c>
      <c r="L20" t="s">
        <v>42</v>
      </c>
      <c r="M20" s="5"/>
      <c r="P20" s="2" t="str">
        <f t="shared" si="0"/>
        <v>TRAV&amp;TRBV6-1*01</v>
      </c>
      <c r="Q20" s="2" t="s">
        <v>139</v>
      </c>
      <c r="R20" s="2">
        <f t="shared" si="1"/>
        <v>1</v>
      </c>
    </row>
    <row r="21" spans="1:18">
      <c r="A21" t="s">
        <v>32</v>
      </c>
      <c r="C21" t="s">
        <v>87</v>
      </c>
      <c r="D21" t="s">
        <v>53</v>
      </c>
      <c r="E21" t="s">
        <v>99</v>
      </c>
      <c r="F21" t="s">
        <v>42</v>
      </c>
      <c r="G21"/>
      <c r="I21" t="s">
        <v>100</v>
      </c>
      <c r="J21" t="s">
        <v>72</v>
      </c>
      <c r="K21" t="s">
        <v>83</v>
      </c>
      <c r="L21" t="s">
        <v>42</v>
      </c>
      <c r="M21" s="5"/>
      <c r="P21" s="2" t="str">
        <f t="shared" si="0"/>
        <v>TRAV19*01&amp;TRBV24-1*01</v>
      </c>
      <c r="Q21" s="2" t="s">
        <v>140</v>
      </c>
      <c r="R21" s="2">
        <f t="shared" si="1"/>
        <v>1</v>
      </c>
    </row>
    <row r="22" spans="1:18">
      <c r="A22" t="s">
        <v>33</v>
      </c>
      <c r="C22" t="s">
        <v>101</v>
      </c>
      <c r="D22" t="s">
        <v>54</v>
      </c>
      <c r="E22" t="s">
        <v>102</v>
      </c>
      <c r="F22" t="s">
        <v>42</v>
      </c>
      <c r="G22"/>
      <c r="I22" t="s">
        <v>103</v>
      </c>
      <c r="J22" t="s">
        <v>73</v>
      </c>
      <c r="K22" t="s">
        <v>83</v>
      </c>
      <c r="L22" t="s">
        <v>42</v>
      </c>
      <c r="M22" s="5"/>
      <c r="P22" s="2" t="str">
        <f t="shared" si="0"/>
        <v>TRAV8-6*02&amp;TRBV10-1*01</v>
      </c>
      <c r="Q22" s="2" t="s">
        <v>141</v>
      </c>
      <c r="R22" s="2">
        <f t="shared" si="1"/>
        <v>1</v>
      </c>
    </row>
    <row r="23" spans="1:18">
      <c r="A23" t="s">
        <v>34</v>
      </c>
      <c r="C23" t="s">
        <v>104</v>
      </c>
      <c r="D23" t="s">
        <v>55</v>
      </c>
      <c r="E23" t="s">
        <v>105</v>
      </c>
      <c r="F23" t="s">
        <v>42</v>
      </c>
      <c r="G23"/>
      <c r="I23" s="8"/>
      <c r="J23" s="8"/>
      <c r="K23" s="8"/>
      <c r="L23" s="8"/>
      <c r="M23" s="5"/>
      <c r="P23" s="2" t="str">
        <f t="shared" si="0"/>
        <v>TRAV34*01&amp;TRBV</v>
      </c>
      <c r="Q23" s="2" t="s">
        <v>142</v>
      </c>
      <c r="R23" s="2">
        <f t="shared" si="1"/>
        <v>1</v>
      </c>
    </row>
    <row r="24" spans="1:18">
      <c r="A24" s="7" t="s">
        <v>35</v>
      </c>
      <c r="C24" s="7"/>
      <c r="D24" s="7"/>
      <c r="E24" s="7"/>
      <c r="F24" s="7"/>
      <c r="G24" s="7"/>
      <c r="H24" s="7"/>
      <c r="I24" t="s">
        <v>121</v>
      </c>
      <c r="J24" t="s">
        <v>75</v>
      </c>
      <c r="K24" t="s">
        <v>80</v>
      </c>
      <c r="L24" t="s">
        <v>42</v>
      </c>
      <c r="M24" s="5"/>
      <c r="P24" s="2" t="str">
        <f t="shared" si="0"/>
        <v>TRAV&amp;TRBV5-4*01/02/03/04</v>
      </c>
      <c r="Q24"/>
    </row>
    <row r="25" spans="1:18">
      <c r="A25" s="7" t="s">
        <v>36</v>
      </c>
      <c r="C25" s="7"/>
      <c r="D25" s="7"/>
      <c r="E25" s="7"/>
      <c r="F25" s="7"/>
      <c r="G25" s="7"/>
      <c r="H25" s="7"/>
      <c r="I25" t="s">
        <v>100</v>
      </c>
      <c r="J25" t="s">
        <v>76</v>
      </c>
      <c r="K25" t="s">
        <v>83</v>
      </c>
      <c r="L25" t="s">
        <v>42</v>
      </c>
      <c r="M25" s="5"/>
      <c r="P25" s="2" t="str">
        <f t="shared" si="0"/>
        <v>TRAV&amp;TRBV24-1*01</v>
      </c>
      <c r="Q25"/>
    </row>
    <row r="26" spans="1:18">
      <c r="A26" t="s">
        <v>37</v>
      </c>
      <c r="C26" t="s">
        <v>109</v>
      </c>
      <c r="D26" t="s">
        <v>58</v>
      </c>
      <c r="E26" t="s">
        <v>110</v>
      </c>
      <c r="F26" t="s">
        <v>42</v>
      </c>
      <c r="G26"/>
      <c r="I26" t="s">
        <v>118</v>
      </c>
      <c r="J26" t="s">
        <v>63</v>
      </c>
      <c r="K26" t="s">
        <v>80</v>
      </c>
      <c r="L26" t="s">
        <v>42</v>
      </c>
      <c r="M26" s="5"/>
      <c r="P26" s="2" t="str">
        <f t="shared" si="0"/>
        <v>TRAV30*01&amp;TRBV29-1*01/02/03</v>
      </c>
      <c r="Q26"/>
    </row>
    <row r="27" spans="1:18">
      <c r="A27" t="s">
        <v>38</v>
      </c>
      <c r="C27" t="s">
        <v>84</v>
      </c>
      <c r="D27" t="s">
        <v>45</v>
      </c>
      <c r="E27" t="s">
        <v>85</v>
      </c>
      <c r="F27" t="s">
        <v>42</v>
      </c>
      <c r="G27"/>
      <c r="I27" t="s">
        <v>125</v>
      </c>
      <c r="J27" t="s">
        <v>65</v>
      </c>
      <c r="K27" t="s">
        <v>86</v>
      </c>
      <c r="L27" t="s">
        <v>42</v>
      </c>
      <c r="M27" s="5"/>
      <c r="P27" s="2" t="str">
        <f t="shared" si="0"/>
        <v>TRAV16*01&amp;TRBV13*01, or 13*02</v>
      </c>
      <c r="Q27"/>
    </row>
    <row r="28" spans="1:18">
      <c r="A28" t="s">
        <v>39</v>
      </c>
      <c r="C28" t="s">
        <v>81</v>
      </c>
      <c r="D28" t="s">
        <v>44</v>
      </c>
      <c r="E28" t="s">
        <v>82</v>
      </c>
      <c r="F28" t="s">
        <v>42</v>
      </c>
      <c r="G28"/>
      <c r="I28" t="s">
        <v>119</v>
      </c>
      <c r="J28" t="s">
        <v>64</v>
      </c>
      <c r="K28" t="s">
        <v>83</v>
      </c>
      <c r="L28" t="s">
        <v>42</v>
      </c>
      <c r="M28" s="5"/>
      <c r="P28" s="2" t="str">
        <f t="shared" si="0"/>
        <v>TRAV4*01&amp;TRBV3-1*01/02 or 3-2*01/02/03</v>
      </c>
      <c r="Q28"/>
    </row>
    <row r="29" spans="1:18">
      <c r="A29" s="7" t="s">
        <v>40</v>
      </c>
      <c r="C29" s="7"/>
      <c r="D29" s="7"/>
      <c r="E29" s="7"/>
      <c r="F29" s="7"/>
      <c r="G29" s="7"/>
      <c r="H29" s="7"/>
      <c r="I29" t="s">
        <v>122</v>
      </c>
      <c r="J29" t="s">
        <v>77</v>
      </c>
      <c r="K29" t="s">
        <v>83</v>
      </c>
      <c r="L29" t="s">
        <v>42</v>
      </c>
      <c r="M29" s="5"/>
      <c r="P29" s="2" t="str">
        <f t="shared" si="0"/>
        <v>TRAV&amp;TRBV6-5*01</v>
      </c>
      <c r="Q29"/>
    </row>
    <row r="33" spans="17:18">
      <c r="Q33" s="2" t="s">
        <v>143</v>
      </c>
      <c r="R33" s="2">
        <v>1</v>
      </c>
    </row>
    <row r="34" spans="17:18">
      <c r="Q34" s="2" t="s">
        <v>154</v>
      </c>
      <c r="R34" s="2">
        <v>6</v>
      </c>
    </row>
    <row r="35" spans="17:18">
      <c r="Q35" s="2" t="s">
        <v>127</v>
      </c>
      <c r="R35" s="2">
        <v>1</v>
      </c>
    </row>
    <row r="36" spans="17:18">
      <c r="Q36" s="2" t="s">
        <v>145</v>
      </c>
      <c r="R36" s="2">
        <v>2</v>
      </c>
    </row>
    <row r="37" spans="17:18">
      <c r="Q37" s="2" t="s">
        <v>128</v>
      </c>
      <c r="R37" s="2">
        <v>1</v>
      </c>
    </row>
    <row r="38" spans="17:18">
      <c r="Q38" s="2" t="s">
        <v>129</v>
      </c>
      <c r="R38" s="2">
        <v>1</v>
      </c>
    </row>
    <row r="39" spans="17:18">
      <c r="Q39" s="2" t="s">
        <v>153</v>
      </c>
      <c r="R39" s="2">
        <v>1</v>
      </c>
    </row>
    <row r="40" spans="17:18">
      <c r="Q40" s="2" t="s">
        <v>146</v>
      </c>
      <c r="R40" s="2">
        <v>1</v>
      </c>
    </row>
    <row r="41" spans="17:18">
      <c r="Q41" s="2" t="s">
        <v>147</v>
      </c>
      <c r="R41" s="2">
        <v>1</v>
      </c>
    </row>
    <row r="42" spans="17:18">
      <c r="Q42" s="2" t="s">
        <v>148</v>
      </c>
      <c r="R42" s="2">
        <v>1</v>
      </c>
    </row>
    <row r="43" spans="17:18">
      <c r="Q43" s="2" t="s">
        <v>149</v>
      </c>
      <c r="R43" s="2">
        <v>1</v>
      </c>
    </row>
    <row r="44" spans="17:18">
      <c r="Q44" s="2" t="s">
        <v>135</v>
      </c>
      <c r="R44" s="2">
        <v>1</v>
      </c>
    </row>
    <row r="45" spans="17:18">
      <c r="Q45" s="2" t="s">
        <v>136</v>
      </c>
      <c r="R45" s="2">
        <v>1</v>
      </c>
    </row>
    <row r="46" spans="17:18">
      <c r="Q46" s="2" t="s">
        <v>150</v>
      </c>
      <c r="R46" s="2">
        <v>1</v>
      </c>
    </row>
    <row r="47" spans="17:18">
      <c r="Q47" s="2" t="s">
        <v>151</v>
      </c>
      <c r="R47" s="2">
        <v>1</v>
      </c>
    </row>
    <row r="48" spans="17:18">
      <c r="Q48" s="2" t="s">
        <v>140</v>
      </c>
      <c r="R48" s="2">
        <v>1</v>
      </c>
    </row>
    <row r="49" spans="17:18">
      <c r="Q49" s="2" t="s">
        <v>141</v>
      </c>
      <c r="R49" s="2">
        <v>1</v>
      </c>
    </row>
    <row r="50" spans="17:18">
      <c r="Q50" s="2" t="s">
        <v>152</v>
      </c>
      <c r="R50" s="2">
        <v>1</v>
      </c>
    </row>
    <row r="53" spans="17:18">
      <c r="R53" s="2">
        <f>SUM(R33:R50)</f>
        <v>24</v>
      </c>
    </row>
  </sheetData>
  <mergeCells count="2">
    <mergeCell ref="C4:H4"/>
    <mergeCell ref="I4:N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ID</vt:lpstr>
      <vt:lpstr>Plate ID (2)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Illing</dc:creator>
  <cp:lastModifiedBy>Jeffrey Lai</cp:lastModifiedBy>
  <dcterms:created xsi:type="dcterms:W3CDTF">2015-07-28T02:28:59Z</dcterms:created>
  <dcterms:modified xsi:type="dcterms:W3CDTF">2016-09-02T06:45:09Z</dcterms:modified>
</cp:coreProperties>
</file>