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TCR Repertoire\Drug hypersensitivity Project\Carbamazepine\20151204_T00024 CBZ\"/>
    </mc:Choice>
  </mc:AlternateContent>
  <xr:revisionPtr revIDLastSave="0" documentId="13_ncr:1_{26D1730B-01E5-4B4A-B64B-C58B24CF29FE}" xr6:coauthVersionLast="38" xr6:coauthVersionMax="38" xr10:uidLastSave="{00000000-0000-0000-0000-000000000000}"/>
  <bookViews>
    <workbookView xWindow="0" yWindow="0" windowWidth="23040" windowHeight="9012" activeTab="1" xr2:uid="{00000000-000D-0000-FFFF-FFFF00000000}"/>
  </bookViews>
  <sheets>
    <sheet name="CD8" sheetId="1" r:id="rId1"/>
    <sheet name="IFNg" sheetId="2" r:id="rId2"/>
    <sheet name="graph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0" i="2" l="1"/>
  <c r="O29" i="2"/>
  <c r="O6" i="2"/>
  <c r="Q20" i="2" s="1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Q21" i="2"/>
  <c r="Q17" i="2"/>
  <c r="Q13" i="2"/>
  <c r="Q9" i="2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R7" i="2" s="1"/>
  <c r="R7" i="1" l="1"/>
  <c r="R21" i="1"/>
  <c r="R13" i="1"/>
  <c r="R22" i="2"/>
  <c r="R24" i="1"/>
  <c r="R8" i="1"/>
  <c r="Q18" i="2"/>
  <c r="R21" i="2"/>
  <c r="R17" i="2"/>
  <c r="R13" i="2"/>
  <c r="R9" i="2"/>
  <c r="R14" i="2"/>
  <c r="R20" i="1"/>
  <c r="R12" i="1"/>
  <c r="Q10" i="2"/>
  <c r="Q22" i="2"/>
  <c r="R27" i="1"/>
  <c r="R23" i="1"/>
  <c r="R19" i="1"/>
  <c r="R15" i="1"/>
  <c r="R11" i="1"/>
  <c r="Q7" i="2"/>
  <c r="Q11" i="2"/>
  <c r="Q15" i="2"/>
  <c r="Q19" i="2"/>
  <c r="Q6" i="2"/>
  <c r="R20" i="2"/>
  <c r="R16" i="2"/>
  <c r="R12" i="2"/>
  <c r="R8" i="2"/>
  <c r="R25" i="1"/>
  <c r="R17" i="1"/>
  <c r="R9" i="1"/>
  <c r="R18" i="2"/>
  <c r="R28" i="1"/>
  <c r="R16" i="1"/>
  <c r="Q14" i="2"/>
  <c r="R26" i="1"/>
  <c r="R22" i="1"/>
  <c r="R18" i="1"/>
  <c r="R14" i="1"/>
  <c r="R10" i="1"/>
  <c r="Q8" i="2"/>
  <c r="Q12" i="2"/>
  <c r="Q16" i="2"/>
  <c r="R6" i="2"/>
  <c r="R19" i="2"/>
  <c r="R15" i="2"/>
  <c r="R11" i="2"/>
</calcChain>
</file>

<file path=xl/sharedStrings.xml><?xml version="1.0" encoding="utf-8"?>
<sst xmlns="http://schemas.openxmlformats.org/spreadsheetml/2006/main" count="614" uniqueCount="271">
  <si>
    <t>TCR Repertoire Analysis</t>
  </si>
  <si>
    <t>Well</t>
  </si>
  <si>
    <t>Order Preference</t>
  </si>
  <si>
    <t>TRAV</t>
  </si>
  <si>
    <t>CDR3a</t>
  </si>
  <si>
    <t>TRAJ</t>
  </si>
  <si>
    <t>Functionality</t>
  </si>
  <si>
    <t>Functionality comment</t>
  </si>
  <si>
    <t>Chromatogram quality</t>
  </si>
  <si>
    <t>TRBV</t>
  </si>
  <si>
    <t>CDR3b</t>
  </si>
  <si>
    <t>TRBJ</t>
  </si>
  <si>
    <t>Comments</t>
  </si>
  <si>
    <t>Plate ID:</t>
  </si>
  <si>
    <t>ALPHA CHAIN</t>
  </si>
  <si>
    <t>BETA CHAIN</t>
  </si>
  <si>
    <t>20151204_T00024 CBZ IFNg</t>
  </si>
  <si>
    <t>20151204_T00024 CBZ CD8</t>
  </si>
  <si>
    <t>A3</t>
  </si>
  <si>
    <t>A4</t>
  </si>
  <si>
    <t>A7</t>
  </si>
  <si>
    <t>A9</t>
  </si>
  <si>
    <t>B4</t>
  </si>
  <si>
    <t>C2</t>
  </si>
  <si>
    <t>C3</t>
  </si>
  <si>
    <t>C6</t>
  </si>
  <si>
    <t>C8</t>
  </si>
  <si>
    <t>D3</t>
  </si>
  <si>
    <t>D6</t>
  </si>
  <si>
    <t>D8</t>
  </si>
  <si>
    <t>D10</t>
  </si>
  <si>
    <t>E8</t>
  </si>
  <si>
    <t>F6</t>
  </si>
  <si>
    <t>F9</t>
  </si>
  <si>
    <t>F10</t>
  </si>
  <si>
    <t>G1</t>
  </si>
  <si>
    <t>G7</t>
  </si>
  <si>
    <t>G8</t>
  </si>
  <si>
    <t>G9</t>
  </si>
  <si>
    <t>H4</t>
  </si>
  <si>
    <t>H7</t>
  </si>
  <si>
    <t>H10</t>
  </si>
  <si>
    <t>A6</t>
  </si>
  <si>
    <t>A8</t>
  </si>
  <si>
    <t>B2</t>
  </si>
  <si>
    <t>B8</t>
  </si>
  <si>
    <t>B9</t>
  </si>
  <si>
    <t>C7</t>
  </si>
  <si>
    <t>D1</t>
  </si>
  <si>
    <t>D2</t>
  </si>
  <si>
    <t>E4</t>
  </si>
  <si>
    <t>E7</t>
  </si>
  <si>
    <t>F4</t>
  </si>
  <si>
    <t>F8</t>
  </si>
  <si>
    <t>G2</t>
  </si>
  <si>
    <t>G4</t>
  </si>
  <si>
    <t>H5</t>
  </si>
  <si>
    <t>low abunadance 2nd sequence</t>
  </si>
  <si>
    <t>clean</t>
  </si>
  <si>
    <t>dye peaks</t>
  </si>
  <si>
    <t>2nd sequence</t>
  </si>
  <si>
    <t>ok</t>
  </si>
  <si>
    <t>no result</t>
  </si>
  <si>
    <t>low abundance 2nd sequence</t>
  </si>
  <si>
    <t>mess</t>
  </si>
  <si>
    <t>2 sequences</t>
  </si>
  <si>
    <t>2 sequences?</t>
  </si>
  <si>
    <t>productive</t>
  </si>
  <si>
    <t>unproductive (see comment)</t>
  </si>
  <si>
    <t>No results</t>
  </si>
  <si>
    <t>CALSEATSGTYKYIF</t>
  </si>
  <si>
    <t>CAASALANFGNEKLTF</t>
  </si>
  <si>
    <t>CV#GGKLIF</t>
  </si>
  <si>
    <t>CAFNTGGFKTIF</t>
  </si>
  <si>
    <t>CALSDWNYGGSQGNLIF</t>
  </si>
  <si>
    <t>CAMREGGGSQGNLIF</t>
  </si>
  <si>
    <t>CAARFYNTDKLIF</t>
  </si>
  <si>
    <t>P#GGSQGNLIF</t>
  </si>
  <si>
    <t>CAFEDWVDNNDMRF</t>
  </si>
  <si>
    <t>CAVNMDSNYQLIW</t>
  </si>
  <si>
    <t>CAVQAPGGKLIF</t>
  </si>
  <si>
    <t>CAAGDNARLMF</t>
  </si>
  <si>
    <t>CALADLGNEKLTF</t>
  </si>
  <si>
    <t>CAVEAPNAGNMLTF</t>
  </si>
  <si>
    <t>CAETGYSTLTF</t>
  </si>
  <si>
    <t>CAENMV##YSGGGADGLTF</t>
  </si>
  <si>
    <t>CAMRLPYNTDKLIF</t>
  </si>
  <si>
    <t>CIVRRTLSNFGNEKLTF</t>
  </si>
  <si>
    <t>CALSEGTGRLMF</t>
  </si>
  <si>
    <t>CLVGWDKLIF</t>
  </si>
  <si>
    <t>CAERDDYKLSF</t>
  </si>
  <si>
    <t>CAYNSGGGADGLTF</t>
  </si>
  <si>
    <t xml:space="preserve"> stop codons, two sequences unable to resolve</t>
  </si>
  <si>
    <t>also contains TRAV19 at start of sequence, need specific priming for greater certainty</t>
  </si>
  <si>
    <t xml:space="preserve"> stop codons, clean sequencing, true unproductive</t>
  </si>
  <si>
    <t xml:space="preserve"> stop codons, unable to resolve, second sequence TRAV30 - potentially the productive chain?</t>
  </si>
  <si>
    <t>CSVEDRDRDYEQYF</t>
  </si>
  <si>
    <t>CASSARYQPQHF</t>
  </si>
  <si>
    <t>CASSLGVANTEAFF</t>
  </si>
  <si>
    <t>CASSLWASNLGGYTF</t>
  </si>
  <si>
    <t>CASSSTTDLGSYEQYF</t>
  </si>
  <si>
    <t>CASSPWTGSSYEQYF</t>
  </si>
  <si>
    <t>CASSEADGLDTQYF</t>
  </si>
  <si>
    <t>CASSPGQTSDEQFF</t>
  </si>
  <si>
    <t>CASTPSGGHVEGYQETQYF</t>
  </si>
  <si>
    <t>CAISPQGLTDTQYF</t>
  </si>
  <si>
    <t>CASSLPLTGGGNEKLFF</t>
  </si>
  <si>
    <t>CSVLRASEQYF</t>
  </si>
  <si>
    <t>CSVEGLAGNEQYF</t>
  </si>
  <si>
    <t>CASSWRMRRSGANVLTF</t>
  </si>
  <si>
    <t>CSVPWAGSPSSTQYF</t>
  </si>
  <si>
    <t>CASTLGDNEQFF</t>
  </si>
  <si>
    <t>CASRATSWSYNEQFF</t>
  </si>
  <si>
    <t>also contains TRBV30</t>
  </si>
  <si>
    <t>also contains TRBV9</t>
  </si>
  <si>
    <t xml:space="preserve"> stop codons no junction found, messy chromatogram</t>
  </si>
  <si>
    <t>2-7*01</t>
  </si>
  <si>
    <t>1-5*01</t>
  </si>
  <si>
    <t>1-1*01</t>
  </si>
  <si>
    <t>1-2*01</t>
  </si>
  <si>
    <t>2-3*01</t>
  </si>
  <si>
    <t>2-1*01</t>
  </si>
  <si>
    <t>2-5*01</t>
  </si>
  <si>
    <t>1-2*01 (see comment)</t>
  </si>
  <si>
    <t>1-4*01</t>
  </si>
  <si>
    <t>2-6*01</t>
  </si>
  <si>
    <t>9*01</t>
  </si>
  <si>
    <t>7-9*01</t>
  </si>
  <si>
    <t>28*01</t>
  </si>
  <si>
    <t>10-3*02</t>
  </si>
  <si>
    <t>27*01</t>
  </si>
  <si>
    <t>6-5*01</t>
  </si>
  <si>
    <t>40*01</t>
  </si>
  <si>
    <t>48*01</t>
  </si>
  <si>
    <t>23*01</t>
  </si>
  <si>
    <t>42*01</t>
  </si>
  <si>
    <t>34*01</t>
  </si>
  <si>
    <t>43*01</t>
  </si>
  <si>
    <t>33*01</t>
  </si>
  <si>
    <t>31*01</t>
  </si>
  <si>
    <t>39*01</t>
  </si>
  <si>
    <t>11*01</t>
  </si>
  <si>
    <t>45*01</t>
  </si>
  <si>
    <t>20*01</t>
  </si>
  <si>
    <t>19*01</t>
  </si>
  <si>
    <t>29/DV5*01</t>
  </si>
  <si>
    <t>16*01</t>
  </si>
  <si>
    <t>41*01</t>
  </si>
  <si>
    <t>36/DV7*01</t>
  </si>
  <si>
    <t>4*01</t>
  </si>
  <si>
    <t>5*01</t>
  </si>
  <si>
    <t>38-2/DV8*01</t>
  </si>
  <si>
    <t>14/DV4*03</t>
  </si>
  <si>
    <t>8-3*01</t>
  </si>
  <si>
    <t>13-1*02</t>
  </si>
  <si>
    <t>38-1*01/02/03/04</t>
  </si>
  <si>
    <t>12-2*01/02/03</t>
  </si>
  <si>
    <t>20*01/02/03/04</t>
  </si>
  <si>
    <t>9-2*01/02/03/04</t>
  </si>
  <si>
    <t>13-2*01/02</t>
  </si>
  <si>
    <t>26-1*01/02</t>
  </si>
  <si>
    <t>29-1*01/02/03</t>
  </si>
  <si>
    <t>13*01/02</t>
  </si>
  <si>
    <t>5-5*01/02/03</t>
  </si>
  <si>
    <t>3-1*01/02 or 3-2*01/02/0303</t>
  </si>
  <si>
    <t>29-1*01/03</t>
  </si>
  <si>
    <t>IW*VYSGGGADGLTF</t>
  </si>
  <si>
    <t>CLVGETGDSNYQLIW</t>
  </si>
  <si>
    <t>CAVSDRNNNARLMF</t>
  </si>
  <si>
    <t>CAVEGAGNMLTF</t>
  </si>
  <si>
    <t>CALSLTGTASKLTF</t>
  </si>
  <si>
    <t>CVVSE#DGQKLLF</t>
  </si>
  <si>
    <t>CVM*EGQVGNNRKLIW</t>
  </si>
  <si>
    <t>CALSENSGNTPLVF</t>
  </si>
  <si>
    <t>*YLGGGSYQLTF</t>
  </si>
  <si>
    <t>CALRGVAQGGKLIF</t>
  </si>
  <si>
    <t>CALSPGGTYKYIF</t>
  </si>
  <si>
    <t>CGADNSMNAGGTSYGKLTF</t>
  </si>
  <si>
    <t>CAASGNYGGSQGNLIF</t>
  </si>
  <si>
    <t>AAVTING*ARQLTF</t>
  </si>
  <si>
    <t>CGTVDSGGSNYKLTF</t>
  </si>
  <si>
    <t>CVVSVQNGANNLFF</t>
  </si>
  <si>
    <t>second sequence is TRAV13-2, cannot distinguish at CDR3</t>
  </si>
  <si>
    <t>2 sequences, unable to resolve, low confidence CDR3 is correct for either</t>
  </si>
  <si>
    <t xml:space="preserve"> stop codons, true unproductive - clean sequencing</t>
  </si>
  <si>
    <t>2nd sequence is TRAV13-2</t>
  </si>
  <si>
    <t/>
  </si>
  <si>
    <t>CASSQGLAVIDNEQFF</t>
  </si>
  <si>
    <t>CASSLPGQGAVEQYF</t>
  </si>
  <si>
    <t>CASSDLRYEQYF</t>
  </si>
  <si>
    <t>CASSLVRSTYEQYF</t>
  </si>
  <si>
    <t>CASSFGGEAYEQYF</t>
  </si>
  <si>
    <t>CAWLGAGKVDGYTF</t>
  </si>
  <si>
    <t>CASGDSPFPLQGYTF</t>
  </si>
  <si>
    <t>CATSDPRTSGRTYNEQFF</t>
  </si>
  <si>
    <t>CASSDGLAAYNEQFF</t>
  </si>
  <si>
    <t>CASSYFDNTEAFF</t>
  </si>
  <si>
    <t>CASSLVERARNEQYF</t>
  </si>
  <si>
    <t>CATSDLHYNEQFF</t>
  </si>
  <si>
    <t>CASSPGLSYNEQFF</t>
  </si>
  <si>
    <t>2nd sequence is TRBV30</t>
  </si>
  <si>
    <t>removed poor quality sequence at end</t>
  </si>
  <si>
    <t>appears to have TRBV6-5 at start, then clean sequencing for productive TRBV18 - very strange!</t>
  </si>
  <si>
    <t>H10_manB</t>
  </si>
  <si>
    <t>F10_manB</t>
  </si>
  <si>
    <t>D5_manB</t>
  </si>
  <si>
    <t>6-1*01</t>
  </si>
  <si>
    <t>5-6*01</t>
  </si>
  <si>
    <t>3-1*01</t>
  </si>
  <si>
    <t>24-1*01</t>
  </si>
  <si>
    <t>10-1*01</t>
  </si>
  <si>
    <t>6-2*01, or 6-3*01</t>
  </si>
  <si>
    <t>18*01</t>
  </si>
  <si>
    <t>8-6*02</t>
  </si>
  <si>
    <t>30*01</t>
  </si>
  <si>
    <t>10*01</t>
  </si>
  <si>
    <t>44*01</t>
  </si>
  <si>
    <t>38*01</t>
  </si>
  <si>
    <t>29*01</t>
  </si>
  <si>
    <t>52*01</t>
  </si>
  <si>
    <t>22*01</t>
  </si>
  <si>
    <t>53*01</t>
  </si>
  <si>
    <t>36*01</t>
  </si>
  <si>
    <t>8-6*01/02</t>
  </si>
  <si>
    <t>8-2*01/02 or 8-4*01/03/04</t>
  </si>
  <si>
    <t>30*04</t>
  </si>
  <si>
    <t>6*03</t>
  </si>
  <si>
    <t>3-1*01/02 or 3-2*01/02/03</t>
  </si>
  <si>
    <t>5-4*01/02/03/04</t>
  </si>
  <si>
    <t>30*01/05</t>
  </si>
  <si>
    <t>T cell ID</t>
  </si>
  <si>
    <t>TRAV19*01TRBV29-1*01/02/03</t>
  </si>
  <si>
    <t>TRAV29/DV5*01TRBV9*01</t>
  </si>
  <si>
    <t>TRAV19*01TRBV9*01</t>
  </si>
  <si>
    <t>TRAV16*01TRBV13*01/02</t>
  </si>
  <si>
    <t>TRAV9-2*01/02/03/04TRBV</t>
  </si>
  <si>
    <t>TRAV14/DV4*03TRBV13*01/02</t>
  </si>
  <si>
    <t>TRAVTRBV7-9*01</t>
  </si>
  <si>
    <t>TRAV41*01TRBV9*01</t>
  </si>
  <si>
    <t>TRAV8-3*01TRBV28*01</t>
  </si>
  <si>
    <t>TRAV38-1*01/02/03/04TRBV5-5*01/02/03</t>
  </si>
  <si>
    <t>TRAV12-2*01/02/03TRBV</t>
  </si>
  <si>
    <t>TRAV20*01/02/03/04TRBV</t>
  </si>
  <si>
    <t>TRAV13-1*02TRBV3-1*01/02 or 3-2*01/02/0303</t>
  </si>
  <si>
    <t>TRAV9-2*01/02/03/04TRBV10-3*02</t>
  </si>
  <si>
    <t>TRAV36/DV7*01TRBV27*01</t>
  </si>
  <si>
    <t>TRAV13-2*01/02TRBV28*01</t>
  </si>
  <si>
    <t>TRAV13-2*01/02TRBV29-1*01/03</t>
  </si>
  <si>
    <t>TRAV14/DV4*03TRBV29-1*01/02/03</t>
  </si>
  <si>
    <t>TRAV26-1*01/02TRBV6-5*01</t>
  </si>
  <si>
    <t>TRAV4*01TRBV</t>
  </si>
  <si>
    <t>TRAV5*01TRBV7-9*01</t>
  </si>
  <si>
    <t>TRAV38-2/DV8*01TRBV28*01</t>
  </si>
  <si>
    <t>TRAV30*04TRBV29-1*01/02/03</t>
  </si>
  <si>
    <t>TRAV4*01TRBV3-1*01/02 or 3-2*01/02/03</t>
  </si>
  <si>
    <t>TRAV19*01TRBV5-4*01/02/03/04</t>
  </si>
  <si>
    <t>TRAV1-2*01TRBV6-1*01</t>
  </si>
  <si>
    <t>TRAV6*03TRBV5-6*01</t>
  </si>
  <si>
    <t>TRAV4*01TRBV3-1*01</t>
  </si>
  <si>
    <t>TRAV8-2*01/02 or 8-4*01/03/04TRBV28*01</t>
  </si>
  <si>
    <t>TRAV14/DV4*03TRBV30*01/05</t>
  </si>
  <si>
    <t>TRAV19*01TRBV28*01</t>
  </si>
  <si>
    <t>TRAV19*01TRBV24-1*01</t>
  </si>
  <si>
    <t>TRAV8-6*02TRBV10-1*01</t>
  </si>
  <si>
    <t>TRAV34*01TRBV6-2*01, or 6-3*01</t>
  </si>
  <si>
    <t>TRAV29/DV5*01TRBV5-4*01/02/03/04</t>
  </si>
  <si>
    <t>TRAV8-6*01/02TRBV24-1*01</t>
  </si>
  <si>
    <t>TRAV30*01TRBV29-1*01/02/03</t>
  </si>
  <si>
    <t>TRAV10*01TRBV18*01</t>
  </si>
  <si>
    <t>IFNg</t>
  </si>
  <si>
    <t>CD8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</si>
</sst>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NumberFormat="1" applyFont="1" applyFill="1" applyBorder="1" applyAlignment="1"/>
    <xf numFmtId="0" fontId="6" fillId="0" borderId="0" xfId="1" applyNumberFormat="1" applyFont="1" applyFill="1" applyBorder="1" applyAlignme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0" fontId="5" fillId="4" borderId="0" xfId="0" applyFont="1" applyFill="1" applyAlignment="1">
      <alignment horizontal="right"/>
    </xf>
    <xf numFmtId="0" fontId="0" fillId="4" borderId="0" xfId="0" applyFill="1"/>
    <xf numFmtId="0" fontId="2" fillId="4" borderId="0" xfId="0" applyFont="1" applyFill="1"/>
    <xf numFmtId="0" fontId="5" fillId="2" borderId="0" xfId="0" applyFont="1" applyFill="1" applyAlignment="1">
      <alignment horizontal="right"/>
    </xf>
    <xf numFmtId="0" fontId="0" fillId="2" borderId="0" xfId="0" applyFill="1"/>
    <xf numFmtId="0" fontId="2" fillId="2" borderId="0" xfId="0" applyFont="1" applyFill="1"/>
    <xf numFmtId="0" fontId="5" fillId="5" borderId="0" xfId="0" applyFont="1" applyFill="1" applyAlignment="1">
      <alignment horizontal="right"/>
    </xf>
    <xf numFmtId="0" fontId="0" fillId="5" borderId="0" xfId="0" applyFill="1"/>
    <xf numFmtId="0" fontId="2" fillId="5" borderId="0" xfId="0" applyFont="1" applyFill="1"/>
    <xf numFmtId="0" fontId="5" fillId="6" borderId="0" xfId="0" applyFont="1" applyFill="1" applyAlignment="1">
      <alignment horizontal="right"/>
    </xf>
    <xf numFmtId="0" fontId="0" fillId="6" borderId="0" xfId="0" applyFill="1"/>
    <xf numFmtId="0" fontId="2" fillId="6" borderId="0" xfId="0" applyFont="1" applyFill="1"/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CD8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CE-4149-8B38-9A9D1902E13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CE-4149-8B38-9A9D1902E13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CE-4149-8B38-9A9D1902E13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CE-4149-8B38-9A9D1902E13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DCE-4149-8B38-9A9D1902E13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DCE-4149-8B38-9A9D1902E13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DCE-4149-8B38-9A9D1902E132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DCE-4149-8B38-9A9D1902E13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DCE-4149-8B38-9A9D1902E132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DCE-4149-8B38-9A9D1902E132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DCE-4149-8B38-9A9D1902E132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DCE-4149-8B38-9A9D1902E132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DCE-4149-8B38-9A9D1902E132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DCE-4149-8B38-9A9D1902E132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DCE-4149-8B38-9A9D1902E132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DCE-4149-8B38-9A9D1902E132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DCE-4149-8B38-9A9D1902E132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DCE-4149-8B38-9A9D1902E132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DCE-4149-8B38-9A9D1902E132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DCE-4149-8B38-9A9D1902E132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DCE-4149-8B38-9A9D1902E132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DCE-4149-8B38-9A9D1902E132}"/>
              </c:ext>
            </c:extLst>
          </c:dPt>
          <c:cat>
            <c:strRef>
              <c:f>'CD8'!$Q$7:$Q$28</c:f>
              <c:strCache>
                <c:ptCount val="22"/>
                <c:pt idx="0">
                  <c:v>TRAV19*01TRBV29-1*01/02/03</c:v>
                </c:pt>
                <c:pt idx="1">
                  <c:v>TRAV29/DV5*01TRBV9*01</c:v>
                </c:pt>
                <c:pt idx="2">
                  <c:v>TRAV19*01TRBV9*01</c:v>
                </c:pt>
                <c:pt idx="3">
                  <c:v>TRAV16*01TRBV13*01/02</c:v>
                </c:pt>
                <c:pt idx="4">
                  <c:v>TRAV9-2*01/02/03/04TRBV</c:v>
                </c:pt>
                <c:pt idx="5">
                  <c:v>TRAV14/DV4*03TRBV13*01/02</c:v>
                </c:pt>
                <c:pt idx="6">
                  <c:v>TRAVTRBV7-9*01</c:v>
                </c:pt>
                <c:pt idx="7">
                  <c:v>TRAV41*01TRBV9*01</c:v>
                </c:pt>
                <c:pt idx="8">
                  <c:v>TRAV8-3*01TRBV28*01</c:v>
                </c:pt>
                <c:pt idx="9">
                  <c:v>TRAV38-1*01/02/03/04TRBV5-5*01/02/03</c:v>
                </c:pt>
                <c:pt idx="10">
                  <c:v>TRAV12-2*01/02/03TRBV</c:v>
                </c:pt>
                <c:pt idx="11">
                  <c:v>TRAV20*01/02/03/04TRBV</c:v>
                </c:pt>
                <c:pt idx="12">
                  <c:v>TRAV13-1*02TRBV3-1*01/02 or 3-2*01/02/0303</c:v>
                </c:pt>
                <c:pt idx="13">
                  <c:v>TRAV9-2*01/02/03/04TRBV10-3*02</c:v>
                </c:pt>
                <c:pt idx="14">
                  <c:v>TRAV36/DV7*01TRBV27*01</c:v>
                </c:pt>
                <c:pt idx="15">
                  <c:v>TRAV13-2*01/02TRBV28*01</c:v>
                </c:pt>
                <c:pt idx="16">
                  <c:v>TRAV13-2*01/02TRBV29-1*01/03</c:v>
                </c:pt>
                <c:pt idx="17">
                  <c:v>TRAV14/DV4*03TRBV29-1*01/02/03</c:v>
                </c:pt>
                <c:pt idx="18">
                  <c:v>TRAV26-1*01/02TRBV6-5*01</c:v>
                </c:pt>
                <c:pt idx="19">
                  <c:v>TRAV4*01TRBV</c:v>
                </c:pt>
                <c:pt idx="20">
                  <c:v>TRAV5*01TRBV7-9*01</c:v>
                </c:pt>
                <c:pt idx="21">
                  <c:v>TRAV38-2/DV8*01TRBV28*01</c:v>
                </c:pt>
              </c:strCache>
            </c:strRef>
          </c:cat>
          <c:val>
            <c:numRef>
              <c:f>'CD8'!$R$7:$R$28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B-4C42-9FE9-8C334CF2E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IFNg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E8-4260-A8EB-C753113D2A8E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E8-4260-A8EB-C753113D2A8E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E8-4260-A8EB-C753113D2A8E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E8-4260-A8EB-C753113D2A8E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E8-4260-A8EB-C753113D2A8E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E8-4260-A8EB-C753113D2A8E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2E8-4260-A8EB-C753113D2A8E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2E8-4260-A8EB-C753113D2A8E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2E8-4260-A8EB-C753113D2A8E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2E8-4260-A8EB-C753113D2A8E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2E8-4260-A8EB-C753113D2A8E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2E8-4260-A8EB-C753113D2A8E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2E8-4260-A8EB-C753113D2A8E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2E8-4260-A8EB-C753113D2A8E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2E8-4260-A8EB-C753113D2A8E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2E8-4260-A8EB-C753113D2A8E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2E8-4260-A8EB-C753113D2A8E}"/>
              </c:ext>
            </c:extLst>
          </c:dPt>
          <c:cat>
            <c:strRef>
              <c:f>IFNg!$P$6:$P$22</c:f>
              <c:strCache>
                <c:ptCount val="17"/>
                <c:pt idx="0">
                  <c:v>TRAV30*04TRBV29-1*01/02/03</c:v>
                </c:pt>
                <c:pt idx="1">
                  <c:v>TRAV4*01TRBV3-1*01/02 or 3-2*01/02/03</c:v>
                </c:pt>
                <c:pt idx="2">
                  <c:v>TRAV16*01TRBV13*01/02</c:v>
                </c:pt>
                <c:pt idx="3">
                  <c:v>TRAV19*01TRBV5-4*01/02/03/04</c:v>
                </c:pt>
                <c:pt idx="4">
                  <c:v>TRAV1-2*01TRBV6-1*01</c:v>
                </c:pt>
                <c:pt idx="5">
                  <c:v>TRAV6*03TRBV5-6*01</c:v>
                </c:pt>
                <c:pt idx="6">
                  <c:v>TRAV4*01TRBV3-1*01</c:v>
                </c:pt>
                <c:pt idx="7">
                  <c:v>TRAV8-2*01/02 or 8-4*01/03/04TRBV28*01</c:v>
                </c:pt>
                <c:pt idx="8">
                  <c:v>TRAV14/DV4*03TRBV30*01/05</c:v>
                </c:pt>
                <c:pt idx="9">
                  <c:v>TRAV19*01TRBV28*01</c:v>
                </c:pt>
                <c:pt idx="10">
                  <c:v>TRAV19*01TRBV24-1*01</c:v>
                </c:pt>
                <c:pt idx="11">
                  <c:v>TRAV8-6*02TRBV10-1*01</c:v>
                </c:pt>
                <c:pt idx="12">
                  <c:v>TRAV34*01TRBV6-2*01, or 6-3*01</c:v>
                </c:pt>
                <c:pt idx="13">
                  <c:v>TRAV29/DV5*01TRBV5-4*01/02/03/04</c:v>
                </c:pt>
                <c:pt idx="14">
                  <c:v>TRAV8-6*01/02TRBV24-1*01</c:v>
                </c:pt>
                <c:pt idx="15">
                  <c:v>TRAV30*01TRBV29-1*01/02/03</c:v>
                </c:pt>
                <c:pt idx="16">
                  <c:v>TRAV10*01TRBV18*01</c:v>
                </c:pt>
              </c:strCache>
            </c:strRef>
          </c:cat>
          <c:val>
            <c:numRef>
              <c:f>IFNg!$Q$6:$Q$22</c:f>
              <c:numCache>
                <c:formatCode>General</c:formatCode>
                <c:ptCount val="17"/>
                <c:pt idx="0">
                  <c:v>1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E-481E-BB3C-8C54018FA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dk1">
                      <a:tint val="88500"/>
                      <a:shade val="51000"/>
                      <a:satMod val="130000"/>
                    </a:schemeClr>
                  </a:gs>
                  <a:gs pos="80000">
                    <a:schemeClr val="dk1">
                      <a:tint val="88500"/>
                      <a:shade val="93000"/>
                      <a:satMod val="130000"/>
                    </a:schemeClr>
                  </a:gs>
                  <a:gs pos="100000">
                    <a:schemeClr val="dk1">
                      <a:tint val="885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91-4CD4-BB48-7139392F82F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dk1">
                      <a:tint val="55000"/>
                      <a:shade val="51000"/>
                      <a:satMod val="130000"/>
                    </a:schemeClr>
                  </a:gs>
                  <a:gs pos="80000">
                    <a:schemeClr val="dk1">
                      <a:tint val="55000"/>
                      <a:shade val="93000"/>
                      <a:satMod val="130000"/>
                    </a:schemeClr>
                  </a:gs>
                  <a:gs pos="100000">
                    <a:schemeClr val="dk1">
                      <a:tint val="5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91-4CD4-BB48-7139392F82F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dk1">
                      <a:tint val="75000"/>
                      <a:shade val="51000"/>
                      <a:satMod val="130000"/>
                    </a:schemeClr>
                  </a:gs>
                  <a:gs pos="80000">
                    <a:schemeClr val="dk1">
                      <a:tint val="75000"/>
                      <a:shade val="93000"/>
                      <a:satMod val="130000"/>
                    </a:schemeClr>
                  </a:gs>
                  <a:gs pos="100000">
                    <a:schemeClr val="dk1">
                      <a:tint val="7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91-4CD4-BB48-7139392F82F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dk1">
                      <a:tint val="98500"/>
                      <a:shade val="51000"/>
                      <a:satMod val="130000"/>
                    </a:schemeClr>
                  </a:gs>
                  <a:gs pos="80000">
                    <a:schemeClr val="dk1">
                      <a:tint val="98500"/>
                      <a:shade val="93000"/>
                      <a:satMod val="130000"/>
                    </a:schemeClr>
                  </a:gs>
                  <a:gs pos="100000">
                    <a:schemeClr val="dk1">
                      <a:tint val="985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891-4CD4-BB48-7139392F82F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dk1">
                      <a:tint val="30000"/>
                      <a:shade val="51000"/>
                      <a:satMod val="130000"/>
                    </a:schemeClr>
                  </a:gs>
                  <a:gs pos="80000">
                    <a:schemeClr val="dk1">
                      <a:tint val="30000"/>
                      <a:shade val="93000"/>
                      <a:satMod val="130000"/>
                    </a:schemeClr>
                  </a:gs>
                  <a:gs pos="100000">
                    <a:schemeClr val="dk1">
                      <a:tint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891-4CD4-BB48-7139392F82F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dk1">
                      <a:tint val="60000"/>
                      <a:shade val="51000"/>
                      <a:satMod val="130000"/>
                    </a:schemeClr>
                  </a:gs>
                  <a:gs pos="80000">
                    <a:schemeClr val="dk1">
                      <a:tint val="60000"/>
                      <a:shade val="93000"/>
                      <a:satMod val="130000"/>
                    </a:schemeClr>
                  </a:gs>
                  <a:gs pos="100000">
                    <a:schemeClr val="dk1">
                      <a:tint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891-4CD4-BB48-7139392F82F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dk1">
                      <a:tint val="80000"/>
                      <a:shade val="51000"/>
                      <a:satMod val="130000"/>
                    </a:schemeClr>
                  </a:gs>
                  <a:gs pos="80000">
                    <a:schemeClr val="dk1">
                      <a:tint val="80000"/>
                      <a:shade val="93000"/>
                      <a:satMod val="130000"/>
                    </a:schemeClr>
                  </a:gs>
                  <a:gs pos="100000">
                    <a:schemeClr val="dk1">
                      <a:tint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891-4CD4-BB48-7139392F82F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dk1">
                      <a:tint val="88500"/>
                      <a:shade val="51000"/>
                      <a:satMod val="130000"/>
                    </a:schemeClr>
                  </a:gs>
                  <a:gs pos="80000">
                    <a:schemeClr val="dk1">
                      <a:tint val="88500"/>
                      <a:shade val="93000"/>
                      <a:satMod val="130000"/>
                    </a:schemeClr>
                  </a:gs>
                  <a:gs pos="100000">
                    <a:schemeClr val="dk1">
                      <a:tint val="885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891-4CD4-BB48-7139392F82F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dk1">
                      <a:tint val="55000"/>
                      <a:shade val="51000"/>
                      <a:satMod val="130000"/>
                    </a:schemeClr>
                  </a:gs>
                  <a:gs pos="80000">
                    <a:schemeClr val="dk1">
                      <a:tint val="55000"/>
                      <a:shade val="93000"/>
                      <a:satMod val="130000"/>
                    </a:schemeClr>
                  </a:gs>
                  <a:gs pos="100000">
                    <a:schemeClr val="dk1">
                      <a:tint val="5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891-4CD4-BB48-7139392F82F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dk1">
                      <a:tint val="75000"/>
                      <a:shade val="51000"/>
                      <a:satMod val="130000"/>
                    </a:schemeClr>
                  </a:gs>
                  <a:gs pos="80000">
                    <a:schemeClr val="dk1">
                      <a:tint val="75000"/>
                      <a:shade val="93000"/>
                      <a:satMod val="130000"/>
                    </a:schemeClr>
                  </a:gs>
                  <a:gs pos="100000">
                    <a:schemeClr val="dk1">
                      <a:tint val="7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891-4CD4-BB48-7139392F82F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dk1">
                      <a:tint val="98500"/>
                      <a:shade val="51000"/>
                      <a:satMod val="130000"/>
                    </a:schemeClr>
                  </a:gs>
                  <a:gs pos="80000">
                    <a:schemeClr val="dk1">
                      <a:tint val="98500"/>
                      <a:shade val="93000"/>
                      <a:satMod val="130000"/>
                    </a:schemeClr>
                  </a:gs>
                  <a:gs pos="100000">
                    <a:schemeClr val="dk1">
                      <a:tint val="985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891-4CD4-BB48-7139392F82F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dk1">
                      <a:tint val="30000"/>
                      <a:shade val="51000"/>
                      <a:satMod val="130000"/>
                    </a:schemeClr>
                  </a:gs>
                  <a:gs pos="80000">
                    <a:schemeClr val="dk1">
                      <a:tint val="30000"/>
                      <a:shade val="93000"/>
                      <a:satMod val="130000"/>
                    </a:schemeClr>
                  </a:gs>
                  <a:gs pos="100000">
                    <a:schemeClr val="dk1">
                      <a:tint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891-4CD4-BB48-7139392F82F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dk1">
                      <a:tint val="60000"/>
                      <a:shade val="51000"/>
                      <a:satMod val="130000"/>
                    </a:schemeClr>
                  </a:gs>
                  <a:gs pos="80000">
                    <a:schemeClr val="dk1">
                      <a:tint val="60000"/>
                      <a:shade val="93000"/>
                      <a:satMod val="130000"/>
                    </a:schemeClr>
                  </a:gs>
                  <a:gs pos="100000">
                    <a:schemeClr val="dk1">
                      <a:tint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891-4CD4-BB48-7139392F82F1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dk1">
                      <a:tint val="80000"/>
                      <a:shade val="51000"/>
                      <a:satMod val="130000"/>
                    </a:schemeClr>
                  </a:gs>
                  <a:gs pos="80000">
                    <a:schemeClr val="dk1">
                      <a:tint val="80000"/>
                      <a:shade val="93000"/>
                      <a:satMod val="130000"/>
                    </a:schemeClr>
                  </a:gs>
                  <a:gs pos="100000">
                    <a:schemeClr val="dk1">
                      <a:tint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891-4CD4-BB48-7139392F82F1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dk1">
                      <a:tint val="88500"/>
                      <a:shade val="51000"/>
                      <a:satMod val="130000"/>
                    </a:schemeClr>
                  </a:gs>
                  <a:gs pos="80000">
                    <a:schemeClr val="dk1">
                      <a:tint val="88500"/>
                      <a:shade val="93000"/>
                      <a:satMod val="130000"/>
                    </a:schemeClr>
                  </a:gs>
                  <a:gs pos="100000">
                    <a:schemeClr val="dk1">
                      <a:tint val="885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891-4CD4-BB48-7139392F82F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dk1">
                      <a:tint val="55000"/>
                      <a:shade val="51000"/>
                      <a:satMod val="130000"/>
                    </a:schemeClr>
                  </a:gs>
                  <a:gs pos="80000">
                    <a:schemeClr val="dk1">
                      <a:tint val="55000"/>
                      <a:shade val="93000"/>
                      <a:satMod val="130000"/>
                    </a:schemeClr>
                  </a:gs>
                  <a:gs pos="100000">
                    <a:schemeClr val="dk1">
                      <a:tint val="5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891-4CD4-BB48-7139392F82F1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dk1">
                      <a:tint val="75000"/>
                      <a:shade val="51000"/>
                      <a:satMod val="130000"/>
                    </a:schemeClr>
                  </a:gs>
                  <a:gs pos="80000">
                    <a:schemeClr val="dk1">
                      <a:tint val="75000"/>
                      <a:shade val="93000"/>
                      <a:satMod val="130000"/>
                    </a:schemeClr>
                  </a:gs>
                  <a:gs pos="100000">
                    <a:schemeClr val="dk1">
                      <a:tint val="7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891-4CD4-BB48-7139392F82F1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dk1">
                      <a:tint val="98500"/>
                      <a:shade val="51000"/>
                      <a:satMod val="130000"/>
                    </a:schemeClr>
                  </a:gs>
                  <a:gs pos="80000">
                    <a:schemeClr val="dk1">
                      <a:tint val="98500"/>
                      <a:shade val="93000"/>
                      <a:satMod val="130000"/>
                    </a:schemeClr>
                  </a:gs>
                  <a:gs pos="100000">
                    <a:schemeClr val="dk1">
                      <a:tint val="985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1891-4CD4-BB48-7139392F82F1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dk1">
                      <a:tint val="30000"/>
                      <a:shade val="51000"/>
                      <a:satMod val="130000"/>
                    </a:schemeClr>
                  </a:gs>
                  <a:gs pos="80000">
                    <a:schemeClr val="dk1">
                      <a:tint val="30000"/>
                      <a:shade val="93000"/>
                      <a:satMod val="130000"/>
                    </a:schemeClr>
                  </a:gs>
                  <a:gs pos="100000">
                    <a:schemeClr val="dk1">
                      <a:tint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1891-4CD4-BB48-7139392F82F1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dk1">
                      <a:tint val="60000"/>
                      <a:shade val="51000"/>
                      <a:satMod val="130000"/>
                    </a:schemeClr>
                  </a:gs>
                  <a:gs pos="80000">
                    <a:schemeClr val="dk1">
                      <a:tint val="60000"/>
                      <a:shade val="93000"/>
                      <a:satMod val="130000"/>
                    </a:schemeClr>
                  </a:gs>
                  <a:gs pos="100000">
                    <a:schemeClr val="dk1">
                      <a:tint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1891-4CD4-BB48-7139392F82F1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dk1">
                      <a:tint val="80000"/>
                      <a:shade val="51000"/>
                      <a:satMod val="130000"/>
                    </a:schemeClr>
                  </a:gs>
                  <a:gs pos="80000">
                    <a:schemeClr val="dk1">
                      <a:tint val="80000"/>
                      <a:shade val="93000"/>
                      <a:satMod val="130000"/>
                    </a:schemeClr>
                  </a:gs>
                  <a:gs pos="100000">
                    <a:schemeClr val="dk1">
                      <a:tint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1891-4CD4-BB48-7139392F82F1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dk1">
                      <a:tint val="88500"/>
                      <a:shade val="51000"/>
                      <a:satMod val="130000"/>
                    </a:schemeClr>
                  </a:gs>
                  <a:gs pos="80000">
                    <a:schemeClr val="dk1">
                      <a:tint val="88500"/>
                      <a:shade val="93000"/>
                      <a:satMod val="130000"/>
                    </a:schemeClr>
                  </a:gs>
                  <a:gs pos="100000">
                    <a:schemeClr val="dk1">
                      <a:tint val="885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1891-4CD4-BB48-7139392F82F1}"/>
              </c:ext>
            </c:extLst>
          </c:dPt>
          <c:cat>
            <c:strRef>
              <c:f>'CD8'!$Q$7:$Q$28</c:f>
              <c:strCache>
                <c:ptCount val="22"/>
                <c:pt idx="0">
                  <c:v>TRAV19*01TRBV29-1*01/02/03</c:v>
                </c:pt>
                <c:pt idx="1">
                  <c:v>TRAV29/DV5*01TRBV9*01</c:v>
                </c:pt>
                <c:pt idx="2">
                  <c:v>TRAV19*01TRBV9*01</c:v>
                </c:pt>
                <c:pt idx="3">
                  <c:v>TRAV16*01TRBV13*01/02</c:v>
                </c:pt>
                <c:pt idx="4">
                  <c:v>TRAV9-2*01/02/03/04TRBV</c:v>
                </c:pt>
                <c:pt idx="5">
                  <c:v>TRAV14/DV4*03TRBV13*01/02</c:v>
                </c:pt>
                <c:pt idx="6">
                  <c:v>TRAVTRBV7-9*01</c:v>
                </c:pt>
                <c:pt idx="7">
                  <c:v>TRAV41*01TRBV9*01</c:v>
                </c:pt>
                <c:pt idx="8">
                  <c:v>TRAV8-3*01TRBV28*01</c:v>
                </c:pt>
                <c:pt idx="9">
                  <c:v>TRAV38-1*01/02/03/04TRBV5-5*01/02/03</c:v>
                </c:pt>
                <c:pt idx="10">
                  <c:v>TRAV12-2*01/02/03TRBV</c:v>
                </c:pt>
                <c:pt idx="11">
                  <c:v>TRAV20*01/02/03/04TRBV</c:v>
                </c:pt>
                <c:pt idx="12">
                  <c:v>TRAV13-1*02TRBV3-1*01/02 or 3-2*01/02/0303</c:v>
                </c:pt>
                <c:pt idx="13">
                  <c:v>TRAV9-2*01/02/03/04TRBV10-3*02</c:v>
                </c:pt>
                <c:pt idx="14">
                  <c:v>TRAV36/DV7*01TRBV27*01</c:v>
                </c:pt>
                <c:pt idx="15">
                  <c:v>TRAV13-2*01/02TRBV28*01</c:v>
                </c:pt>
                <c:pt idx="16">
                  <c:v>TRAV13-2*01/02TRBV29-1*01/03</c:v>
                </c:pt>
                <c:pt idx="17">
                  <c:v>TRAV14/DV4*03TRBV29-1*01/02/03</c:v>
                </c:pt>
                <c:pt idx="18">
                  <c:v>TRAV26-1*01/02TRBV6-5*01</c:v>
                </c:pt>
                <c:pt idx="19">
                  <c:v>TRAV4*01TRBV</c:v>
                </c:pt>
                <c:pt idx="20">
                  <c:v>TRAV5*01TRBV7-9*01</c:v>
                </c:pt>
                <c:pt idx="21">
                  <c:v>TRAV38-2/DV8*01TRBV28*01</c:v>
                </c:pt>
              </c:strCache>
            </c:strRef>
          </c:cat>
          <c:val>
            <c:numRef>
              <c:f>'CD8'!$R$7:$R$28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891-4CD4-BB48-7139392F8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C57-4575-8BB9-E0D0B0CA1AF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C57-4575-8BB9-E0D0B0CA1AF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C57-4575-8BB9-E0D0B0CA1AF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C57-4575-8BB9-E0D0B0CA1AF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C57-4575-8BB9-E0D0B0CA1AF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C57-4575-8BB9-E0D0B0CA1AF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C57-4575-8BB9-E0D0B0CA1AF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C57-4575-8BB9-E0D0B0CA1AF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C57-4575-8BB9-E0D0B0CA1AF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C57-4575-8BB9-E0D0B0CA1AF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C57-4575-8BB9-E0D0B0CA1AF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C57-4575-8BB9-E0D0B0CA1AF2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C57-4575-8BB9-E0D0B0CA1AF2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C57-4575-8BB9-E0D0B0CA1AF2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C57-4575-8BB9-E0D0B0CA1AF2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C57-4575-8BB9-E0D0B0CA1AF2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C57-4575-8BB9-E0D0B0CA1AF2}"/>
              </c:ext>
            </c:extLst>
          </c:dPt>
          <c:cat>
            <c:strRef>
              <c:f>IFNg!$P$6:$P$22</c:f>
              <c:strCache>
                <c:ptCount val="17"/>
                <c:pt idx="0">
                  <c:v>TRAV30*04TRBV29-1*01/02/03</c:v>
                </c:pt>
                <c:pt idx="1">
                  <c:v>TRAV4*01TRBV3-1*01/02 or 3-2*01/02/03</c:v>
                </c:pt>
                <c:pt idx="2">
                  <c:v>TRAV16*01TRBV13*01/02</c:v>
                </c:pt>
                <c:pt idx="3">
                  <c:v>TRAV19*01TRBV5-4*01/02/03/04</c:v>
                </c:pt>
                <c:pt idx="4">
                  <c:v>TRAV1-2*01TRBV6-1*01</c:v>
                </c:pt>
                <c:pt idx="5">
                  <c:v>TRAV6*03TRBV5-6*01</c:v>
                </c:pt>
                <c:pt idx="6">
                  <c:v>TRAV4*01TRBV3-1*01</c:v>
                </c:pt>
                <c:pt idx="7">
                  <c:v>TRAV8-2*01/02 or 8-4*01/03/04TRBV28*01</c:v>
                </c:pt>
                <c:pt idx="8">
                  <c:v>TRAV14/DV4*03TRBV30*01/05</c:v>
                </c:pt>
                <c:pt idx="9">
                  <c:v>TRAV19*01TRBV28*01</c:v>
                </c:pt>
                <c:pt idx="10">
                  <c:v>TRAV19*01TRBV24-1*01</c:v>
                </c:pt>
                <c:pt idx="11">
                  <c:v>TRAV8-6*02TRBV10-1*01</c:v>
                </c:pt>
                <c:pt idx="12">
                  <c:v>TRAV34*01TRBV6-2*01, or 6-3*01</c:v>
                </c:pt>
                <c:pt idx="13">
                  <c:v>TRAV29/DV5*01TRBV5-4*01/02/03/04</c:v>
                </c:pt>
                <c:pt idx="14">
                  <c:v>TRAV8-6*01/02TRBV24-1*01</c:v>
                </c:pt>
                <c:pt idx="15">
                  <c:v>TRAV30*01TRBV29-1*01/02/03</c:v>
                </c:pt>
                <c:pt idx="16">
                  <c:v>TRAV10*01TRBV18*01</c:v>
                </c:pt>
              </c:strCache>
            </c:strRef>
          </c:cat>
          <c:val>
            <c:numRef>
              <c:f>IFNg!$Q$6:$Q$22</c:f>
              <c:numCache>
                <c:formatCode>General</c:formatCode>
                <c:ptCount val="17"/>
                <c:pt idx="0">
                  <c:v>1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C57-4575-8BB9-E0D0B0CA1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243840</xdr:colOff>
      <xdr:row>10</xdr:row>
      <xdr:rowOff>114300</xdr:rowOff>
    </xdr:from>
    <xdr:to>
      <xdr:col>25</xdr:col>
      <xdr:colOff>548640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3164D-7618-44B8-849C-3A8A09C2B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323850</xdr:colOff>
      <xdr:row>3</xdr:row>
      <xdr:rowOff>175260</xdr:rowOff>
    </xdr:from>
    <xdr:to>
      <xdr:col>27</xdr:col>
      <xdr:colOff>19050</xdr:colOff>
      <xdr:row>17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4872F-3712-418A-9292-9EBCF2FED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5</xdr:col>
      <xdr:colOff>57150</xdr:colOff>
      <xdr:row>17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D4059-79C5-41BB-AE06-41F516949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60959</xdr:colOff>
      <xdr:row>1</xdr:row>
      <xdr:rowOff>173354</xdr:rowOff>
    </xdr:from>
    <xdr:to>
      <xdr:col>9</xdr:col>
      <xdr:colOff>144779</xdr:colOff>
      <xdr:row>17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0FEC3-0E14-4986-85A1-D820EB3B4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5"/>
  <sheetViews>
    <sheetView workbookViewId="0">
      <pane xSplit="2" topLeftCell="M1" activePane="topRight" state="frozen"/>
      <selection pane="topRight" activeCell="D9" sqref="D9"/>
    </sheetView>
  </sheetViews>
  <sheetFormatPr defaultColWidth="8.88671875" defaultRowHeight="15.6" x14ac:dyDescent="0.3"/>
  <cols>
    <col min="1" max="1" width="8.88671875" style="2"/>
    <col min="2" max="2" width="22.88671875" style="2" hidden="1" customWidth="1"/>
    <col min="3" max="3" width="28.5546875" style="2" bestFit="1" customWidth="1"/>
    <col min="4" max="4" width="23.88671875" style="2" bestFit="1" customWidth="1"/>
    <col min="5" max="5" width="6.88671875" style="2" bestFit="1" customWidth="1"/>
    <col min="6" max="7" width="33.44140625" style="2" customWidth="1"/>
    <col min="8" max="8" width="24.44140625" style="2" customWidth="1"/>
    <col min="9" max="13" width="38.88671875" style="2" customWidth="1"/>
    <col min="14" max="14" width="22.6640625" style="2" bestFit="1" customWidth="1"/>
    <col min="15" max="15" width="36.44140625" style="2" customWidth="1"/>
    <col min="16" max="16384" width="8.88671875" style="2"/>
  </cols>
  <sheetData>
    <row r="1" spans="1:18" ht="16.2" x14ac:dyDescent="0.35">
      <c r="A1" s="1" t="s">
        <v>0</v>
      </c>
      <c r="B1" s="1"/>
    </row>
    <row r="3" spans="1:18" ht="16.2" x14ac:dyDescent="0.35">
      <c r="A3" s="3" t="s">
        <v>13</v>
      </c>
      <c r="B3" s="3"/>
      <c r="C3" s="2" t="s">
        <v>17</v>
      </c>
    </row>
    <row r="4" spans="1:18" s="4" customFormat="1" x14ac:dyDescent="0.3">
      <c r="C4" s="25" t="s">
        <v>14</v>
      </c>
      <c r="D4" s="25"/>
      <c r="E4" s="25"/>
      <c r="F4" s="25"/>
      <c r="G4" s="25"/>
      <c r="H4" s="25"/>
      <c r="I4" s="24" t="s">
        <v>15</v>
      </c>
      <c r="J4" s="24"/>
      <c r="K4" s="24"/>
      <c r="L4" s="24"/>
      <c r="M4" s="24"/>
      <c r="N4" s="24"/>
      <c r="P4" s="2"/>
      <c r="Q4" s="2"/>
    </row>
    <row r="5" spans="1:18" x14ac:dyDescent="0.3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6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6" t="s">
        <v>6</v>
      </c>
      <c r="M5" s="6" t="s">
        <v>7</v>
      </c>
      <c r="N5" s="4" t="s">
        <v>8</v>
      </c>
      <c r="O5" s="4" t="s">
        <v>12</v>
      </c>
      <c r="P5" s="2" t="s">
        <v>230</v>
      </c>
    </row>
    <row r="6" spans="1:18" x14ac:dyDescent="0.3">
      <c r="A6" s="7" t="s">
        <v>18</v>
      </c>
      <c r="C6" t="s">
        <v>144</v>
      </c>
      <c r="D6" t="s">
        <v>70</v>
      </c>
      <c r="E6" t="s">
        <v>132</v>
      </c>
      <c r="F6" t="s">
        <v>67</v>
      </c>
      <c r="G6"/>
      <c r="H6" s="2" t="s">
        <v>59</v>
      </c>
      <c r="I6" t="s">
        <v>161</v>
      </c>
      <c r="J6" t="s">
        <v>96</v>
      </c>
      <c r="K6" t="s">
        <v>116</v>
      </c>
      <c r="L6" t="s">
        <v>67</v>
      </c>
      <c r="M6"/>
      <c r="N6" s="2" t="s">
        <v>58</v>
      </c>
      <c r="P6" s="2" t="str">
        <f t="shared" ref="P6:P29" si="0">"TRAV"&amp;C6&amp;"TRBV"&amp;I6</f>
        <v>TRAV19*01TRBV29-1*01/02/03</v>
      </c>
      <c r="Q6" s="2" t="s">
        <v>230</v>
      </c>
    </row>
    <row r="7" spans="1:18" x14ac:dyDescent="0.3">
      <c r="A7" s="7" t="s">
        <v>19</v>
      </c>
      <c r="C7" t="s">
        <v>145</v>
      </c>
      <c r="D7" t="s">
        <v>71</v>
      </c>
      <c r="E7" t="s">
        <v>133</v>
      </c>
      <c r="F7" t="s">
        <v>67</v>
      </c>
      <c r="G7"/>
      <c r="H7" s="2" t="s">
        <v>57</v>
      </c>
      <c r="I7" t="s">
        <v>126</v>
      </c>
      <c r="J7" t="s">
        <v>97</v>
      </c>
      <c r="K7" t="s">
        <v>117</v>
      </c>
      <c r="L7" t="s">
        <v>67</v>
      </c>
      <c r="M7"/>
      <c r="N7" s="2" t="s">
        <v>58</v>
      </c>
      <c r="P7" s="2" t="str">
        <f t="shared" si="0"/>
        <v>TRAV29/DV5*01TRBV9*01</v>
      </c>
      <c r="Q7" s="2" t="s">
        <v>231</v>
      </c>
      <c r="R7" s="2">
        <f>COUNTIF(P:P,Q7)</f>
        <v>2</v>
      </c>
    </row>
    <row r="8" spans="1:18" x14ac:dyDescent="0.3">
      <c r="A8" s="7" t="s">
        <v>20</v>
      </c>
      <c r="C8" t="s">
        <v>144</v>
      </c>
      <c r="D8" t="s">
        <v>72</v>
      </c>
      <c r="E8" t="s">
        <v>134</v>
      </c>
      <c r="F8" t="s">
        <v>68</v>
      </c>
      <c r="G8" t="s">
        <v>92</v>
      </c>
      <c r="H8" s="2" t="s">
        <v>60</v>
      </c>
      <c r="I8" t="s">
        <v>126</v>
      </c>
      <c r="J8" t="s">
        <v>97</v>
      </c>
      <c r="K8" t="s">
        <v>117</v>
      </c>
      <c r="L8" t="s">
        <v>67</v>
      </c>
      <c r="M8"/>
      <c r="N8" s="2" t="s">
        <v>58</v>
      </c>
      <c r="P8" s="2" t="str">
        <f t="shared" si="0"/>
        <v>TRAV19*01TRBV9*01</v>
      </c>
      <c r="Q8" s="2" t="s">
        <v>232</v>
      </c>
      <c r="R8" s="2">
        <f t="shared" ref="R8:R28" si="1">COUNTIF(P:P,Q8)</f>
        <v>1</v>
      </c>
    </row>
    <row r="9" spans="1:18" x14ac:dyDescent="0.3">
      <c r="A9" s="7" t="s">
        <v>21</v>
      </c>
      <c r="C9" s="5" t="s">
        <v>146</v>
      </c>
      <c r="D9" s="5" t="s">
        <v>73</v>
      </c>
      <c r="E9" s="5" t="s">
        <v>126</v>
      </c>
      <c r="F9" s="5" t="s">
        <v>67</v>
      </c>
      <c r="G9" s="5" t="s">
        <v>93</v>
      </c>
      <c r="H9" s="2" t="s">
        <v>57</v>
      </c>
      <c r="I9" t="s">
        <v>162</v>
      </c>
      <c r="J9" t="s">
        <v>98</v>
      </c>
      <c r="K9" t="s">
        <v>118</v>
      </c>
      <c r="L9" t="s">
        <v>67</v>
      </c>
      <c r="M9" t="s">
        <v>113</v>
      </c>
      <c r="N9" s="2" t="s">
        <v>65</v>
      </c>
      <c r="P9" s="2" t="str">
        <f t="shared" si="0"/>
        <v>TRAV16*01TRBV13*01/02</v>
      </c>
      <c r="Q9" s="2" t="s">
        <v>233</v>
      </c>
      <c r="R9" s="2">
        <f t="shared" si="1"/>
        <v>1</v>
      </c>
    </row>
    <row r="10" spans="1:18" x14ac:dyDescent="0.3">
      <c r="A10" s="7" t="s">
        <v>22</v>
      </c>
      <c r="C10" t="s">
        <v>158</v>
      </c>
      <c r="D10" t="s">
        <v>74</v>
      </c>
      <c r="E10" t="s">
        <v>135</v>
      </c>
      <c r="F10" t="s">
        <v>67</v>
      </c>
      <c r="G10"/>
      <c r="H10" s="2" t="s">
        <v>58</v>
      </c>
      <c r="I10"/>
      <c r="J10"/>
      <c r="K10"/>
      <c r="L10" t="s">
        <v>69</v>
      </c>
      <c r="M10"/>
      <c r="N10" s="2" t="s">
        <v>64</v>
      </c>
      <c r="P10" s="2" t="str">
        <f t="shared" si="0"/>
        <v>TRAV9-2*01/02/03/04TRBV</v>
      </c>
      <c r="Q10" s="2" t="s">
        <v>234</v>
      </c>
      <c r="R10" s="2">
        <f t="shared" si="1"/>
        <v>1</v>
      </c>
    </row>
    <row r="11" spans="1:18" x14ac:dyDescent="0.3">
      <c r="A11" s="7" t="s">
        <v>23</v>
      </c>
      <c r="C11" t="s">
        <v>152</v>
      </c>
      <c r="D11" t="s">
        <v>75</v>
      </c>
      <c r="E11" t="s">
        <v>135</v>
      </c>
      <c r="F11" t="s">
        <v>67</v>
      </c>
      <c r="G11"/>
      <c r="H11" s="2" t="s">
        <v>61</v>
      </c>
      <c r="I11" t="s">
        <v>162</v>
      </c>
      <c r="J11" t="s">
        <v>99</v>
      </c>
      <c r="K11" t="s">
        <v>119</v>
      </c>
      <c r="L11" t="s">
        <v>67</v>
      </c>
      <c r="M11"/>
      <c r="N11" s="2" t="s">
        <v>61</v>
      </c>
      <c r="P11" s="2" t="str">
        <f t="shared" si="0"/>
        <v>TRAV14/DV4*03TRBV13*01/02</v>
      </c>
      <c r="Q11" s="2" t="s">
        <v>235</v>
      </c>
      <c r="R11" s="2">
        <f t="shared" si="1"/>
        <v>1</v>
      </c>
    </row>
    <row r="12" spans="1:18" x14ac:dyDescent="0.3">
      <c r="A12" s="7" t="s">
        <v>24</v>
      </c>
      <c r="C12"/>
      <c r="D12"/>
      <c r="E12"/>
      <c r="F12" t="s">
        <v>69</v>
      </c>
      <c r="G12"/>
      <c r="H12" s="2" t="s">
        <v>62</v>
      </c>
      <c r="I12" t="s">
        <v>127</v>
      </c>
      <c r="J12" t="s">
        <v>100</v>
      </c>
      <c r="K12" t="s">
        <v>116</v>
      </c>
      <c r="L12" t="s">
        <v>67</v>
      </c>
      <c r="M12"/>
      <c r="N12" s="2" t="s">
        <v>61</v>
      </c>
      <c r="P12" s="2" t="str">
        <f t="shared" si="0"/>
        <v>TRAVTRBV7-9*01</v>
      </c>
      <c r="Q12" s="2" t="s">
        <v>236</v>
      </c>
      <c r="R12" s="2">
        <f t="shared" si="1"/>
        <v>1</v>
      </c>
    </row>
    <row r="13" spans="1:18" x14ac:dyDescent="0.3">
      <c r="A13" s="7" t="s">
        <v>25</v>
      </c>
      <c r="C13" t="s">
        <v>147</v>
      </c>
      <c r="D13" t="s">
        <v>76</v>
      </c>
      <c r="E13" t="s">
        <v>136</v>
      </c>
      <c r="F13" t="s">
        <v>67</v>
      </c>
      <c r="G13"/>
      <c r="H13" s="2" t="s">
        <v>61</v>
      </c>
      <c r="I13" t="s">
        <v>126</v>
      </c>
      <c r="J13" t="s">
        <v>101</v>
      </c>
      <c r="K13" t="s">
        <v>116</v>
      </c>
      <c r="L13" t="s">
        <v>67</v>
      </c>
      <c r="M13"/>
      <c r="N13" s="2" t="s">
        <v>58</v>
      </c>
      <c r="P13" s="2" t="str">
        <f t="shared" si="0"/>
        <v>TRAV41*01TRBV9*01</v>
      </c>
      <c r="Q13" s="2" t="s">
        <v>237</v>
      </c>
      <c r="R13" s="2">
        <f t="shared" si="1"/>
        <v>1</v>
      </c>
    </row>
    <row r="14" spans="1:18" x14ac:dyDescent="0.3">
      <c r="A14" s="8" t="s">
        <v>26</v>
      </c>
      <c r="C14" t="s">
        <v>153</v>
      </c>
      <c r="D14" t="s">
        <v>77</v>
      </c>
      <c r="E14" t="s">
        <v>135</v>
      </c>
      <c r="F14" t="s">
        <v>68</v>
      </c>
      <c r="G14" t="s">
        <v>94</v>
      </c>
      <c r="H14" s="2" t="s">
        <v>59</v>
      </c>
      <c r="I14" t="s">
        <v>128</v>
      </c>
      <c r="J14" t="s">
        <v>102</v>
      </c>
      <c r="K14" t="s">
        <v>120</v>
      </c>
      <c r="L14" t="s">
        <v>67</v>
      </c>
      <c r="M14"/>
      <c r="N14" s="2" t="s">
        <v>61</v>
      </c>
      <c r="P14" s="2" t="str">
        <f t="shared" si="0"/>
        <v>TRAV8-3*01TRBV28*01</v>
      </c>
      <c r="Q14" s="2" t="s">
        <v>238</v>
      </c>
      <c r="R14" s="2">
        <f t="shared" si="1"/>
        <v>1</v>
      </c>
    </row>
    <row r="15" spans="1:18" x14ac:dyDescent="0.3">
      <c r="A15" s="8" t="s">
        <v>27</v>
      </c>
      <c r="C15" t="s">
        <v>155</v>
      </c>
      <c r="D15" t="s">
        <v>78</v>
      </c>
      <c r="E15" t="s">
        <v>137</v>
      </c>
      <c r="F15" t="s">
        <v>67</v>
      </c>
      <c r="G15"/>
      <c r="H15" s="2" t="s">
        <v>61</v>
      </c>
      <c r="I15" s="5" t="s">
        <v>163</v>
      </c>
      <c r="J15" s="5" t="s">
        <v>103</v>
      </c>
      <c r="K15" s="5" t="s">
        <v>121</v>
      </c>
      <c r="L15" s="5" t="s">
        <v>67</v>
      </c>
      <c r="M15" s="5" t="s">
        <v>114</v>
      </c>
      <c r="N15" s="2" t="s">
        <v>63</v>
      </c>
      <c r="P15" s="2" t="str">
        <f t="shared" si="0"/>
        <v>TRAV38-1*01/02/03/04TRBV5-5*01/02/03</v>
      </c>
      <c r="Q15" s="2" t="s">
        <v>239</v>
      </c>
      <c r="R15" s="2">
        <f t="shared" si="1"/>
        <v>1</v>
      </c>
    </row>
    <row r="16" spans="1:18" x14ac:dyDescent="0.3">
      <c r="A16" s="8" t="s">
        <v>28</v>
      </c>
      <c r="C16" t="s">
        <v>155</v>
      </c>
      <c r="D16" t="s">
        <v>78</v>
      </c>
      <c r="E16" t="s">
        <v>137</v>
      </c>
      <c r="F16" t="s">
        <v>67</v>
      </c>
      <c r="G16"/>
      <c r="H16" s="2" t="s">
        <v>57</v>
      </c>
      <c r="I16" s="5" t="s">
        <v>163</v>
      </c>
      <c r="J16" t="s">
        <v>103</v>
      </c>
      <c r="K16" t="s">
        <v>121</v>
      </c>
      <c r="L16" t="s">
        <v>67</v>
      </c>
      <c r="M16"/>
      <c r="N16" s="2" t="s">
        <v>61</v>
      </c>
      <c r="P16" s="2" t="str">
        <f t="shared" si="0"/>
        <v>TRAV38-1*01/02/03/04TRBV5-5*01/02/03</v>
      </c>
      <c r="Q16" s="2" t="s">
        <v>240</v>
      </c>
      <c r="R16" s="2">
        <f t="shared" si="1"/>
        <v>2</v>
      </c>
    </row>
    <row r="17" spans="1:18" x14ac:dyDescent="0.3">
      <c r="A17" s="8" t="s">
        <v>29</v>
      </c>
      <c r="C17" t="s">
        <v>156</v>
      </c>
      <c r="D17" t="s">
        <v>79</v>
      </c>
      <c r="E17" t="s">
        <v>138</v>
      </c>
      <c r="F17" t="s">
        <v>67</v>
      </c>
      <c r="G17"/>
      <c r="H17" s="2" t="s">
        <v>59</v>
      </c>
      <c r="I17"/>
      <c r="J17"/>
      <c r="K17"/>
      <c r="L17" t="s">
        <v>69</v>
      </c>
      <c r="M17"/>
      <c r="N17" s="2" t="s">
        <v>64</v>
      </c>
      <c r="P17" s="2" t="str">
        <f t="shared" si="0"/>
        <v>TRAV12-2*01/02/03TRBV</v>
      </c>
      <c r="Q17" s="2" t="s">
        <v>241</v>
      </c>
      <c r="R17" s="2">
        <f t="shared" si="1"/>
        <v>1</v>
      </c>
    </row>
    <row r="18" spans="1:18" x14ac:dyDescent="0.3">
      <c r="A18" s="8" t="s">
        <v>30</v>
      </c>
      <c r="C18" t="s">
        <v>157</v>
      </c>
      <c r="D18" t="s">
        <v>80</v>
      </c>
      <c r="E18" t="s">
        <v>134</v>
      </c>
      <c r="F18" t="s">
        <v>67</v>
      </c>
      <c r="G18"/>
      <c r="H18" s="2" t="s">
        <v>61</v>
      </c>
      <c r="I18"/>
      <c r="J18"/>
      <c r="K18"/>
      <c r="L18" t="s">
        <v>69</v>
      </c>
      <c r="M18"/>
      <c r="N18" s="2" t="s">
        <v>64</v>
      </c>
      <c r="P18" s="2" t="str">
        <f t="shared" si="0"/>
        <v>TRAV20*01/02/03/04TRBV</v>
      </c>
      <c r="Q18" s="2" t="s">
        <v>242</v>
      </c>
      <c r="R18" s="2">
        <f t="shared" si="1"/>
        <v>1</v>
      </c>
    </row>
    <row r="19" spans="1:18" x14ac:dyDescent="0.3">
      <c r="A19" s="8" t="s">
        <v>31</v>
      </c>
      <c r="C19" t="s">
        <v>154</v>
      </c>
      <c r="D19" t="s">
        <v>81</v>
      </c>
      <c r="E19" t="s">
        <v>139</v>
      </c>
      <c r="F19" t="s">
        <v>67</v>
      </c>
      <c r="G19"/>
      <c r="H19" s="2" t="s">
        <v>61</v>
      </c>
      <c r="I19" t="s">
        <v>164</v>
      </c>
      <c r="J19" t="s">
        <v>104</v>
      </c>
      <c r="K19" t="s">
        <v>122</v>
      </c>
      <c r="L19" t="s">
        <v>67</v>
      </c>
      <c r="M19"/>
      <c r="N19" s="2" t="s">
        <v>61</v>
      </c>
      <c r="P19" s="2" t="str">
        <f t="shared" si="0"/>
        <v>TRAV13-1*02TRBV3-1*01/02 or 3-2*01/02/0303</v>
      </c>
      <c r="Q19" s="2" t="s">
        <v>243</v>
      </c>
      <c r="R19" s="2">
        <f t="shared" si="1"/>
        <v>1</v>
      </c>
    </row>
    <row r="20" spans="1:18" x14ac:dyDescent="0.3">
      <c r="A20" s="8" t="s">
        <v>32</v>
      </c>
      <c r="C20" t="s">
        <v>158</v>
      </c>
      <c r="D20" t="s">
        <v>82</v>
      </c>
      <c r="E20" t="s">
        <v>133</v>
      </c>
      <c r="F20" t="s">
        <v>67</v>
      </c>
      <c r="G20"/>
      <c r="H20" s="2" t="s">
        <v>58</v>
      </c>
      <c r="I20" t="s">
        <v>129</v>
      </c>
      <c r="J20" t="s">
        <v>105</v>
      </c>
      <c r="K20" t="s">
        <v>120</v>
      </c>
      <c r="L20" t="s">
        <v>67</v>
      </c>
      <c r="M20"/>
      <c r="N20" s="2" t="s">
        <v>65</v>
      </c>
      <c r="P20" s="2" t="str">
        <f t="shared" si="0"/>
        <v>TRAV9-2*01/02/03/04TRBV10-3*02</v>
      </c>
      <c r="Q20" s="2" t="s">
        <v>244</v>
      </c>
      <c r="R20" s="2">
        <f t="shared" si="1"/>
        <v>1</v>
      </c>
    </row>
    <row r="21" spans="1:18" x14ac:dyDescent="0.3">
      <c r="A21" s="8" t="s">
        <v>33</v>
      </c>
      <c r="C21" t="s">
        <v>148</v>
      </c>
      <c r="D21" t="s">
        <v>83</v>
      </c>
      <c r="E21" t="s">
        <v>140</v>
      </c>
      <c r="F21" t="s">
        <v>67</v>
      </c>
      <c r="G21"/>
      <c r="H21" s="2" t="s">
        <v>61</v>
      </c>
      <c r="I21" t="s">
        <v>130</v>
      </c>
      <c r="J21"/>
      <c r="K21" t="s">
        <v>123</v>
      </c>
      <c r="L21" t="s">
        <v>68</v>
      </c>
      <c r="M21" t="s">
        <v>115</v>
      </c>
      <c r="N21" s="2" t="s">
        <v>61</v>
      </c>
      <c r="P21" s="2" t="str">
        <f t="shared" si="0"/>
        <v>TRAV36/DV7*01TRBV27*01</v>
      </c>
      <c r="Q21" s="2" t="s">
        <v>245</v>
      </c>
      <c r="R21" s="2">
        <f t="shared" si="1"/>
        <v>1</v>
      </c>
    </row>
    <row r="22" spans="1:18" x14ac:dyDescent="0.3">
      <c r="A22" s="7" t="s">
        <v>34</v>
      </c>
      <c r="C22" t="s">
        <v>159</v>
      </c>
      <c r="D22" t="s">
        <v>84</v>
      </c>
      <c r="E22" t="s">
        <v>141</v>
      </c>
      <c r="F22" t="s">
        <v>67</v>
      </c>
      <c r="G22"/>
      <c r="H22" s="2" t="s">
        <v>57</v>
      </c>
      <c r="I22" t="s">
        <v>128</v>
      </c>
      <c r="J22" t="s">
        <v>106</v>
      </c>
      <c r="K22" t="s">
        <v>124</v>
      </c>
      <c r="L22" t="s">
        <v>67</v>
      </c>
      <c r="M22"/>
      <c r="N22" s="2" t="s">
        <v>61</v>
      </c>
      <c r="P22" s="2" t="str">
        <f t="shared" si="0"/>
        <v>TRAV13-2*01/02TRBV28*01</v>
      </c>
      <c r="Q22" s="2" t="s">
        <v>246</v>
      </c>
      <c r="R22" s="2">
        <f t="shared" si="1"/>
        <v>1</v>
      </c>
    </row>
    <row r="23" spans="1:18" x14ac:dyDescent="0.3">
      <c r="A23" s="7" t="s">
        <v>35</v>
      </c>
      <c r="C23" t="s">
        <v>159</v>
      </c>
      <c r="D23" t="s">
        <v>85</v>
      </c>
      <c r="E23" t="s">
        <v>142</v>
      </c>
      <c r="F23" t="s">
        <v>68</v>
      </c>
      <c r="G23" t="s">
        <v>95</v>
      </c>
      <c r="H23" s="2" t="s">
        <v>57</v>
      </c>
      <c r="I23" t="s">
        <v>165</v>
      </c>
      <c r="J23" t="s">
        <v>107</v>
      </c>
      <c r="K23" t="s">
        <v>116</v>
      </c>
      <c r="L23" t="s">
        <v>67</v>
      </c>
      <c r="M23"/>
      <c r="N23" s="2" t="s">
        <v>61</v>
      </c>
      <c r="P23" s="2" t="str">
        <f t="shared" si="0"/>
        <v>TRAV13-2*01/02TRBV29-1*01/03</v>
      </c>
      <c r="Q23" s="2" t="s">
        <v>247</v>
      </c>
      <c r="R23" s="2">
        <f t="shared" si="1"/>
        <v>1</v>
      </c>
    </row>
    <row r="24" spans="1:18" x14ac:dyDescent="0.3">
      <c r="A24" s="7" t="s">
        <v>36</v>
      </c>
      <c r="C24" t="s">
        <v>152</v>
      </c>
      <c r="D24" t="s">
        <v>86</v>
      </c>
      <c r="E24" t="s">
        <v>136</v>
      </c>
      <c r="F24" t="s">
        <v>67</v>
      </c>
      <c r="G24"/>
      <c r="H24" s="2" t="s">
        <v>61</v>
      </c>
      <c r="I24" t="s">
        <v>161</v>
      </c>
      <c r="J24" t="s">
        <v>108</v>
      </c>
      <c r="K24" t="s">
        <v>116</v>
      </c>
      <c r="L24" t="s">
        <v>67</v>
      </c>
      <c r="M24"/>
      <c r="N24" s="2" t="s">
        <v>58</v>
      </c>
      <c r="P24" s="2" t="str">
        <f t="shared" si="0"/>
        <v>TRAV14/DV4*03TRBV29-1*01/02/03</v>
      </c>
      <c r="Q24" s="2" t="s">
        <v>248</v>
      </c>
      <c r="R24" s="2">
        <f t="shared" si="1"/>
        <v>1</v>
      </c>
    </row>
    <row r="25" spans="1:18" x14ac:dyDescent="0.3">
      <c r="A25" s="7" t="s">
        <v>37</v>
      </c>
      <c r="C25" t="s">
        <v>160</v>
      </c>
      <c r="D25" t="s">
        <v>87</v>
      </c>
      <c r="E25" t="s">
        <v>133</v>
      </c>
      <c r="F25" t="s">
        <v>67</v>
      </c>
      <c r="G25"/>
      <c r="H25" s="2" t="s">
        <v>61</v>
      </c>
      <c r="I25" t="s">
        <v>131</v>
      </c>
      <c r="J25" t="s">
        <v>109</v>
      </c>
      <c r="K25" t="s">
        <v>125</v>
      </c>
      <c r="L25" t="s">
        <v>67</v>
      </c>
      <c r="M25"/>
      <c r="N25" s="2" t="s">
        <v>59</v>
      </c>
      <c r="P25" s="2" t="str">
        <f t="shared" si="0"/>
        <v>TRAV26-1*01/02TRBV6-5*01</v>
      </c>
      <c r="Q25" s="2" t="s">
        <v>249</v>
      </c>
      <c r="R25" s="2">
        <f t="shared" si="1"/>
        <v>1</v>
      </c>
    </row>
    <row r="26" spans="1:18" x14ac:dyDescent="0.3">
      <c r="A26" s="7" t="s">
        <v>38</v>
      </c>
      <c r="C26" t="s">
        <v>144</v>
      </c>
      <c r="D26" t="s">
        <v>88</v>
      </c>
      <c r="E26" t="s">
        <v>139</v>
      </c>
      <c r="F26" t="s">
        <v>67</v>
      </c>
      <c r="G26"/>
      <c r="H26" s="2" t="s">
        <v>57</v>
      </c>
      <c r="I26" t="s">
        <v>161</v>
      </c>
      <c r="J26" t="s">
        <v>110</v>
      </c>
      <c r="K26" t="s">
        <v>120</v>
      </c>
      <c r="L26" t="s">
        <v>67</v>
      </c>
      <c r="M26"/>
      <c r="N26" s="2" t="s">
        <v>58</v>
      </c>
      <c r="P26" s="2" t="str">
        <f t="shared" si="0"/>
        <v>TRAV19*01TRBV29-1*01/02/03</v>
      </c>
      <c r="Q26" s="2" t="s">
        <v>250</v>
      </c>
      <c r="R26" s="2">
        <f t="shared" si="1"/>
        <v>1</v>
      </c>
    </row>
    <row r="27" spans="1:18" x14ac:dyDescent="0.3">
      <c r="A27" s="7" t="s">
        <v>39</v>
      </c>
      <c r="C27" t="s">
        <v>149</v>
      </c>
      <c r="D27" t="s">
        <v>89</v>
      </c>
      <c r="E27" t="s">
        <v>136</v>
      </c>
      <c r="F27" t="s">
        <v>67</v>
      </c>
      <c r="G27"/>
      <c r="H27" s="2" t="s">
        <v>61</v>
      </c>
      <c r="I27"/>
      <c r="J27"/>
      <c r="K27"/>
      <c r="L27" t="s">
        <v>69</v>
      </c>
      <c r="M27"/>
      <c r="N27" s="2" t="s">
        <v>64</v>
      </c>
      <c r="P27" s="2" t="str">
        <f t="shared" si="0"/>
        <v>TRAV4*01TRBV</v>
      </c>
      <c r="Q27" s="2" t="s">
        <v>251</v>
      </c>
      <c r="R27" s="2">
        <f t="shared" si="1"/>
        <v>1</v>
      </c>
    </row>
    <row r="28" spans="1:18" x14ac:dyDescent="0.3">
      <c r="A28" s="7" t="s">
        <v>40</v>
      </c>
      <c r="C28" t="s">
        <v>150</v>
      </c>
      <c r="D28" t="s">
        <v>90</v>
      </c>
      <c r="E28" t="s">
        <v>143</v>
      </c>
      <c r="F28" t="s">
        <v>67</v>
      </c>
      <c r="G28"/>
      <c r="H28" s="2" t="s">
        <v>58</v>
      </c>
      <c r="I28" t="s">
        <v>127</v>
      </c>
      <c r="J28" t="s">
        <v>111</v>
      </c>
      <c r="K28" t="s">
        <v>121</v>
      </c>
      <c r="L28" t="s">
        <v>67</v>
      </c>
      <c r="M28"/>
      <c r="N28" s="2" t="s">
        <v>58</v>
      </c>
      <c r="P28" s="2" t="str">
        <f t="shared" si="0"/>
        <v>TRAV5*01TRBV7-9*01</v>
      </c>
      <c r="Q28" s="2" t="s">
        <v>252</v>
      </c>
      <c r="R28" s="2">
        <f t="shared" si="1"/>
        <v>1</v>
      </c>
    </row>
    <row r="29" spans="1:18" x14ac:dyDescent="0.3">
      <c r="A29" s="7" t="s">
        <v>41</v>
      </c>
      <c r="C29" t="s">
        <v>151</v>
      </c>
      <c r="D29" t="s">
        <v>91</v>
      </c>
      <c r="E29" t="s">
        <v>142</v>
      </c>
      <c r="F29" t="s">
        <v>67</v>
      </c>
      <c r="G29"/>
      <c r="H29" s="2" t="s">
        <v>57</v>
      </c>
      <c r="I29" t="s">
        <v>128</v>
      </c>
      <c r="J29" t="s">
        <v>112</v>
      </c>
      <c r="K29" t="s">
        <v>121</v>
      </c>
      <c r="L29" t="s">
        <v>67</v>
      </c>
      <c r="M29"/>
      <c r="N29" s="2" t="s">
        <v>61</v>
      </c>
      <c r="P29" s="2" t="str">
        <f t="shared" si="0"/>
        <v>TRAV38-2/DV8*01TRBV28*01</v>
      </c>
      <c r="Q29"/>
    </row>
    <row r="30" spans="1:18" x14ac:dyDescent="0.3">
      <c r="A30"/>
      <c r="Q30"/>
    </row>
    <row r="31" spans="1:18" x14ac:dyDescent="0.3">
      <c r="A31"/>
      <c r="Q31"/>
    </row>
    <row r="32" spans="1:18" x14ac:dyDescent="0.3">
      <c r="A32"/>
      <c r="Q32"/>
    </row>
    <row r="33" spans="1:17" x14ac:dyDescent="0.3">
      <c r="A33"/>
      <c r="Q33"/>
    </row>
    <row r="34" spans="1:17" x14ac:dyDescent="0.3">
      <c r="A34"/>
      <c r="Q34"/>
    </row>
    <row r="35" spans="1:17" x14ac:dyDescent="0.3">
      <c r="A35"/>
      <c r="Q35"/>
    </row>
    <row r="36" spans="1:17" x14ac:dyDescent="0.3">
      <c r="A36"/>
      <c r="Q36"/>
    </row>
    <row r="37" spans="1:17" x14ac:dyDescent="0.3">
      <c r="A37"/>
      <c r="Q37"/>
    </row>
    <row r="38" spans="1:17" x14ac:dyDescent="0.3">
      <c r="A38"/>
      <c r="Q38"/>
    </row>
    <row r="39" spans="1:17" x14ac:dyDescent="0.3">
      <c r="A39"/>
      <c r="Q39"/>
    </row>
    <row r="40" spans="1:17" x14ac:dyDescent="0.3">
      <c r="A40"/>
      <c r="Q40"/>
    </row>
    <row r="41" spans="1:17" x14ac:dyDescent="0.3">
      <c r="A41"/>
      <c r="Q41"/>
    </row>
    <row r="42" spans="1:17" x14ac:dyDescent="0.3">
      <c r="A42"/>
      <c r="Q42"/>
    </row>
    <row r="43" spans="1:17" x14ac:dyDescent="0.3">
      <c r="A43"/>
      <c r="Q43"/>
    </row>
    <row r="44" spans="1:17" x14ac:dyDescent="0.3">
      <c r="A44"/>
      <c r="Q44"/>
    </row>
    <row r="45" spans="1:17" x14ac:dyDescent="0.3">
      <c r="A45"/>
      <c r="Q45"/>
    </row>
    <row r="46" spans="1:17" x14ac:dyDescent="0.3">
      <c r="A46"/>
      <c r="Q46"/>
    </row>
    <row r="47" spans="1:17" x14ac:dyDescent="0.3">
      <c r="A47"/>
      <c r="Q47"/>
    </row>
    <row r="48" spans="1:17" x14ac:dyDescent="0.3">
      <c r="A48"/>
      <c r="Q48"/>
    </row>
    <row r="49" spans="1:17" x14ac:dyDescent="0.3">
      <c r="A49"/>
      <c r="Q49"/>
    </row>
    <row r="50" spans="1:17" x14ac:dyDescent="0.3">
      <c r="A50"/>
      <c r="Q50"/>
    </row>
    <row r="51" spans="1:17" x14ac:dyDescent="0.3">
      <c r="A51"/>
      <c r="Q51"/>
    </row>
    <row r="52" spans="1:17" x14ac:dyDescent="0.3">
      <c r="A52"/>
      <c r="Q52"/>
    </row>
    <row r="53" spans="1:17" x14ac:dyDescent="0.3">
      <c r="A53"/>
      <c r="Q53"/>
    </row>
    <row r="54" spans="1:17" x14ac:dyDescent="0.3">
      <c r="A54"/>
      <c r="Q54"/>
    </row>
    <row r="55" spans="1:17" x14ac:dyDescent="0.3">
      <c r="A55"/>
      <c r="Q55"/>
    </row>
    <row r="56" spans="1:17" x14ac:dyDescent="0.3">
      <c r="A56"/>
      <c r="Q56"/>
    </row>
    <row r="57" spans="1:17" x14ac:dyDescent="0.3">
      <c r="A57"/>
      <c r="Q57"/>
    </row>
    <row r="58" spans="1:17" x14ac:dyDescent="0.3">
      <c r="A58"/>
      <c r="Q58"/>
    </row>
    <row r="59" spans="1:17" x14ac:dyDescent="0.3">
      <c r="A59"/>
      <c r="Q59"/>
    </row>
    <row r="60" spans="1:17" x14ac:dyDescent="0.3">
      <c r="A60"/>
      <c r="Q60"/>
    </row>
    <row r="61" spans="1:17" x14ac:dyDescent="0.3">
      <c r="A61"/>
      <c r="Q61"/>
    </row>
    <row r="62" spans="1:17" x14ac:dyDescent="0.3">
      <c r="A62"/>
      <c r="Q62"/>
    </row>
    <row r="63" spans="1:17" x14ac:dyDescent="0.3">
      <c r="A63"/>
      <c r="Q63"/>
    </row>
    <row r="64" spans="1:17" x14ac:dyDescent="0.3">
      <c r="A64"/>
      <c r="Q64"/>
    </row>
    <row r="65" spans="1:17" x14ac:dyDescent="0.3">
      <c r="A65"/>
      <c r="Q65"/>
    </row>
    <row r="66" spans="1:17" x14ac:dyDescent="0.3">
      <c r="A66"/>
      <c r="Q66"/>
    </row>
    <row r="67" spans="1:17" x14ac:dyDescent="0.3">
      <c r="A67"/>
      <c r="Q67"/>
    </row>
    <row r="68" spans="1:17" x14ac:dyDescent="0.3">
      <c r="A68"/>
      <c r="Q68"/>
    </row>
    <row r="69" spans="1:17" x14ac:dyDescent="0.3">
      <c r="A69"/>
      <c r="Q69"/>
    </row>
    <row r="70" spans="1:17" x14ac:dyDescent="0.3">
      <c r="A70"/>
      <c r="Q70"/>
    </row>
    <row r="71" spans="1:17" x14ac:dyDescent="0.3">
      <c r="A71"/>
      <c r="Q71"/>
    </row>
    <row r="72" spans="1:17" x14ac:dyDescent="0.3">
      <c r="A72"/>
      <c r="Q72"/>
    </row>
    <row r="73" spans="1:17" x14ac:dyDescent="0.3">
      <c r="A73"/>
      <c r="Q73"/>
    </row>
    <row r="74" spans="1:17" x14ac:dyDescent="0.3">
      <c r="A74"/>
      <c r="Q74"/>
    </row>
    <row r="75" spans="1:17" x14ac:dyDescent="0.3">
      <c r="A75"/>
      <c r="Q75"/>
    </row>
    <row r="76" spans="1:17" x14ac:dyDescent="0.3">
      <c r="A76"/>
      <c r="Q76"/>
    </row>
    <row r="77" spans="1:17" x14ac:dyDescent="0.3">
      <c r="A77"/>
      <c r="Q77"/>
    </row>
    <row r="78" spans="1:17" x14ac:dyDescent="0.3">
      <c r="A78"/>
      <c r="Q78"/>
    </row>
    <row r="79" spans="1:17" x14ac:dyDescent="0.3">
      <c r="A79"/>
      <c r="Q79"/>
    </row>
    <row r="80" spans="1:17" x14ac:dyDescent="0.3">
      <c r="A80"/>
      <c r="Q80"/>
    </row>
    <row r="81" spans="1:17" x14ac:dyDescent="0.3">
      <c r="A81"/>
      <c r="Q81"/>
    </row>
    <row r="82" spans="1:17" x14ac:dyDescent="0.3">
      <c r="A82"/>
      <c r="Q82"/>
    </row>
    <row r="83" spans="1:17" x14ac:dyDescent="0.3">
      <c r="A83"/>
      <c r="Q83"/>
    </row>
    <row r="84" spans="1:17" x14ac:dyDescent="0.3">
      <c r="A84"/>
      <c r="Q84"/>
    </row>
    <row r="85" spans="1:17" x14ac:dyDescent="0.3">
      <c r="A85"/>
      <c r="Q85"/>
    </row>
    <row r="86" spans="1:17" x14ac:dyDescent="0.3">
      <c r="A86"/>
      <c r="Q86"/>
    </row>
    <row r="87" spans="1:17" x14ac:dyDescent="0.3">
      <c r="A87"/>
      <c r="Q87"/>
    </row>
    <row r="88" spans="1:17" x14ac:dyDescent="0.3">
      <c r="A88"/>
      <c r="Q88"/>
    </row>
    <row r="89" spans="1:17" x14ac:dyDescent="0.3">
      <c r="A89"/>
      <c r="Q89"/>
    </row>
    <row r="90" spans="1:17" x14ac:dyDescent="0.3">
      <c r="A90"/>
      <c r="Q90"/>
    </row>
    <row r="91" spans="1:17" x14ac:dyDescent="0.3">
      <c r="A91"/>
      <c r="Q91"/>
    </row>
    <row r="92" spans="1:17" x14ac:dyDescent="0.3">
      <c r="A92"/>
      <c r="Q92"/>
    </row>
    <row r="93" spans="1:17" x14ac:dyDescent="0.3">
      <c r="A93"/>
      <c r="Q93"/>
    </row>
    <row r="94" spans="1:17" x14ac:dyDescent="0.3">
      <c r="A94"/>
      <c r="Q94"/>
    </row>
    <row r="95" spans="1:17" x14ac:dyDescent="0.3">
      <c r="A95"/>
      <c r="Q95"/>
    </row>
    <row r="96" spans="1:17" x14ac:dyDescent="0.3">
      <c r="A96"/>
      <c r="Q96"/>
    </row>
    <row r="97" spans="1:17" x14ac:dyDescent="0.3">
      <c r="A97"/>
      <c r="Q97"/>
    </row>
    <row r="98" spans="1:17" x14ac:dyDescent="0.3">
      <c r="A98"/>
      <c r="Q98"/>
    </row>
    <row r="99" spans="1:17" x14ac:dyDescent="0.3">
      <c r="A99"/>
      <c r="Q99"/>
    </row>
    <row r="100" spans="1:17" x14ac:dyDescent="0.3">
      <c r="A100"/>
      <c r="Q100"/>
    </row>
    <row r="101" spans="1:17" x14ac:dyDescent="0.3">
      <c r="A101"/>
      <c r="Q101"/>
    </row>
    <row r="102" spans="1:17" x14ac:dyDescent="0.3">
      <c r="Q102"/>
    </row>
    <row r="103" spans="1:17" x14ac:dyDescent="0.3">
      <c r="Q103"/>
    </row>
    <row r="104" spans="1:17" x14ac:dyDescent="0.3">
      <c r="Q104"/>
    </row>
    <row r="105" spans="1:17" x14ac:dyDescent="0.3">
      <c r="Q105"/>
    </row>
  </sheetData>
  <mergeCells count="2">
    <mergeCell ref="I4:N4"/>
    <mergeCell ref="C4:H4"/>
  </mergeCells>
  <conditionalFormatting sqref="F6:F29">
    <cfRule type="cellIs" dxfId="5" priority="2" stopIfTrue="1" operator="notEqual">
      <formula>"productive"</formula>
    </cfRule>
  </conditionalFormatting>
  <conditionalFormatting sqref="L6:L29">
    <cfRule type="cellIs" dxfId="4" priority="1" stopIfTrue="1" operator="notEqual">
      <formula>"productive"</formula>
    </cfRule>
  </conditionalFormatting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5"/>
  <sheetViews>
    <sheetView tabSelected="1" workbookViewId="0">
      <pane xSplit="1" topLeftCell="I1" activePane="topRight" state="frozen"/>
      <selection pane="topRight" activeCell="P7" sqref="P7"/>
    </sheetView>
  </sheetViews>
  <sheetFormatPr defaultColWidth="8.88671875" defaultRowHeight="15.6" x14ac:dyDescent="0.3"/>
  <cols>
    <col min="1" max="1" width="7.44140625" style="2" customWidth="1"/>
    <col min="2" max="2" width="28" style="2" bestFit="1" customWidth="1"/>
    <col min="3" max="3" width="22.6640625" style="2" bestFit="1" customWidth="1"/>
    <col min="4" max="4" width="6.6640625" style="2" bestFit="1" customWidth="1"/>
    <col min="5" max="5" width="24.5546875" style="2" bestFit="1" customWidth="1"/>
    <col min="6" max="6" width="61.44140625" style="2" bestFit="1" customWidth="1"/>
    <col min="7" max="7" width="22.33203125" style="2" bestFit="1" customWidth="1"/>
    <col min="8" max="8" width="23.6640625" style="2" bestFit="1" customWidth="1"/>
    <col min="9" max="9" width="20.33203125" style="2" bestFit="1" customWidth="1"/>
    <col min="10" max="10" width="6.6640625" style="2" bestFit="1" customWidth="1"/>
    <col min="11" max="11" width="13.21875" style="2" bestFit="1" customWidth="1"/>
    <col min="12" max="12" width="25.88671875" style="2" customWidth="1"/>
    <col min="13" max="13" width="22.33203125" style="2" bestFit="1" customWidth="1"/>
    <col min="14" max="14" width="10.88671875" style="2" bestFit="1" customWidth="1"/>
    <col min="15" max="16384" width="8.88671875" style="2"/>
  </cols>
  <sheetData>
    <row r="1" spans="1:18" ht="16.2" x14ac:dyDescent="0.35">
      <c r="A1" s="1" t="s">
        <v>0</v>
      </c>
    </row>
    <row r="3" spans="1:18" ht="16.2" x14ac:dyDescent="0.35">
      <c r="A3" s="3" t="s">
        <v>13</v>
      </c>
      <c r="B3" s="2" t="s">
        <v>16</v>
      </c>
    </row>
    <row r="4" spans="1:18" s="4" customFormat="1" x14ac:dyDescent="0.3">
      <c r="B4" s="25" t="s">
        <v>14</v>
      </c>
      <c r="C4" s="25"/>
      <c r="D4" s="25"/>
      <c r="E4" s="25"/>
      <c r="F4" s="25"/>
      <c r="G4" s="25"/>
      <c r="H4" s="24" t="s">
        <v>15</v>
      </c>
      <c r="I4" s="24"/>
      <c r="J4" s="24"/>
      <c r="K4" s="24"/>
      <c r="L4" s="24"/>
      <c r="M4" s="24"/>
      <c r="O4" s="2"/>
      <c r="P4" s="2"/>
    </row>
    <row r="5" spans="1:18" x14ac:dyDescent="0.3">
      <c r="A5" s="4" t="s">
        <v>1</v>
      </c>
      <c r="B5" s="4" t="s">
        <v>3</v>
      </c>
      <c r="C5" s="4" t="s">
        <v>4</v>
      </c>
      <c r="D5" s="4" t="s">
        <v>5</v>
      </c>
      <c r="E5" s="6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6" t="s">
        <v>6</v>
      </c>
      <c r="L5" s="6" t="s">
        <v>7</v>
      </c>
      <c r="M5" s="4" t="s">
        <v>8</v>
      </c>
      <c r="N5" s="4" t="s">
        <v>12</v>
      </c>
      <c r="O5" s="2" t="s">
        <v>230</v>
      </c>
      <c r="P5" s="2" t="s">
        <v>230</v>
      </c>
      <c r="Q5" s="2" t="s">
        <v>269</v>
      </c>
      <c r="R5" s="2" t="s">
        <v>270</v>
      </c>
    </row>
    <row r="6" spans="1:18" s="15" customFormat="1" x14ac:dyDescent="0.3">
      <c r="A6" s="13" t="s">
        <v>18</v>
      </c>
      <c r="B6" s="14" t="s">
        <v>225</v>
      </c>
      <c r="C6" s="14" t="s">
        <v>166</v>
      </c>
      <c r="D6" s="14" t="s">
        <v>142</v>
      </c>
      <c r="E6" s="14" t="s">
        <v>65</v>
      </c>
      <c r="F6" s="14" t="s">
        <v>182</v>
      </c>
      <c r="G6" s="15" t="s">
        <v>65</v>
      </c>
      <c r="H6" s="14" t="s">
        <v>161</v>
      </c>
      <c r="I6" s="14" t="s">
        <v>107</v>
      </c>
      <c r="J6" s="14" t="s">
        <v>116</v>
      </c>
      <c r="K6" s="14" t="s">
        <v>67</v>
      </c>
      <c r="L6" s="14"/>
      <c r="M6" s="15" t="s">
        <v>58</v>
      </c>
      <c r="O6" s="15" t="str">
        <f t="shared" ref="O6:O29" si="0">"TRAV"&amp;B6&amp;"TRBV"&amp;H6</f>
        <v>TRAV30*04TRBV29-1*01/02/03</v>
      </c>
      <c r="P6" s="15" t="s">
        <v>253</v>
      </c>
      <c r="Q6" s="15">
        <f>COUNTIF(O:O,P6)</f>
        <v>1</v>
      </c>
      <c r="R6" s="15">
        <f>COUNTIF('CD8'!P:P,IFNg!P6)</f>
        <v>0</v>
      </c>
    </row>
    <row r="7" spans="1:18" s="18" customFormat="1" x14ac:dyDescent="0.3">
      <c r="A7" s="16" t="s">
        <v>42</v>
      </c>
      <c r="B7" s="17" t="s">
        <v>149</v>
      </c>
      <c r="C7" s="17" t="s">
        <v>167</v>
      </c>
      <c r="D7" s="17" t="s">
        <v>138</v>
      </c>
      <c r="E7" s="17" t="s">
        <v>67</v>
      </c>
      <c r="F7" s="17"/>
      <c r="G7" s="18" t="s">
        <v>61</v>
      </c>
      <c r="H7" s="17" t="s">
        <v>227</v>
      </c>
      <c r="I7" s="17" t="s">
        <v>187</v>
      </c>
      <c r="J7" s="17" t="s">
        <v>121</v>
      </c>
      <c r="K7" s="17" t="s">
        <v>67</v>
      </c>
      <c r="L7" s="17"/>
      <c r="M7" s="18" t="s">
        <v>58</v>
      </c>
      <c r="O7" s="18" t="str">
        <f t="shared" si="0"/>
        <v>TRAV4*01TRBV3-1*01/02 or 3-2*01/02/03</v>
      </c>
      <c r="P7" s="18" t="s">
        <v>254</v>
      </c>
      <c r="Q7" s="18">
        <f>COUNTIF(O:O,P7)</f>
        <v>6</v>
      </c>
      <c r="R7" s="15">
        <f>COUNTIF('CD8'!P:P,IFNg!P7)</f>
        <v>0</v>
      </c>
    </row>
    <row r="8" spans="1:18" s="12" customFormat="1" x14ac:dyDescent="0.3">
      <c r="A8" s="10" t="s">
        <v>43</v>
      </c>
      <c r="B8" s="11" t="s">
        <v>146</v>
      </c>
      <c r="C8" s="11" t="s">
        <v>73</v>
      </c>
      <c r="D8" s="11" t="s">
        <v>126</v>
      </c>
      <c r="E8" s="11" t="s">
        <v>67</v>
      </c>
      <c r="F8" s="11"/>
      <c r="G8" s="12" t="s">
        <v>58</v>
      </c>
      <c r="H8" s="11" t="s">
        <v>162</v>
      </c>
      <c r="I8" s="11" t="s">
        <v>98</v>
      </c>
      <c r="J8" s="11" t="s">
        <v>118</v>
      </c>
      <c r="K8" s="11" t="s">
        <v>67</v>
      </c>
      <c r="L8" s="11"/>
      <c r="M8" s="12" t="s">
        <v>65</v>
      </c>
      <c r="O8" s="12" t="str">
        <f t="shared" si="0"/>
        <v>TRAV16*01TRBV13*01/02</v>
      </c>
      <c r="P8" s="12" t="s">
        <v>234</v>
      </c>
      <c r="Q8" s="12">
        <f t="shared" ref="Q8:Q22" si="1">COUNTIF(O:O,P8)</f>
        <v>2</v>
      </c>
      <c r="R8" s="15">
        <f>COUNTIF('CD8'!P:P,IFNg!P8)</f>
        <v>1</v>
      </c>
    </row>
    <row r="9" spans="1:18" x14ac:dyDescent="0.3">
      <c r="A9" s="7" t="s">
        <v>44</v>
      </c>
      <c r="B9" t="s">
        <v>144</v>
      </c>
      <c r="C9" t="s">
        <v>168</v>
      </c>
      <c r="D9" t="s">
        <v>139</v>
      </c>
      <c r="E9" t="s">
        <v>65</v>
      </c>
      <c r="F9" t="s">
        <v>183</v>
      </c>
      <c r="G9" s="2" t="s">
        <v>65</v>
      </c>
      <c r="H9" t="s">
        <v>228</v>
      </c>
      <c r="I9" t="s">
        <v>188</v>
      </c>
      <c r="J9" t="s">
        <v>116</v>
      </c>
      <c r="K9" t="s">
        <v>67</v>
      </c>
      <c r="L9"/>
      <c r="M9" s="2" t="s">
        <v>61</v>
      </c>
      <c r="O9" s="2" t="str">
        <f t="shared" si="0"/>
        <v>TRAV19*01TRBV5-4*01/02/03/04</v>
      </c>
      <c r="P9" s="2" t="s">
        <v>255</v>
      </c>
      <c r="Q9" s="2">
        <f t="shared" si="1"/>
        <v>1</v>
      </c>
      <c r="R9" s="15">
        <f>COUNTIF('CD8'!P:P,IFNg!P9)</f>
        <v>0</v>
      </c>
    </row>
    <row r="10" spans="1:18" s="21" customFormat="1" x14ac:dyDescent="0.3">
      <c r="A10" s="19" t="s">
        <v>45</v>
      </c>
      <c r="B10" s="20" t="s">
        <v>119</v>
      </c>
      <c r="C10" s="20" t="s">
        <v>169</v>
      </c>
      <c r="D10" s="20" t="s">
        <v>140</v>
      </c>
      <c r="E10" s="20" t="s">
        <v>67</v>
      </c>
      <c r="F10" s="20"/>
      <c r="G10" s="21" t="s">
        <v>61</v>
      </c>
      <c r="H10" s="20" t="s">
        <v>206</v>
      </c>
      <c r="I10" s="20" t="s">
        <v>189</v>
      </c>
      <c r="J10" s="20" t="s">
        <v>116</v>
      </c>
      <c r="K10" s="20" t="s">
        <v>67</v>
      </c>
      <c r="L10" s="20"/>
      <c r="M10" s="21" t="s">
        <v>58</v>
      </c>
      <c r="O10" s="21" t="str">
        <f t="shared" si="0"/>
        <v>TRAV1-2*01TRBV6-1*01</v>
      </c>
      <c r="P10" s="21" t="s">
        <v>256</v>
      </c>
      <c r="Q10" s="21">
        <f t="shared" si="1"/>
        <v>2</v>
      </c>
      <c r="R10" s="15">
        <f>COUNTIF('CD8'!P:P,IFNg!P10)</f>
        <v>0</v>
      </c>
    </row>
    <row r="11" spans="1:18" s="18" customFormat="1" x14ac:dyDescent="0.3">
      <c r="A11" s="16" t="s">
        <v>46</v>
      </c>
      <c r="B11" s="17" t="s">
        <v>149</v>
      </c>
      <c r="C11" s="17" t="s">
        <v>167</v>
      </c>
      <c r="D11" s="17" t="s">
        <v>138</v>
      </c>
      <c r="E11" s="17" t="s">
        <v>67</v>
      </c>
      <c r="F11" s="17"/>
      <c r="G11" s="18" t="s">
        <v>58</v>
      </c>
      <c r="H11" s="17" t="s">
        <v>227</v>
      </c>
      <c r="I11" s="17" t="s">
        <v>187</v>
      </c>
      <c r="J11" s="17" t="s">
        <v>121</v>
      </c>
      <c r="K11" s="17" t="s">
        <v>67</v>
      </c>
      <c r="L11" s="17"/>
      <c r="M11" s="18" t="s">
        <v>58</v>
      </c>
      <c r="O11" s="18" t="str">
        <f t="shared" si="0"/>
        <v>TRAV4*01TRBV3-1*01/02 or 3-2*01/02/03</v>
      </c>
      <c r="P11" s="18" t="s">
        <v>257</v>
      </c>
      <c r="Q11" s="18">
        <f t="shared" si="1"/>
        <v>1</v>
      </c>
      <c r="R11" s="15">
        <f>COUNTIF('CD8'!P:P,IFNg!P11)</f>
        <v>0</v>
      </c>
    </row>
    <row r="12" spans="1:18" x14ac:dyDescent="0.3">
      <c r="A12" s="7" t="s">
        <v>47</v>
      </c>
      <c r="B12" t="s">
        <v>226</v>
      </c>
      <c r="C12" t="s">
        <v>170</v>
      </c>
      <c r="D12" t="s">
        <v>216</v>
      </c>
      <c r="E12" t="s">
        <v>67</v>
      </c>
      <c r="F12"/>
      <c r="G12" s="2" t="s">
        <v>61</v>
      </c>
      <c r="H12" t="s">
        <v>207</v>
      </c>
      <c r="I12" t="s">
        <v>190</v>
      </c>
      <c r="J12" t="s">
        <v>116</v>
      </c>
      <c r="K12" t="s">
        <v>67</v>
      </c>
      <c r="L12"/>
      <c r="M12" s="2" t="s">
        <v>61</v>
      </c>
      <c r="O12" s="2" t="str">
        <f t="shared" si="0"/>
        <v>TRAV6*03TRBV5-6*01</v>
      </c>
      <c r="P12" s="2" t="s">
        <v>258</v>
      </c>
      <c r="Q12" s="2">
        <f t="shared" si="1"/>
        <v>1</v>
      </c>
      <c r="R12" s="15">
        <f>COUNTIF('CD8'!P:P,IFNg!P12)</f>
        <v>0</v>
      </c>
    </row>
    <row r="13" spans="1:18" x14ac:dyDescent="0.3">
      <c r="A13" s="7" t="s">
        <v>26</v>
      </c>
      <c r="B13" t="s">
        <v>149</v>
      </c>
      <c r="C13" t="s">
        <v>167</v>
      </c>
      <c r="D13" t="s">
        <v>138</v>
      </c>
      <c r="E13" t="s">
        <v>67</v>
      </c>
      <c r="F13"/>
      <c r="G13" s="2" t="s">
        <v>58</v>
      </c>
      <c r="H13" t="s">
        <v>208</v>
      </c>
      <c r="I13"/>
      <c r="J13" t="s">
        <v>186</v>
      </c>
      <c r="K13" t="s">
        <v>65</v>
      </c>
      <c r="L13" t="s">
        <v>200</v>
      </c>
      <c r="M13" s="2" t="s">
        <v>65</v>
      </c>
      <c r="O13" s="2" t="str">
        <f t="shared" si="0"/>
        <v>TRAV4*01TRBV3-1*01</v>
      </c>
      <c r="P13" s="2" t="s">
        <v>259</v>
      </c>
      <c r="Q13" s="2">
        <f t="shared" si="1"/>
        <v>1</v>
      </c>
      <c r="R13" s="15">
        <f>COUNTIF('CD8'!P:P,IFNg!P13)</f>
        <v>0</v>
      </c>
    </row>
    <row r="14" spans="1:18" x14ac:dyDescent="0.3">
      <c r="A14" s="8" t="s">
        <v>48</v>
      </c>
      <c r="B14" t="s">
        <v>224</v>
      </c>
      <c r="C14" t="s">
        <v>171</v>
      </c>
      <c r="D14" t="s">
        <v>146</v>
      </c>
      <c r="E14" t="s">
        <v>68</v>
      </c>
      <c r="F14" t="s">
        <v>184</v>
      </c>
      <c r="G14" s="2" t="s">
        <v>61</v>
      </c>
      <c r="H14" t="s">
        <v>128</v>
      </c>
      <c r="I14" t="s">
        <v>191</v>
      </c>
      <c r="J14" t="s">
        <v>116</v>
      </c>
      <c r="K14" t="s">
        <v>67</v>
      </c>
      <c r="L14"/>
      <c r="M14" s="2" t="s">
        <v>58</v>
      </c>
      <c r="O14" s="2" t="str">
        <f t="shared" si="0"/>
        <v>TRAV8-2*01/02 or 8-4*01/03/04TRBV28*01</v>
      </c>
      <c r="P14" s="2" t="s">
        <v>260</v>
      </c>
      <c r="Q14" s="2">
        <f t="shared" si="1"/>
        <v>1</v>
      </c>
      <c r="R14" s="15">
        <f>COUNTIF('CD8'!P:P,IFNg!P14)</f>
        <v>0</v>
      </c>
    </row>
    <row r="15" spans="1:18" x14ac:dyDescent="0.3">
      <c r="A15" s="8" t="s">
        <v>49</v>
      </c>
      <c r="B15" t="s">
        <v>152</v>
      </c>
      <c r="C15" t="s">
        <v>172</v>
      </c>
      <c r="D15" t="s">
        <v>217</v>
      </c>
      <c r="E15" t="s">
        <v>65</v>
      </c>
      <c r="F15" t="s">
        <v>183</v>
      </c>
      <c r="G15" s="2" t="s">
        <v>65</v>
      </c>
      <c r="H15" t="s">
        <v>229</v>
      </c>
      <c r="I15" t="s">
        <v>192</v>
      </c>
      <c r="J15" t="s">
        <v>119</v>
      </c>
      <c r="K15" t="s">
        <v>67</v>
      </c>
      <c r="L15"/>
      <c r="M15" s="2" t="s">
        <v>58</v>
      </c>
      <c r="O15" s="2" t="str">
        <f t="shared" si="0"/>
        <v>TRAV14/DV4*03TRBV30*01/05</v>
      </c>
      <c r="P15" s="2" t="s">
        <v>261</v>
      </c>
      <c r="Q15" s="2">
        <f t="shared" si="1"/>
        <v>1</v>
      </c>
      <c r="R15" s="15">
        <f>COUNTIF('CD8'!P:P,IFNg!P15)</f>
        <v>0</v>
      </c>
    </row>
    <row r="16" spans="1:18" s="18" customFormat="1" x14ac:dyDescent="0.3">
      <c r="A16" s="22" t="s">
        <v>27</v>
      </c>
      <c r="B16" s="17" t="s">
        <v>149</v>
      </c>
      <c r="C16" s="17" t="s">
        <v>167</v>
      </c>
      <c r="D16" s="17" t="s">
        <v>138</v>
      </c>
      <c r="E16" s="17" t="s">
        <v>67</v>
      </c>
      <c r="F16" s="17"/>
      <c r="G16" s="18" t="s">
        <v>58</v>
      </c>
      <c r="H16" s="17" t="s">
        <v>227</v>
      </c>
      <c r="I16" s="17" t="s">
        <v>187</v>
      </c>
      <c r="J16" s="17" t="s">
        <v>121</v>
      </c>
      <c r="K16" s="17" t="s">
        <v>67</v>
      </c>
      <c r="L16" s="17"/>
      <c r="M16" s="18" t="s">
        <v>58</v>
      </c>
      <c r="O16" s="18" t="str">
        <f t="shared" si="0"/>
        <v>TRAV4*01TRBV3-1*01/02 or 3-2*01/02/03</v>
      </c>
      <c r="P16" s="18" t="s">
        <v>262</v>
      </c>
      <c r="Q16" s="18">
        <f t="shared" si="1"/>
        <v>1</v>
      </c>
      <c r="R16" s="15">
        <f>COUNTIF('CD8'!P:P,IFNg!P16)</f>
        <v>0</v>
      </c>
    </row>
    <row r="17" spans="1:18" x14ac:dyDescent="0.3">
      <c r="A17" s="8" t="s">
        <v>205</v>
      </c>
      <c r="B17" t="s">
        <v>144</v>
      </c>
      <c r="C17" t="s">
        <v>173</v>
      </c>
      <c r="D17" t="s">
        <v>218</v>
      </c>
      <c r="E17" t="s">
        <v>67</v>
      </c>
      <c r="F17"/>
      <c r="G17" s="2" t="s">
        <v>58</v>
      </c>
      <c r="H17" s="5" t="s">
        <v>128</v>
      </c>
      <c r="I17" s="5" t="s">
        <v>193</v>
      </c>
      <c r="J17" s="5" t="s">
        <v>119</v>
      </c>
      <c r="K17" s="5" t="s">
        <v>67</v>
      </c>
      <c r="L17" s="5" t="s">
        <v>201</v>
      </c>
      <c r="M17" s="2" t="s">
        <v>61</v>
      </c>
      <c r="O17" s="2" t="str">
        <f t="shared" si="0"/>
        <v>TRAV19*01TRBV28*01</v>
      </c>
      <c r="P17" s="2" t="s">
        <v>263</v>
      </c>
      <c r="Q17" s="2">
        <f t="shared" si="1"/>
        <v>1</v>
      </c>
      <c r="R17" s="15">
        <f>COUNTIF('CD8'!P:P,IFNg!P17)</f>
        <v>0</v>
      </c>
    </row>
    <row r="18" spans="1:18" s="18" customFormat="1" x14ac:dyDescent="0.3">
      <c r="A18" s="22" t="s">
        <v>28</v>
      </c>
      <c r="B18" s="17" t="s">
        <v>149</v>
      </c>
      <c r="C18" s="17" t="s">
        <v>167</v>
      </c>
      <c r="D18" s="17" t="s">
        <v>138</v>
      </c>
      <c r="E18" s="17" t="s">
        <v>67</v>
      </c>
      <c r="F18" s="17"/>
      <c r="G18" s="18" t="s">
        <v>58</v>
      </c>
      <c r="H18" s="17" t="s">
        <v>227</v>
      </c>
      <c r="I18" s="17" t="s">
        <v>187</v>
      </c>
      <c r="J18" s="17" t="s">
        <v>121</v>
      </c>
      <c r="K18" s="17" t="s">
        <v>67</v>
      </c>
      <c r="L18" s="17"/>
      <c r="M18" s="18" t="s">
        <v>58</v>
      </c>
      <c r="O18" s="18" t="str">
        <f t="shared" si="0"/>
        <v>TRAV4*01TRBV3-1*01/02 or 3-2*01/02/03</v>
      </c>
      <c r="P18" s="18" t="s">
        <v>264</v>
      </c>
      <c r="Q18" s="18">
        <f t="shared" si="1"/>
        <v>1</v>
      </c>
      <c r="R18" s="15">
        <f>COUNTIF('CD8'!P:P,IFNg!P18)</f>
        <v>0</v>
      </c>
    </row>
    <row r="19" spans="1:18" s="18" customFormat="1" x14ac:dyDescent="0.3">
      <c r="A19" s="22" t="s">
        <v>50</v>
      </c>
      <c r="B19" s="17" t="s">
        <v>149</v>
      </c>
      <c r="C19" s="17" t="s">
        <v>167</v>
      </c>
      <c r="D19" s="17" t="s">
        <v>138</v>
      </c>
      <c r="E19" s="17" t="s">
        <v>67</v>
      </c>
      <c r="F19" s="17"/>
      <c r="G19" s="18" t="s">
        <v>58</v>
      </c>
      <c r="H19" s="17" t="s">
        <v>227</v>
      </c>
      <c r="I19" s="17" t="s">
        <v>187</v>
      </c>
      <c r="J19" s="17" t="s">
        <v>121</v>
      </c>
      <c r="K19" s="17" t="s">
        <v>67</v>
      </c>
      <c r="L19" s="17"/>
      <c r="M19" s="18" t="s">
        <v>58</v>
      </c>
      <c r="O19" s="18" t="str">
        <f t="shared" si="0"/>
        <v>TRAV4*01TRBV3-1*01/02 or 3-2*01/02/03</v>
      </c>
      <c r="P19" s="18" t="s">
        <v>265</v>
      </c>
      <c r="Q19" s="18">
        <f t="shared" si="1"/>
        <v>1</v>
      </c>
      <c r="R19" s="15">
        <f>COUNTIF('CD8'!P:P,IFNg!P19)</f>
        <v>0</v>
      </c>
    </row>
    <row r="20" spans="1:18" s="21" customFormat="1" x14ac:dyDescent="0.3">
      <c r="A20" s="23" t="s">
        <v>51</v>
      </c>
      <c r="B20" s="20" t="s">
        <v>119</v>
      </c>
      <c r="C20" s="20" t="s">
        <v>174</v>
      </c>
      <c r="D20" s="20" t="s">
        <v>128</v>
      </c>
      <c r="E20" s="20" t="s">
        <v>65</v>
      </c>
      <c r="F20" s="20" t="s">
        <v>185</v>
      </c>
      <c r="G20" s="21" t="s">
        <v>65</v>
      </c>
      <c r="H20" s="20" t="s">
        <v>206</v>
      </c>
      <c r="I20" s="20" t="s">
        <v>189</v>
      </c>
      <c r="J20" s="20" t="s">
        <v>116</v>
      </c>
      <c r="K20" s="20" t="s">
        <v>67</v>
      </c>
      <c r="L20" s="20"/>
      <c r="M20" s="21" t="s">
        <v>58</v>
      </c>
      <c r="O20" s="21" t="str">
        <f t="shared" si="0"/>
        <v>TRAV1-2*01TRBV6-1*01</v>
      </c>
      <c r="P20" s="21" t="s">
        <v>266</v>
      </c>
      <c r="Q20" s="21">
        <f t="shared" si="1"/>
        <v>1</v>
      </c>
      <c r="R20" s="15">
        <f>COUNTIF('CD8'!P:P,IFNg!P20)</f>
        <v>0</v>
      </c>
    </row>
    <row r="21" spans="1:18" x14ac:dyDescent="0.3">
      <c r="A21" s="8" t="s">
        <v>52</v>
      </c>
      <c r="B21" t="s">
        <v>144</v>
      </c>
      <c r="C21" t="s">
        <v>175</v>
      </c>
      <c r="D21" t="s">
        <v>134</v>
      </c>
      <c r="E21" t="s">
        <v>67</v>
      </c>
      <c r="F21"/>
      <c r="G21" s="2" t="s">
        <v>58</v>
      </c>
      <c r="H21" t="s">
        <v>209</v>
      </c>
      <c r="I21" t="s">
        <v>194</v>
      </c>
      <c r="J21" t="s">
        <v>121</v>
      </c>
      <c r="K21" t="s">
        <v>67</v>
      </c>
      <c r="L21"/>
      <c r="M21" s="2" t="s">
        <v>58</v>
      </c>
      <c r="O21" s="2" t="str">
        <f t="shared" si="0"/>
        <v>TRAV19*01TRBV24-1*01</v>
      </c>
      <c r="P21" s="2" t="s">
        <v>267</v>
      </c>
      <c r="Q21" s="2">
        <f t="shared" si="1"/>
        <v>1</v>
      </c>
      <c r="R21" s="15">
        <f>COUNTIF('CD8'!P:P,IFNg!P21)</f>
        <v>0</v>
      </c>
    </row>
    <row r="22" spans="1:18" x14ac:dyDescent="0.3">
      <c r="A22" s="7" t="s">
        <v>53</v>
      </c>
      <c r="B22" t="s">
        <v>213</v>
      </c>
      <c r="C22" t="s">
        <v>176</v>
      </c>
      <c r="D22" t="s">
        <v>132</v>
      </c>
      <c r="E22" t="s">
        <v>67</v>
      </c>
      <c r="F22"/>
      <c r="G22" s="2" t="s">
        <v>61</v>
      </c>
      <c r="H22" t="s">
        <v>210</v>
      </c>
      <c r="I22" t="s">
        <v>195</v>
      </c>
      <c r="J22" t="s">
        <v>121</v>
      </c>
      <c r="K22" t="s">
        <v>67</v>
      </c>
      <c r="L22"/>
      <c r="M22" s="2" t="s">
        <v>65</v>
      </c>
      <c r="O22" s="2" t="str">
        <f t="shared" si="0"/>
        <v>TRAV8-6*02TRBV10-1*01</v>
      </c>
      <c r="P22" t="s">
        <v>268</v>
      </c>
      <c r="Q22" s="2">
        <f t="shared" si="1"/>
        <v>1</v>
      </c>
      <c r="R22" s="15">
        <f>COUNTIF('CD8'!P:P,IFNg!P22)</f>
        <v>0</v>
      </c>
    </row>
    <row r="23" spans="1:18" x14ac:dyDescent="0.3">
      <c r="A23" s="7" t="s">
        <v>204</v>
      </c>
      <c r="B23" t="s">
        <v>136</v>
      </c>
      <c r="C23" t="s">
        <v>177</v>
      </c>
      <c r="D23" t="s">
        <v>219</v>
      </c>
      <c r="E23" t="s">
        <v>67</v>
      </c>
      <c r="F23"/>
      <c r="G23" s="2" t="s">
        <v>61</v>
      </c>
      <c r="H23" s="5" t="s">
        <v>211</v>
      </c>
      <c r="I23" s="5" t="s">
        <v>196</v>
      </c>
      <c r="J23" s="5" t="s">
        <v>118</v>
      </c>
      <c r="K23" s="5" t="s">
        <v>67</v>
      </c>
      <c r="L23" s="5" t="s">
        <v>201</v>
      </c>
      <c r="M23" s="2" t="s">
        <v>59</v>
      </c>
      <c r="O23" s="2" t="str">
        <f t="shared" si="0"/>
        <v>TRAV34*01TRBV6-2*01, or 6-3*01</v>
      </c>
      <c r="P23"/>
    </row>
    <row r="24" spans="1:18" x14ac:dyDescent="0.3">
      <c r="A24" s="7" t="s">
        <v>54</v>
      </c>
      <c r="B24" t="s">
        <v>145</v>
      </c>
      <c r="C24" t="s">
        <v>178</v>
      </c>
      <c r="D24" t="s">
        <v>135</v>
      </c>
      <c r="E24" t="s">
        <v>65</v>
      </c>
      <c r="F24" t="s">
        <v>183</v>
      </c>
      <c r="G24" s="2" t="s">
        <v>65</v>
      </c>
      <c r="H24" t="s">
        <v>228</v>
      </c>
      <c r="I24" t="s">
        <v>197</v>
      </c>
      <c r="J24" t="s">
        <v>116</v>
      </c>
      <c r="K24" t="s">
        <v>67</v>
      </c>
      <c r="L24"/>
      <c r="M24" s="2" t="s">
        <v>61</v>
      </c>
      <c r="O24" s="2" t="str">
        <f t="shared" si="0"/>
        <v>TRAV29/DV5*01TRBV5-4*01/02/03/04</v>
      </c>
      <c r="P24"/>
    </row>
    <row r="25" spans="1:18" x14ac:dyDescent="0.3">
      <c r="A25" s="7" t="s">
        <v>55</v>
      </c>
      <c r="B25" t="s">
        <v>223</v>
      </c>
      <c r="C25" t="s">
        <v>179</v>
      </c>
      <c r="D25" t="s">
        <v>220</v>
      </c>
      <c r="E25" t="s">
        <v>65</v>
      </c>
      <c r="F25" t="s">
        <v>183</v>
      </c>
      <c r="G25" s="2" t="s">
        <v>65</v>
      </c>
      <c r="H25" t="s">
        <v>209</v>
      </c>
      <c r="I25" t="s">
        <v>198</v>
      </c>
      <c r="J25" t="s">
        <v>121</v>
      </c>
      <c r="K25" t="s">
        <v>67</v>
      </c>
      <c r="L25"/>
      <c r="M25" s="2" t="s">
        <v>66</v>
      </c>
      <c r="O25" s="2" t="str">
        <f t="shared" si="0"/>
        <v>TRAV8-6*01/02TRBV24-1*01</v>
      </c>
      <c r="P25"/>
    </row>
    <row r="26" spans="1:18" s="15" customFormat="1" x14ac:dyDescent="0.3">
      <c r="A26" s="13" t="s">
        <v>38</v>
      </c>
      <c r="B26" s="14" t="s">
        <v>214</v>
      </c>
      <c r="C26" s="14" t="s">
        <v>180</v>
      </c>
      <c r="D26" s="14" t="s">
        <v>221</v>
      </c>
      <c r="E26" s="14" t="s">
        <v>67</v>
      </c>
      <c r="F26" s="14"/>
      <c r="G26" s="15" t="s">
        <v>61</v>
      </c>
      <c r="H26" s="14" t="s">
        <v>161</v>
      </c>
      <c r="I26" s="14" t="s">
        <v>107</v>
      </c>
      <c r="J26" s="14" t="s">
        <v>116</v>
      </c>
      <c r="K26" s="14" t="s">
        <v>67</v>
      </c>
      <c r="L26" s="14"/>
      <c r="M26" s="15" t="s">
        <v>58</v>
      </c>
      <c r="O26" s="15" t="str">
        <f t="shared" si="0"/>
        <v>TRAV30*01TRBV29-1*01/02/03</v>
      </c>
      <c r="P26" s="14"/>
    </row>
    <row r="27" spans="1:18" s="12" customFormat="1" x14ac:dyDescent="0.3">
      <c r="A27" s="10" t="s">
        <v>39</v>
      </c>
      <c r="B27" s="11" t="s">
        <v>146</v>
      </c>
      <c r="C27" s="11" t="s">
        <v>73</v>
      </c>
      <c r="D27" s="11" t="s">
        <v>126</v>
      </c>
      <c r="E27" s="11" t="s">
        <v>67</v>
      </c>
      <c r="F27" s="11"/>
      <c r="G27" s="12" t="s">
        <v>58</v>
      </c>
      <c r="H27" s="11" t="s">
        <v>162</v>
      </c>
      <c r="I27" s="11" t="s">
        <v>98</v>
      </c>
      <c r="J27" s="11" t="s">
        <v>118</v>
      </c>
      <c r="K27" s="11" t="s">
        <v>67</v>
      </c>
      <c r="L27" s="11"/>
      <c r="M27" s="12" t="s">
        <v>65</v>
      </c>
      <c r="O27" s="12" t="str">
        <f t="shared" si="0"/>
        <v>TRAV16*01TRBV13*01/02</v>
      </c>
      <c r="P27" s="11"/>
    </row>
    <row r="28" spans="1:18" s="18" customFormat="1" x14ac:dyDescent="0.3">
      <c r="A28" s="16" t="s">
        <v>56</v>
      </c>
      <c r="B28" s="17" t="s">
        <v>149</v>
      </c>
      <c r="C28" s="17" t="s">
        <v>167</v>
      </c>
      <c r="D28" s="17" t="s">
        <v>138</v>
      </c>
      <c r="E28" s="17" t="s">
        <v>67</v>
      </c>
      <c r="F28" s="17"/>
      <c r="G28" s="18" t="s">
        <v>58</v>
      </c>
      <c r="H28" s="17" t="s">
        <v>227</v>
      </c>
      <c r="I28" s="17" t="s">
        <v>187</v>
      </c>
      <c r="J28" s="17" t="s">
        <v>121</v>
      </c>
      <c r="K28" s="17" t="s">
        <v>67</v>
      </c>
      <c r="L28" s="17"/>
      <c r="M28" s="18" t="s">
        <v>58</v>
      </c>
      <c r="O28" s="18" t="str">
        <f t="shared" si="0"/>
        <v>TRAV4*01TRBV3-1*01/02 or 3-2*01/02/03</v>
      </c>
      <c r="P28" s="17"/>
    </row>
    <row r="29" spans="1:18" x14ac:dyDescent="0.3">
      <c r="A29" s="7" t="s">
        <v>203</v>
      </c>
      <c r="B29" s="9" t="s">
        <v>215</v>
      </c>
      <c r="C29" s="9" t="s">
        <v>181</v>
      </c>
      <c r="D29" s="9" t="s">
        <v>222</v>
      </c>
      <c r="E29" s="9" t="s">
        <v>65</v>
      </c>
      <c r="F29" s="9" t="s">
        <v>183</v>
      </c>
      <c r="G29" s="2" t="s">
        <v>65</v>
      </c>
      <c r="H29" s="5" t="s">
        <v>212</v>
      </c>
      <c r="I29" s="5" t="s">
        <v>199</v>
      </c>
      <c r="J29" s="5" t="s">
        <v>121</v>
      </c>
      <c r="K29" s="5" t="s">
        <v>67</v>
      </c>
      <c r="L29" s="5" t="s">
        <v>202</v>
      </c>
      <c r="M29" s="2" t="s">
        <v>66</v>
      </c>
      <c r="O29" s="2" t="str">
        <f t="shared" si="0"/>
        <v>TRAV10*01TRBV18*01</v>
      </c>
      <c r="P29"/>
    </row>
    <row r="30" spans="1:18" x14ac:dyDescent="0.3">
      <c r="A30"/>
      <c r="P30"/>
    </row>
    <row r="31" spans="1:18" x14ac:dyDescent="0.3">
      <c r="A31"/>
      <c r="P31"/>
    </row>
    <row r="32" spans="1:18" x14ac:dyDescent="0.3">
      <c r="A32"/>
      <c r="P32"/>
    </row>
    <row r="33" spans="1:16" x14ac:dyDescent="0.3">
      <c r="A33"/>
      <c r="P33"/>
    </row>
    <row r="34" spans="1:16" x14ac:dyDescent="0.3">
      <c r="A34"/>
      <c r="P34"/>
    </row>
    <row r="35" spans="1:16" x14ac:dyDescent="0.3">
      <c r="A35"/>
      <c r="P35"/>
    </row>
    <row r="36" spans="1:16" x14ac:dyDescent="0.3">
      <c r="A36"/>
      <c r="P36"/>
    </row>
    <row r="37" spans="1:16" x14ac:dyDescent="0.3">
      <c r="A37"/>
      <c r="P37"/>
    </row>
    <row r="38" spans="1:16" x14ac:dyDescent="0.3">
      <c r="A38"/>
      <c r="P38"/>
    </row>
    <row r="39" spans="1:16" x14ac:dyDescent="0.3">
      <c r="A39"/>
      <c r="P39"/>
    </row>
    <row r="40" spans="1:16" x14ac:dyDescent="0.3">
      <c r="A40"/>
      <c r="P40"/>
    </row>
    <row r="41" spans="1:16" x14ac:dyDescent="0.3">
      <c r="A41"/>
      <c r="P41"/>
    </row>
    <row r="42" spans="1:16" x14ac:dyDescent="0.3">
      <c r="A42"/>
      <c r="P42"/>
    </row>
    <row r="43" spans="1:16" x14ac:dyDescent="0.3">
      <c r="A43"/>
      <c r="P43"/>
    </row>
    <row r="44" spans="1:16" x14ac:dyDescent="0.3">
      <c r="A44"/>
      <c r="P44"/>
    </row>
    <row r="45" spans="1:16" x14ac:dyDescent="0.3">
      <c r="A45"/>
      <c r="P45"/>
    </row>
    <row r="46" spans="1:16" x14ac:dyDescent="0.3">
      <c r="A46"/>
      <c r="P46"/>
    </row>
    <row r="47" spans="1:16" x14ac:dyDescent="0.3">
      <c r="A47"/>
      <c r="P47"/>
    </row>
    <row r="48" spans="1:16" x14ac:dyDescent="0.3">
      <c r="A48"/>
      <c r="P48"/>
    </row>
    <row r="49" spans="1:16" x14ac:dyDescent="0.3">
      <c r="A49"/>
      <c r="P49"/>
    </row>
    <row r="50" spans="1:16" x14ac:dyDescent="0.3">
      <c r="A50"/>
      <c r="P50"/>
    </row>
    <row r="51" spans="1:16" x14ac:dyDescent="0.3">
      <c r="A51"/>
      <c r="P51"/>
    </row>
    <row r="52" spans="1:16" x14ac:dyDescent="0.3">
      <c r="A52"/>
      <c r="P52"/>
    </row>
    <row r="53" spans="1:16" x14ac:dyDescent="0.3">
      <c r="A53"/>
      <c r="P53"/>
    </row>
    <row r="54" spans="1:16" x14ac:dyDescent="0.3">
      <c r="A54"/>
      <c r="P54"/>
    </row>
    <row r="55" spans="1:16" x14ac:dyDescent="0.3">
      <c r="A55"/>
      <c r="P55"/>
    </row>
    <row r="56" spans="1:16" x14ac:dyDescent="0.3">
      <c r="A56"/>
      <c r="P56"/>
    </row>
    <row r="57" spans="1:16" x14ac:dyDescent="0.3">
      <c r="A57"/>
      <c r="P57"/>
    </row>
    <row r="58" spans="1:16" x14ac:dyDescent="0.3">
      <c r="A58"/>
      <c r="P58"/>
    </row>
    <row r="59" spans="1:16" x14ac:dyDescent="0.3">
      <c r="A59"/>
      <c r="P59"/>
    </row>
    <row r="60" spans="1:16" x14ac:dyDescent="0.3">
      <c r="A60"/>
      <c r="P60"/>
    </row>
    <row r="61" spans="1:16" x14ac:dyDescent="0.3">
      <c r="A61"/>
      <c r="P61"/>
    </row>
    <row r="62" spans="1:16" x14ac:dyDescent="0.3">
      <c r="A62"/>
      <c r="P62"/>
    </row>
    <row r="63" spans="1:16" x14ac:dyDescent="0.3">
      <c r="A63"/>
      <c r="P63"/>
    </row>
    <row r="64" spans="1:16" x14ac:dyDescent="0.3">
      <c r="A64"/>
      <c r="P64"/>
    </row>
    <row r="65" spans="1:16" x14ac:dyDescent="0.3">
      <c r="A65"/>
      <c r="P65"/>
    </row>
    <row r="66" spans="1:16" x14ac:dyDescent="0.3">
      <c r="A66"/>
      <c r="P66"/>
    </row>
    <row r="67" spans="1:16" x14ac:dyDescent="0.3">
      <c r="A67"/>
      <c r="P67"/>
    </row>
    <row r="68" spans="1:16" x14ac:dyDescent="0.3">
      <c r="A68"/>
      <c r="P68"/>
    </row>
    <row r="69" spans="1:16" x14ac:dyDescent="0.3">
      <c r="A69"/>
      <c r="P69"/>
    </row>
    <row r="70" spans="1:16" x14ac:dyDescent="0.3">
      <c r="A70"/>
      <c r="P70"/>
    </row>
    <row r="71" spans="1:16" x14ac:dyDescent="0.3">
      <c r="A71"/>
      <c r="P71"/>
    </row>
    <row r="72" spans="1:16" x14ac:dyDescent="0.3">
      <c r="A72"/>
      <c r="P72"/>
    </row>
    <row r="73" spans="1:16" x14ac:dyDescent="0.3">
      <c r="A73"/>
      <c r="P73"/>
    </row>
    <row r="74" spans="1:16" x14ac:dyDescent="0.3">
      <c r="A74"/>
      <c r="P74"/>
    </row>
    <row r="75" spans="1:16" x14ac:dyDescent="0.3">
      <c r="A75"/>
      <c r="P75"/>
    </row>
    <row r="76" spans="1:16" x14ac:dyDescent="0.3">
      <c r="A76"/>
      <c r="P76"/>
    </row>
    <row r="77" spans="1:16" x14ac:dyDescent="0.3">
      <c r="A77"/>
      <c r="P77"/>
    </row>
    <row r="78" spans="1:16" x14ac:dyDescent="0.3">
      <c r="A78"/>
      <c r="P78"/>
    </row>
    <row r="79" spans="1:16" x14ac:dyDescent="0.3">
      <c r="A79"/>
      <c r="P79"/>
    </row>
    <row r="80" spans="1:16" x14ac:dyDescent="0.3">
      <c r="A80"/>
      <c r="P80"/>
    </row>
    <row r="81" spans="1:16" x14ac:dyDescent="0.3">
      <c r="A81"/>
      <c r="P81"/>
    </row>
    <row r="82" spans="1:16" x14ac:dyDescent="0.3">
      <c r="A82"/>
      <c r="P82"/>
    </row>
    <row r="83" spans="1:16" x14ac:dyDescent="0.3">
      <c r="A83"/>
      <c r="P83"/>
    </row>
    <row r="84" spans="1:16" x14ac:dyDescent="0.3">
      <c r="A84"/>
      <c r="P84"/>
    </row>
    <row r="85" spans="1:16" x14ac:dyDescent="0.3">
      <c r="A85"/>
      <c r="P85"/>
    </row>
    <row r="86" spans="1:16" x14ac:dyDescent="0.3">
      <c r="A86"/>
      <c r="P86"/>
    </row>
    <row r="87" spans="1:16" x14ac:dyDescent="0.3">
      <c r="A87"/>
      <c r="P87"/>
    </row>
    <row r="88" spans="1:16" x14ac:dyDescent="0.3">
      <c r="A88"/>
      <c r="P88"/>
    </row>
    <row r="89" spans="1:16" x14ac:dyDescent="0.3">
      <c r="A89"/>
      <c r="P89"/>
    </row>
    <row r="90" spans="1:16" x14ac:dyDescent="0.3">
      <c r="A90"/>
      <c r="P90"/>
    </row>
    <row r="91" spans="1:16" x14ac:dyDescent="0.3">
      <c r="A91"/>
      <c r="P91"/>
    </row>
    <row r="92" spans="1:16" x14ac:dyDescent="0.3">
      <c r="A92"/>
      <c r="P92"/>
    </row>
    <row r="93" spans="1:16" x14ac:dyDescent="0.3">
      <c r="A93"/>
      <c r="P93"/>
    </row>
    <row r="94" spans="1:16" x14ac:dyDescent="0.3">
      <c r="A94"/>
      <c r="P94"/>
    </row>
    <row r="95" spans="1:16" x14ac:dyDescent="0.3">
      <c r="A95"/>
      <c r="P95"/>
    </row>
    <row r="96" spans="1:16" x14ac:dyDescent="0.3">
      <c r="A96"/>
      <c r="P96"/>
    </row>
    <row r="97" spans="1:16" x14ac:dyDescent="0.3">
      <c r="A97"/>
      <c r="P97"/>
    </row>
    <row r="98" spans="1:16" x14ac:dyDescent="0.3">
      <c r="A98"/>
      <c r="P98"/>
    </row>
    <row r="99" spans="1:16" x14ac:dyDescent="0.3">
      <c r="A99"/>
      <c r="P99"/>
    </row>
    <row r="100" spans="1:16" x14ac:dyDescent="0.3">
      <c r="A100"/>
      <c r="P100"/>
    </row>
    <row r="101" spans="1:16" x14ac:dyDescent="0.3">
      <c r="A101"/>
      <c r="P101"/>
    </row>
    <row r="102" spans="1:16" x14ac:dyDescent="0.3">
      <c r="P102"/>
    </row>
    <row r="103" spans="1:16" x14ac:dyDescent="0.3">
      <c r="P103"/>
    </row>
    <row r="104" spans="1:16" x14ac:dyDescent="0.3">
      <c r="P104"/>
    </row>
    <row r="105" spans="1:16" x14ac:dyDescent="0.3">
      <c r="P105"/>
    </row>
  </sheetData>
  <mergeCells count="2">
    <mergeCell ref="B4:G4"/>
    <mergeCell ref="H4:M4"/>
  </mergeCells>
  <conditionalFormatting sqref="E6:E29">
    <cfRule type="cellIs" dxfId="3" priority="4" stopIfTrue="1" operator="notEqual">
      <formula>"productive"</formula>
    </cfRule>
  </conditionalFormatting>
  <conditionalFormatting sqref="K6:K29">
    <cfRule type="cellIs" dxfId="2" priority="3" stopIfTrue="1" operator="notEqual">
      <formula>"productive"</formula>
    </cfRule>
  </conditionalFormatting>
  <conditionalFormatting sqref="C1:C1048576">
    <cfRule type="duplicateValues" dxfId="1" priority="2"/>
  </conditionalFormatting>
  <conditionalFormatting sqref="I1:I1048576">
    <cfRule type="duplicateValues" dxfId="0" priority="1"/>
  </conditionalFormatting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09A8-EC3F-44BF-A255-6C8EE737AD09}">
  <dimension ref="A1"/>
  <sheetViews>
    <sheetView workbookViewId="0">
      <selection activeCell="L9" sqref="L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CD8</vt:lpstr>
      <vt:lpstr>IFNg</vt:lpstr>
      <vt:lpstr>graphs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Illing</dc:creator>
  <cp:lastModifiedBy>Patricia Illing</cp:lastModifiedBy>
  <dcterms:created xsi:type="dcterms:W3CDTF">2015-07-28T02:28:59Z</dcterms:created>
  <dcterms:modified xsi:type="dcterms:W3CDTF">2018-11-05T10:32:54Z</dcterms:modified>
</cp:coreProperties>
</file>