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/>
  <mc:AlternateContent xmlns:mc="http://schemas.openxmlformats.org/markup-compatibility/2006">
    <mc:Choice Requires="x15">
      <x15ac:absPath xmlns:x15ac="http://schemas.microsoft.com/office/spreadsheetml/2010/11/ac" url="C:\Users\Chettapong\Downloads\Diff\"/>
    </mc:Choice>
  </mc:AlternateContent>
  <bookViews>
    <workbookView xWindow="0" yWindow="0" windowWidth="20490" windowHeight="7560"/>
  </bookViews>
  <sheets>
    <sheet name="กรณีไม่จด VAT" sheetId="1" r:id="rId1"/>
  </sheets>
  <definedNames>
    <definedName name="_xlnm.Print_Area" localSheetId="0">'กรณีไม่จด VAT'!$A$1:$P$26</definedName>
  </definedNames>
  <calcPr calcId="171027"/>
</workbook>
</file>

<file path=xl/calcChain.xml><?xml version="1.0" encoding="utf-8"?>
<calcChain xmlns="http://schemas.openxmlformats.org/spreadsheetml/2006/main">
  <c r="G22" i="1" l="1"/>
  <c r="P6" i="1"/>
  <c r="O6" i="1"/>
  <c r="G13" i="1"/>
  <c r="G6" i="1"/>
  <c r="G11" i="1"/>
  <c r="G20" i="1"/>
  <c r="G21" i="1"/>
  <c r="G19" i="1"/>
  <c r="G18" i="1"/>
  <c r="D17" i="1"/>
  <c r="D16" i="1"/>
  <c r="G12" i="1"/>
  <c r="G10" i="1"/>
  <c r="G9" i="1"/>
  <c r="G17" i="1" l="1"/>
  <c r="G23" i="1" s="1"/>
  <c r="G14" i="1"/>
  <c r="G24" i="1" l="1"/>
  <c r="N14" i="1"/>
  <c r="G25" i="1" l="1"/>
</calcChain>
</file>

<file path=xl/sharedStrings.xml><?xml version="1.0" encoding="utf-8"?>
<sst xmlns="http://schemas.openxmlformats.org/spreadsheetml/2006/main" count="39" uniqueCount="36">
  <si>
    <t>สูตร  Total Commission  ดังนี้ค่ะ</t>
  </si>
  <si>
    <t>(ค่าขนส่ง 30%  +  ยอด DHL 15 %  + Sameday 30%)  + ( ค่า COD  Amount  1 % -  ค่า COD  Surcharge 3 % - INS (70%) -   ค่า Management   -  ค่าคอมพิวเตอร์ -  ค่าซื้อกล่อง )</t>
  </si>
  <si>
    <t>SHOP</t>
  </si>
  <si>
    <t>30% ค่าขนส่ง</t>
  </si>
  <si>
    <t>FC ได้รับ15%</t>
  </si>
  <si>
    <t>30% ค่า SD Surcharge</t>
  </si>
  <si>
    <t>รวมรายได้</t>
  </si>
  <si>
    <t>1%ของมูลค่าสินค้า</t>
  </si>
  <si>
    <t>ค่า  COD  Surcharge</t>
  </si>
  <si>
    <t>70% (KERRY)</t>
  </si>
  <si>
    <t xml:space="preserve">หักค่า Management </t>
  </si>
  <si>
    <t xml:space="preserve">หักค่าคอมพิวเตอร์ </t>
  </si>
  <si>
    <t>ค่ากล่อง</t>
  </si>
  <si>
    <t>ยอดหักทั้งสิ้น</t>
  </si>
  <si>
    <t xml:space="preserve">Total Commission </t>
  </si>
  <si>
    <t>PR</t>
  </si>
  <si>
    <t>การคิดหัก ณ ที่จ่าย 3%</t>
  </si>
  <si>
    <t>รายได้</t>
  </si>
  <si>
    <t>ค่าขนส่ง 30%</t>
  </si>
  <si>
    <t>DHL 15%</t>
  </si>
  <si>
    <t>SameDay 30%</t>
  </si>
  <si>
    <t>รวมรายได้ทั้งหมด</t>
  </si>
  <si>
    <t>ยอดเงินที่ใช้คิดภาษีหัก ณ ที่จ่าย 3%</t>
  </si>
  <si>
    <t>ยอดหัก</t>
  </si>
  <si>
    <t>COD 1%</t>
  </si>
  <si>
    <t>หัก COD 3%</t>
  </si>
  <si>
    <t>Insurance 70%</t>
  </si>
  <si>
    <t>Management</t>
  </si>
  <si>
    <t>รวมยอดหักทั้งหมด</t>
  </si>
  <si>
    <t>ยอดเงินโอนสุทธิหลังหักภาษี ณ ที่จ่าย</t>
  </si>
  <si>
    <t>Drop-off</t>
  </si>
  <si>
    <t>ค่าคอพิวเตอร์</t>
  </si>
  <si>
    <t>Drop Off</t>
  </si>
  <si>
    <t>Adjustment</t>
  </si>
  <si>
    <t>Supply</t>
  </si>
  <si>
    <t>POKW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</si>
</sst>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87" formatCode="_(* #,##0.00_);_(* \(#,##0.00\);_(* &quot;-&quot;??_);_(@_)"/>
    <numFmt numFmtId="188" formatCode="_-* #,##0_-;\-* #,##0_-;_-* &quot;-&quot;??_-;_-@_-"/>
  </numFmts>
  <fonts count="19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b/>
      <i/>
      <u val="singleAccounting"/>
      <sz val="11"/>
      <color theme="1"/>
      <name val="Tahoma"/>
      <family val="2"/>
      <scheme val="minor"/>
    </font>
    <font>
      <b/>
      <sz val="11"/>
      <color theme="1"/>
      <name val="Tahoma"/>
      <family val="2"/>
      <scheme val="minor"/>
    </font>
    <font>
      <b/>
      <sz val="10"/>
      <color rgb="FFFF0000"/>
      <name val="Tahoma"/>
      <family val="2"/>
      <scheme val="minor"/>
    </font>
    <font>
      <b/>
      <sz val="10"/>
      <name val="Tahoma"/>
      <family val="2"/>
      <scheme val="minor"/>
    </font>
    <font>
      <sz val="10"/>
      <name val="Tahoma"/>
      <family val="2"/>
      <scheme val="minor"/>
    </font>
    <font>
      <sz val="10"/>
      <color theme="1"/>
      <name val="Tahoma"/>
      <family val="2"/>
      <scheme val="minor"/>
    </font>
    <font>
      <b/>
      <sz val="10"/>
      <color theme="1"/>
      <name val="Tahoma"/>
      <family val="2"/>
      <scheme val="minor"/>
    </font>
    <font>
      <b/>
      <sz val="11"/>
      <color rgb="FFFF0000"/>
      <name val="Tahoma"/>
      <family val="2"/>
      <scheme val="minor"/>
    </font>
    <font>
      <sz val="10"/>
      <color rgb="FFFF0000"/>
      <name val="Tahoma"/>
      <family val="2"/>
      <scheme val="minor"/>
    </font>
    <font>
      <b/>
      <i/>
      <u/>
      <sz val="11"/>
      <color theme="1"/>
      <name val="Tahoma"/>
      <family val="2"/>
      <scheme val="minor"/>
    </font>
    <font>
      <b/>
      <i/>
      <sz val="11"/>
      <color theme="1"/>
      <name val="Tahoma"/>
      <family val="2"/>
      <scheme val="minor"/>
    </font>
    <font>
      <b/>
      <i/>
      <sz val="12"/>
      <color rgb="FFFF0000"/>
      <name val="Tahoma"/>
      <family val="2"/>
      <scheme val="minor"/>
    </font>
    <font>
      <b/>
      <i/>
      <sz val="11"/>
      <color rgb="FFFF0000"/>
      <name val="Tahoma"/>
      <family val="2"/>
      <scheme val="minor"/>
    </font>
    <font>
      <b/>
      <i/>
      <sz val="12"/>
      <color theme="1"/>
      <name val="Tahoma"/>
      <family val="2"/>
      <scheme val="minor"/>
    </font>
    <font>
      <b/>
      <i/>
      <u val="singleAccounting"/>
      <sz val="12"/>
      <name val="Tahoma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6">
    <xf numFmtId="0" fontId="0" fillId="0" borderId="0" xfId="0"/>
    <xf numFmtId="0" fontId="4" fillId="2" borderId="0" xfId="0" applyFont="1" applyFill="1"/>
    <xf numFmtId="0" fontId="5" fillId="2" borderId="0" xfId="0" applyFont="1" applyFill="1"/>
    <xf numFmtId="43" fontId="5" fillId="3" borderId="0" xfId="3" applyFont="1" applyFill="1" applyAlignment="1">
      <alignment vertical="center"/>
    </xf>
    <xf numFmtId="0" fontId="5" fillId="3" borderId="0" xfId="0" applyFont="1" applyFill="1"/>
    <xf numFmtId="43" fontId="6" fillId="2" borderId="0" xfId="3" applyFont="1" applyFill="1" applyAlignment="1">
      <alignment horizontal="center" vertical="center"/>
    </xf>
    <xf numFmtId="43" fontId="7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43" fontId="8" fillId="4" borderId="1" xfId="3" applyFont="1" applyFill="1" applyBorder="1" applyAlignment="1">
      <alignment horizontal="center" vertical="center"/>
    </xf>
    <xf numFmtId="43" fontId="8" fillId="4" borderId="1" xfId="2" applyFont="1" applyFill="1" applyBorder="1" applyAlignment="1">
      <alignment horizontal="center" vertical="center"/>
    </xf>
    <xf numFmtId="43" fontId="6" fillId="2" borderId="1" xfId="2" applyFont="1" applyFill="1" applyBorder="1" applyAlignment="1">
      <alignment horizontal="center" vertical="center"/>
    </xf>
    <xf numFmtId="43" fontId="9" fillId="4" borderId="1" xfId="2" applyFont="1" applyFill="1" applyBorder="1" applyAlignment="1">
      <alignment horizontal="center" vertical="center"/>
    </xf>
    <xf numFmtId="43" fontId="9" fillId="4" borderId="1" xfId="3" applyFont="1" applyFill="1" applyBorder="1" applyAlignment="1">
      <alignment horizontal="center" vertical="center"/>
    </xf>
    <xf numFmtId="40" fontId="10" fillId="2" borderId="1" xfId="3" applyNumberFormat="1" applyFont="1" applyFill="1" applyBorder="1" applyAlignment="1">
      <alignment horizontal="center" vertical="center"/>
    </xf>
    <xf numFmtId="43" fontId="11" fillId="5" borderId="1" xfId="3" applyFont="1" applyFill="1" applyBorder="1" applyAlignment="1">
      <alignment horizontal="center" vertical="center"/>
    </xf>
    <xf numFmtId="1" fontId="10" fillId="2" borderId="1" xfId="3" applyNumberFormat="1" applyFont="1" applyFill="1" applyBorder="1" applyAlignment="1">
      <alignment horizontal="right" vertical="center"/>
    </xf>
    <xf numFmtId="43" fontId="12" fillId="2" borderId="0" xfId="3" applyFont="1" applyFill="1" applyAlignment="1">
      <alignment horizontal="center" vertical="center"/>
    </xf>
    <xf numFmtId="43" fontId="8" fillId="2" borderId="0" xfId="3" applyFont="1" applyFill="1" applyAlignment="1">
      <alignment horizontal="center" vertical="center"/>
    </xf>
    <xf numFmtId="43" fontId="9" fillId="2" borderId="0" xfId="2" applyFont="1" applyFill="1" applyBorder="1" applyAlignment="1">
      <alignment horizontal="center" vertical="center"/>
    </xf>
    <xf numFmtId="43" fontId="9" fillId="2" borderId="0" xfId="3" applyFont="1" applyFill="1" applyBorder="1" applyAlignment="1">
      <alignment horizontal="center" vertical="center"/>
    </xf>
    <xf numFmtId="40" fontId="9" fillId="2" borderId="0" xfId="3" applyNumberFormat="1" applyFont="1" applyFill="1" applyBorder="1" applyAlignment="1">
      <alignment horizontal="center" vertical="center"/>
    </xf>
    <xf numFmtId="43" fontId="10" fillId="2" borderId="0" xfId="3" applyFont="1" applyFill="1" applyBorder="1" applyAlignment="1">
      <alignment horizontal="center" vertical="center"/>
    </xf>
    <xf numFmtId="1" fontId="10" fillId="2" borderId="0" xfId="3" applyNumberFormat="1" applyFont="1" applyFill="1" applyBorder="1" applyAlignment="1">
      <alignment horizontal="right" vertical="center"/>
    </xf>
    <xf numFmtId="43" fontId="9" fillId="2" borderId="0" xfId="3" applyFont="1" applyFill="1" applyAlignment="1">
      <alignment horizontal="center" vertical="center"/>
    </xf>
    <xf numFmtId="0" fontId="0" fillId="2" borderId="0" xfId="0" applyFill="1"/>
    <xf numFmtId="0" fontId="13" fillId="2" borderId="0" xfId="0" applyFont="1" applyFill="1"/>
    <xf numFmtId="43" fontId="1" fillId="6" borderId="0" xfId="3" applyFont="1" applyFill="1"/>
    <xf numFmtId="0" fontId="14" fillId="2" borderId="0" xfId="0" applyFont="1" applyFill="1"/>
    <xf numFmtId="43" fontId="14" fillId="2" borderId="2" xfId="3" applyFont="1" applyFill="1" applyBorder="1"/>
    <xf numFmtId="0" fontId="15" fillId="5" borderId="3" xfId="0" applyFont="1" applyFill="1" applyBorder="1"/>
    <xf numFmtId="0" fontId="15" fillId="5" borderId="4" xfId="0" applyFont="1" applyFill="1" applyBorder="1"/>
    <xf numFmtId="0" fontId="15" fillId="5" borderId="5" xfId="0" applyFont="1" applyFill="1" applyBorder="1"/>
    <xf numFmtId="43" fontId="16" fillId="5" borderId="1" xfId="3" applyFont="1" applyFill="1" applyBorder="1"/>
    <xf numFmtId="43" fontId="1" fillId="7" borderId="0" xfId="3" applyFont="1" applyFill="1" applyBorder="1"/>
    <xf numFmtId="43" fontId="1" fillId="7" borderId="6" xfId="3" applyFont="1" applyFill="1" applyBorder="1"/>
    <xf numFmtId="43" fontId="1" fillId="7" borderId="0" xfId="3" applyFont="1" applyFill="1"/>
    <xf numFmtId="43" fontId="14" fillId="7" borderId="7" xfId="0" applyNumberFormat="1" applyFont="1" applyFill="1" applyBorder="1"/>
    <xf numFmtId="187" fontId="0" fillId="8" borderId="7" xfId="0" applyNumberFormat="1" applyFill="1" applyBorder="1"/>
    <xf numFmtId="0" fontId="17" fillId="5" borderId="1" xfId="0" applyFont="1" applyFill="1" applyBorder="1"/>
    <xf numFmtId="0" fontId="17" fillId="5" borderId="0" xfId="0" applyFont="1" applyFill="1" applyBorder="1"/>
    <xf numFmtId="187" fontId="16" fillId="5" borderId="0" xfId="0" applyNumberFormat="1" applyFont="1" applyFill="1" applyBorder="1"/>
    <xf numFmtId="43" fontId="8" fillId="4" borderId="1" xfId="2" applyFont="1" applyFill="1" applyBorder="1" applyAlignment="1">
      <alignment horizontal="center" vertical="center" wrapText="1"/>
    </xf>
    <xf numFmtId="0" fontId="2" fillId="0" borderId="0" xfId="0" applyFont="1" applyFill="1"/>
    <xf numFmtId="4" fontId="2" fillId="0" borderId="0" xfId="0" applyNumberFormat="1" applyFont="1" applyFill="1"/>
    <xf numFmtId="43" fontId="8" fillId="4" borderId="1" xfId="3" applyFont="1" applyFill="1" applyBorder="1" applyAlignment="1">
      <alignment horizontal="center" vertical="center" wrapText="1"/>
    </xf>
    <xf numFmtId="43" fontId="9" fillId="4" borderId="1" xfId="3" applyFont="1" applyFill="1" applyBorder="1" applyAlignment="1">
      <alignment horizontal="center" vertical="center" wrapText="1"/>
    </xf>
    <xf numFmtId="43" fontId="7" fillId="7" borderId="8" xfId="3" applyFont="1" applyFill="1" applyBorder="1" applyAlignment="1">
      <alignment horizontal="center" vertical="center"/>
    </xf>
    <xf numFmtId="43" fontId="7" fillId="7" borderId="9" xfId="3" applyFont="1" applyFill="1" applyBorder="1" applyAlignment="1">
      <alignment horizontal="center" vertical="center"/>
    </xf>
    <xf numFmtId="43" fontId="7" fillId="5" borderId="1" xfId="3" applyFont="1" applyFill="1" applyBorder="1" applyAlignment="1">
      <alignment horizontal="center" vertical="center" wrapText="1"/>
    </xf>
    <xf numFmtId="1" fontId="10" fillId="2" borderId="8" xfId="3" applyNumberFormat="1" applyFont="1" applyFill="1" applyBorder="1" applyAlignment="1">
      <alignment horizontal="center" vertical="center"/>
    </xf>
    <xf numFmtId="1" fontId="10" fillId="2" borderId="9" xfId="3" applyNumberFormat="1" applyFont="1" applyFill="1" applyBorder="1" applyAlignment="1">
      <alignment horizontal="center" vertical="center"/>
    </xf>
    <xf numFmtId="43" fontId="17" fillId="6" borderId="7" xfId="3" applyFont="1" applyFill="1" applyBorder="1" applyAlignment="1">
      <alignment horizontal="left" vertical="center"/>
    </xf>
    <xf numFmtId="188" fontId="7" fillId="2" borderId="8" xfId="3" applyNumberFormat="1" applyFont="1" applyFill="1" applyBorder="1" applyAlignment="1">
      <alignment horizontal="center" vertical="center" wrapText="1"/>
    </xf>
    <xf numFmtId="188" fontId="7" fillId="2" borderId="9" xfId="3" applyNumberFormat="1" applyFont="1" applyFill="1" applyBorder="1" applyAlignment="1">
      <alignment horizontal="center" vertical="center" wrapText="1"/>
    </xf>
    <xf numFmtId="43" fontId="7" fillId="2" borderId="8" xfId="3" applyFont="1" applyFill="1" applyBorder="1" applyAlignment="1">
      <alignment horizontal="center" vertical="center" wrapText="1"/>
    </xf>
    <xf numFmtId="43" fontId="7" fillId="2" borderId="9" xfId="3" applyFont="1" applyFill="1" applyBorder="1" applyAlignment="1">
      <alignment horizontal="center" vertical="center" wrapText="1"/>
    </xf>
    <xf numFmtId="43" fontId="7" fillId="2" borderId="1" xfId="3" applyFont="1" applyFill="1" applyBorder="1" applyAlignment="1">
      <alignment horizontal="center" vertical="center" wrapText="1"/>
    </xf>
    <xf numFmtId="43" fontId="18" fillId="2" borderId="0" xfId="3" applyFont="1" applyFill="1" applyAlignment="1">
      <alignment horizontal="center" vertical="center"/>
    </xf>
    <xf numFmtId="43" fontId="7" fillId="2" borderId="1" xfId="3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3" fontId="7" fillId="2" borderId="8" xfId="3" applyFont="1" applyFill="1" applyBorder="1" applyAlignment="1">
      <alignment horizontal="center" vertical="center"/>
    </xf>
    <xf numFmtId="43" fontId="7" fillId="2" borderId="9" xfId="3" applyFont="1" applyFill="1" applyBorder="1" applyAlignment="1">
      <alignment horizontal="center" vertical="center"/>
    </xf>
    <xf numFmtId="43" fontId="10" fillId="6" borderId="8" xfId="3" applyFont="1" applyFill="1" applyBorder="1" applyAlignment="1">
      <alignment horizontal="center" vertical="center"/>
    </xf>
    <xf numFmtId="43" fontId="10" fillId="6" borderId="9" xfId="3" applyFont="1" applyFill="1" applyBorder="1" applyAlignment="1">
      <alignment horizontal="center" vertical="center"/>
    </xf>
    <xf numFmtId="43" fontId="6" fillId="2" borderId="8" xfId="1" applyFont="1" applyFill="1" applyBorder="1" applyAlignment="1">
      <alignment horizontal="center" vertical="center" wrapText="1"/>
    </xf>
    <xf numFmtId="43" fontId="6" fillId="2" borderId="9" xfId="1" applyFont="1" applyFill="1" applyBorder="1" applyAlignment="1">
      <alignment horizontal="center" vertical="center" wrapText="1"/>
    </xf>
  </cellXfs>
  <cellStyles count="4">
    <cellStyle name="Comma 2" xfId="1"/>
    <cellStyle name="Comma 2 2" xfId="2"/>
    <cellStyle name="จุลภาค" xfId="3" builtinId="3"/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228601</xdr:colOff>
      <xdr:row>13</xdr:row>
      <xdr:rowOff>95250</xdr:rowOff>
    </xdr:from>
    <xdr:to>
      <xdr:col>8</xdr:col>
      <xdr:colOff>619125</xdr:colOff>
      <xdr:row>13</xdr:row>
      <xdr:rowOff>95250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B2D46413-EFF5-4C30-8C6A-4DE67874C327}"/>
            </a:ext>
          </a:extLst>
        </xdr:cNvPr>
        <xdr:cNvCxnSpPr/>
      </xdr:nvCxnSpPr>
      <xdr:spPr>
        <a:xfrm flipH="1">
          <a:off x="4943476" y="2286000"/>
          <a:ext cx="1200149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7</xdr:col>
      <xdr:colOff>295276</xdr:colOff>
      <xdr:row>14</xdr:row>
      <xdr:rowOff>95250</xdr:rowOff>
    </xdr:from>
    <xdr:to>
      <xdr:col>13</xdr:col>
      <xdr:colOff>438150</xdr:colOff>
      <xdr:row>23</xdr:row>
      <xdr:rowOff>95250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57D3786C-4FE6-46FC-A040-FEEA8105D73C}"/>
            </a:ext>
          </a:extLst>
        </xdr:cNvPr>
        <xdr:cNvCxnSpPr/>
      </xdr:nvCxnSpPr>
      <xdr:spPr>
        <a:xfrm flipH="1">
          <a:off x="5010151" y="2486025"/>
          <a:ext cx="4581524" cy="12668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R26"/>
  <sheetViews>
    <sheetView tabSelected="1" topLeftCell="A4" zoomScale="90" zoomScaleNormal="90" workbookViewId="0">
      <selection activeCell="J17" sqref="J17"/>
    </sheetView>
  </sheetViews>
  <sheetFormatPr defaultRowHeight="14.25" x14ac:dyDescent="0.2"/>
  <cols>
    <col min="1" max="1" width="7.625" bestFit="1" customWidth="1"/>
    <col min="2" max="2" width="14.75" bestFit="1" customWidth="1"/>
    <col min="3" max="3" width="9.625" bestFit="1" customWidth="1"/>
    <col min="4" max="4" width="11.75" bestFit="1" customWidth="1"/>
    <col min="5" max="6" width="11.75" customWidth="1"/>
    <col min="7" max="7" width="18.125" customWidth="1"/>
    <col min="8" max="8" width="10.625" style="24" bestFit="1" customWidth="1"/>
    <col min="9" max="9" width="11.625" style="24" bestFit="1" customWidth="1"/>
    <col min="10" max="10" width="10.625" style="24" customWidth="1"/>
    <col min="11" max="11" width="13.625" style="24" customWidth="1"/>
    <col min="12" max="13" width="14.375" style="24" customWidth="1"/>
    <col min="14" max="14" width="16.25" customWidth="1"/>
    <col min="15" max="15" width="11.625" bestFit="1" customWidth="1"/>
    <col min="16" max="16" width="17.625" bestFit="1" customWidth="1"/>
    <col min="17" max="17" width="11.25" hidden="1" customWidth="1"/>
  </cols>
  <sheetData>
    <row r="1" spans="1:18" s="1" customFormat="1" ht="19.5" customHeight="1" x14ac:dyDescent="0.35">
      <c r="A1" s="57" t="s">
        <v>0</v>
      </c>
      <c r="B1" s="57"/>
      <c r="C1" s="57"/>
    </row>
    <row r="2" spans="1:18" s="2" customFormat="1" ht="3.75" customHeight="1" x14ac:dyDescent="0.2">
      <c r="A2" s="57"/>
      <c r="B2" s="57"/>
      <c r="C2" s="57"/>
    </row>
    <row r="3" spans="1:18" s="2" customFormat="1" ht="19.5" customHeight="1" x14ac:dyDescent="0.2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</row>
    <row r="4" spans="1:18" s="6" customFormat="1" ht="17.25" customHeight="1" x14ac:dyDescent="0.2">
      <c r="A4" s="58" t="s">
        <v>2</v>
      </c>
      <c r="B4" s="60" t="s">
        <v>3</v>
      </c>
      <c r="C4" s="54" t="s">
        <v>4</v>
      </c>
      <c r="D4" s="54" t="s">
        <v>5</v>
      </c>
      <c r="E4" s="54" t="s">
        <v>33</v>
      </c>
      <c r="F4" s="64" t="s">
        <v>30</v>
      </c>
      <c r="G4" s="62" t="s">
        <v>6</v>
      </c>
      <c r="H4" s="52" t="s">
        <v>7</v>
      </c>
      <c r="I4" s="54" t="s">
        <v>8</v>
      </c>
      <c r="J4" s="54" t="s">
        <v>9</v>
      </c>
      <c r="K4" s="56" t="s">
        <v>10</v>
      </c>
      <c r="L4" s="56" t="s">
        <v>11</v>
      </c>
      <c r="M4" s="56" t="s">
        <v>34</v>
      </c>
      <c r="N4" s="52" t="s">
        <v>12</v>
      </c>
      <c r="O4" s="46" t="s">
        <v>13</v>
      </c>
      <c r="P4" s="48" t="s">
        <v>14</v>
      </c>
      <c r="Q4" s="49" t="s">
        <v>15</v>
      </c>
      <c r="R4" s="5"/>
    </row>
    <row r="5" spans="1:18" s="6" customFormat="1" ht="12.75" x14ac:dyDescent="0.2">
      <c r="A5" s="59"/>
      <c r="B5" s="61"/>
      <c r="C5" s="55"/>
      <c r="D5" s="55"/>
      <c r="E5" s="55"/>
      <c r="F5" s="65"/>
      <c r="G5" s="63"/>
      <c r="H5" s="53"/>
      <c r="I5" s="55"/>
      <c r="J5" s="55"/>
      <c r="K5" s="56"/>
      <c r="L5" s="56"/>
      <c r="M5" s="56"/>
      <c r="N5" s="53"/>
      <c r="O5" s="47"/>
      <c r="P5" s="48"/>
      <c r="Q5" s="50"/>
      <c r="R5" s="5"/>
    </row>
    <row r="6" spans="1:18" s="17" customFormat="1" ht="21.75" customHeight="1" x14ac:dyDescent="0.2">
      <c r="A6" s="7" t="s">
        <v>35</v>
      </c>
      <c r="B6" s="44">
        <v>288404.2</v>
      </c>
      <c r="C6" s="8">
        <v>0</v>
      </c>
      <c r="D6" s="9">
        <v>0</v>
      </c>
      <c r="E6" s="9">
        <v>0</v>
      </c>
      <c r="F6" s="41">
        <v>916</v>
      </c>
      <c r="G6" s="10">
        <f>ROUND(B6+C6+D6+E6+F6,2)</f>
        <v>289320.2</v>
      </c>
      <c r="H6" s="11">
        <v>30589.23</v>
      </c>
      <c r="I6" s="45">
        <v>91767.69</v>
      </c>
      <c r="J6" s="12">
        <v>98</v>
      </c>
      <c r="K6" s="12">
        <v>5350</v>
      </c>
      <c r="L6" s="12">
        <v>91190.75</v>
      </c>
      <c r="M6" s="12">
        <v>2250</v>
      </c>
      <c r="N6" s="12">
        <v>400</v>
      </c>
      <c r="O6" s="13">
        <f>ROUND(+H6-I6-J6-K6-L6-M6-N6,2)</f>
        <v>-160467.21</v>
      </c>
      <c r="P6" s="14">
        <f>(B6+C6+H6+D6+F6-I6-J6-K6-L6-M6-N6)+(J9)</f>
        <v>128852.98999999999</v>
      </c>
      <c r="Q6" s="15">
        <v>116121022</v>
      </c>
      <c r="R6" s="16"/>
    </row>
    <row r="7" spans="1:18" s="23" customFormat="1" ht="21" customHeight="1" x14ac:dyDescent="0.2">
      <c r="A7" s="51" t="s">
        <v>16</v>
      </c>
      <c r="B7" s="51"/>
      <c r="C7" s="51"/>
      <c r="D7" s="18"/>
      <c r="E7" s="18"/>
      <c r="F7" s="18"/>
      <c r="G7" s="18"/>
      <c r="H7" s="18"/>
      <c r="I7" s="19"/>
      <c r="J7" s="19"/>
      <c r="K7" s="19"/>
      <c r="L7" s="19"/>
      <c r="M7" s="19"/>
      <c r="N7" s="19"/>
      <c r="O7" s="20"/>
      <c r="P7" s="21"/>
      <c r="Q7" s="22"/>
    </row>
    <row r="8" spans="1:18" s="24" customFormat="1" x14ac:dyDescent="0.2">
      <c r="B8" s="25" t="s">
        <v>17</v>
      </c>
    </row>
    <row r="9" spans="1:18" x14ac:dyDescent="0.2">
      <c r="A9" s="24"/>
      <c r="B9" s="24" t="s">
        <v>18</v>
      </c>
      <c r="C9" s="24"/>
      <c r="D9" s="24"/>
      <c r="E9" s="24"/>
      <c r="F9" s="24"/>
      <c r="G9" s="26">
        <f>B6</f>
        <v>288404.2</v>
      </c>
      <c r="I9" s="42"/>
      <c r="J9" s="43"/>
    </row>
    <row r="10" spans="1:18" x14ac:dyDescent="0.2">
      <c r="A10" s="24"/>
      <c r="B10" s="24" t="s">
        <v>19</v>
      </c>
      <c r="C10" s="24"/>
      <c r="D10" s="24"/>
      <c r="E10" s="24"/>
      <c r="F10" s="24"/>
      <c r="G10" s="26">
        <f>C6</f>
        <v>0</v>
      </c>
      <c r="N10" s="24"/>
      <c r="O10" s="24"/>
      <c r="P10" s="24"/>
    </row>
    <row r="11" spans="1:18" x14ac:dyDescent="0.2">
      <c r="A11" s="24"/>
      <c r="B11" s="24" t="s">
        <v>32</v>
      </c>
      <c r="C11" s="24"/>
      <c r="D11" s="24"/>
      <c r="E11" s="24"/>
      <c r="F11" s="24"/>
      <c r="G11" s="26">
        <f>F6</f>
        <v>916</v>
      </c>
      <c r="N11" s="24"/>
      <c r="O11" s="24"/>
      <c r="P11" s="24"/>
    </row>
    <row r="12" spans="1:18" x14ac:dyDescent="0.2">
      <c r="A12" s="24"/>
      <c r="B12" s="24" t="s">
        <v>20</v>
      </c>
      <c r="C12" s="24"/>
      <c r="D12" s="24"/>
      <c r="E12" s="24"/>
      <c r="F12" s="24"/>
      <c r="G12" s="26">
        <f>D6</f>
        <v>0</v>
      </c>
      <c r="N12" s="24"/>
      <c r="O12" s="24"/>
      <c r="P12" s="24"/>
    </row>
    <row r="13" spans="1:18" x14ac:dyDescent="0.2">
      <c r="A13" s="24"/>
      <c r="B13" s="24" t="s">
        <v>33</v>
      </c>
      <c r="C13" s="24"/>
      <c r="D13" s="24"/>
      <c r="E13" s="24"/>
      <c r="F13" s="24"/>
      <c r="G13" s="26">
        <f>E6</f>
        <v>0</v>
      </c>
      <c r="N13" s="24"/>
      <c r="O13" s="24"/>
      <c r="P13" s="24"/>
    </row>
    <row r="14" spans="1:18" ht="15.75" thickBot="1" x14ac:dyDescent="0.25">
      <c r="A14" s="24"/>
      <c r="B14" s="25" t="s">
        <v>21</v>
      </c>
      <c r="C14" s="27"/>
      <c r="D14" s="27"/>
      <c r="E14" s="27"/>
      <c r="F14" s="27"/>
      <c r="G14" s="28">
        <f>SUM(G9:G13)</f>
        <v>289320.2</v>
      </c>
      <c r="J14" s="29" t="s">
        <v>22</v>
      </c>
      <c r="K14" s="30"/>
      <c r="L14" s="31"/>
      <c r="M14" s="31"/>
      <c r="N14" s="32">
        <f>(G14)*3%</f>
        <v>8679.6059999999998</v>
      </c>
      <c r="P14" s="24"/>
    </row>
    <row r="15" spans="1:18" s="24" customFormat="1" x14ac:dyDescent="0.2">
      <c r="B15" s="25" t="s">
        <v>23</v>
      </c>
    </row>
    <row r="16" spans="1:18" x14ac:dyDescent="0.2">
      <c r="A16" s="24"/>
      <c r="B16" s="24" t="s">
        <v>24</v>
      </c>
      <c r="C16" s="24"/>
      <c r="D16" s="33">
        <f>H6</f>
        <v>30589.23</v>
      </c>
      <c r="E16" s="33"/>
      <c r="F16" s="33"/>
      <c r="G16" s="24"/>
      <c r="N16" s="24"/>
      <c r="O16" s="24"/>
      <c r="P16" s="24"/>
    </row>
    <row r="17" spans="1:16" x14ac:dyDescent="0.2">
      <c r="A17" s="24"/>
      <c r="B17" s="24" t="s">
        <v>25</v>
      </c>
      <c r="C17" s="24"/>
      <c r="D17" s="34">
        <f>I6</f>
        <v>91767.69</v>
      </c>
      <c r="E17" s="33"/>
      <c r="F17" s="33"/>
      <c r="G17" s="35">
        <f>D17-D16</f>
        <v>61178.460000000006</v>
      </c>
      <c r="N17" s="24"/>
      <c r="O17" s="24"/>
      <c r="P17" s="24"/>
    </row>
    <row r="18" spans="1:16" x14ac:dyDescent="0.2">
      <c r="A18" s="24"/>
      <c r="B18" s="24" t="s">
        <v>26</v>
      </c>
      <c r="C18" s="24"/>
      <c r="D18" s="24"/>
      <c r="E18" s="24"/>
      <c r="F18" s="24"/>
      <c r="G18" s="35">
        <f>J6</f>
        <v>98</v>
      </c>
      <c r="N18" s="24"/>
      <c r="O18" s="24"/>
      <c r="P18" s="24"/>
    </row>
    <row r="19" spans="1:16" x14ac:dyDescent="0.2">
      <c r="A19" s="24"/>
      <c r="B19" s="24" t="s">
        <v>27</v>
      </c>
      <c r="C19" s="24"/>
      <c r="D19" s="24"/>
      <c r="E19" s="24"/>
      <c r="F19" s="24"/>
      <c r="G19" s="35">
        <f>K6</f>
        <v>5350</v>
      </c>
      <c r="N19" s="24"/>
      <c r="O19" s="24"/>
      <c r="P19" s="24"/>
    </row>
    <row r="20" spans="1:16" x14ac:dyDescent="0.2">
      <c r="A20" s="24"/>
      <c r="B20" s="24" t="s">
        <v>31</v>
      </c>
      <c r="C20" s="24"/>
      <c r="D20" s="24"/>
      <c r="E20" s="24"/>
      <c r="F20" s="24"/>
      <c r="G20" s="35">
        <f>L6</f>
        <v>91190.75</v>
      </c>
      <c r="N20" s="24"/>
      <c r="O20" s="24"/>
      <c r="P20" s="24"/>
    </row>
    <row r="21" spans="1:16" ht="14.25" customHeight="1" x14ac:dyDescent="0.2">
      <c r="A21" s="24"/>
      <c r="B21" s="24" t="s">
        <v>12</v>
      </c>
      <c r="C21" s="24"/>
      <c r="D21" s="24"/>
      <c r="E21" s="24"/>
      <c r="F21" s="24"/>
      <c r="G21" s="35">
        <f>N6</f>
        <v>400</v>
      </c>
      <c r="N21" s="24"/>
      <c r="O21" s="24"/>
      <c r="P21" s="24"/>
    </row>
    <row r="22" spans="1:16" ht="14.25" customHeight="1" x14ac:dyDescent="0.2">
      <c r="A22" s="24"/>
      <c r="B22" s="24" t="s">
        <v>34</v>
      </c>
      <c r="C22" s="24"/>
      <c r="D22" s="24"/>
      <c r="E22" s="24"/>
      <c r="F22" s="24"/>
      <c r="G22" s="35">
        <f>M6</f>
        <v>2250</v>
      </c>
      <c r="N22" s="24"/>
      <c r="O22" s="24"/>
      <c r="P22" s="24"/>
    </row>
    <row r="23" spans="1:16" x14ac:dyDescent="0.2">
      <c r="A23" s="24"/>
      <c r="B23" s="25" t="s">
        <v>28</v>
      </c>
      <c r="C23" s="27"/>
      <c r="D23" s="27"/>
      <c r="E23" s="27"/>
      <c r="F23" s="27"/>
      <c r="G23" s="36">
        <f>SUM(G17:G22)</f>
        <v>160467.21000000002</v>
      </c>
      <c r="N23" s="24"/>
      <c r="O23" s="24"/>
      <c r="P23" s="24"/>
    </row>
    <row r="24" spans="1:16" s="24" customFormat="1" x14ac:dyDescent="0.2">
      <c r="G24" s="37">
        <f>(G14-G23)</f>
        <v>128852.98999999999</v>
      </c>
    </row>
    <row r="25" spans="1:16" ht="15" x14ac:dyDescent="0.2">
      <c r="A25" s="24"/>
      <c r="B25" s="38" t="s">
        <v>29</v>
      </c>
      <c r="C25" s="39"/>
      <c r="D25" s="39"/>
      <c r="E25" s="39"/>
      <c r="F25" s="39"/>
      <c r="G25" s="40">
        <f>G24-N14</f>
        <v>120173.38399999999</v>
      </c>
      <c r="N25" s="24"/>
      <c r="O25" s="24"/>
      <c r="P25" s="24"/>
    </row>
    <row r="26" spans="1:16" s="24" customFormat="1" x14ac:dyDescent="0.2"/>
  </sheetData>
  <mergeCells count="19">
    <mergeCell ref="A1:C2"/>
    <mergeCell ref="A4:A5"/>
    <mergeCell ref="B4:B5"/>
    <mergeCell ref="C4:C5"/>
    <mergeCell ref="D4:D5"/>
    <mergeCell ref="O4:O5"/>
    <mergeCell ref="P4:P5"/>
    <mergeCell ref="Q4:Q5"/>
    <mergeCell ref="A7:C7"/>
    <mergeCell ref="H4:H5"/>
    <mergeCell ref="I4:I5"/>
    <mergeCell ref="J4:J5"/>
    <mergeCell ref="K4:K5"/>
    <mergeCell ref="L4:L5"/>
    <mergeCell ref="N4:N5"/>
    <mergeCell ref="M4:M5"/>
    <mergeCell ref="G4:G5"/>
    <mergeCell ref="F4:F5"/>
    <mergeCell ref="E4:E5"/>
  </mergeCells>
  <pageMargins left="0" right="0" top="0.74803149606299213" bottom="0.74803149606299213" header="0.31496062992125984" footer="0.31496062992125984"/>
  <pageSetup paperSize="9" scale="8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กรณีไม่จด VAT</vt:lpstr>
      <vt:lpstr>'กรณีไม่จด VAT'!Print_Area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THKBLC02SLM</dc:creator>
  <cp:lastModifiedBy>Chettapong Pinsuwan</cp:lastModifiedBy>
  <dcterms:created xsi:type="dcterms:W3CDTF">2016-11-10T09:20:21Z</dcterms:created>
  <dcterms:modified xsi:type="dcterms:W3CDTF">2017-03-28T05:48:35Z</dcterms:modified>
</cp:coreProperties>
</file>