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filterPrivacy="1" autoCompressPictures="0"/>
  <bookViews>
    <workbookView xWindow="0" yWindow="-465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43" i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The full web address from GitHub.</t>
        </r>
      </text>
    </comment>
    <comment ref="A6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<sst xmlns="http://schemas.openxmlformats.org/spreadsheetml/2006/main" count="126" uniqueCount="99">
  <si>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</si>
  <si>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</si>
  <si>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</si>
  <si>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</si>
  <si>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</si>
  <si>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</si>
  <si>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</si>
  <si>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</si>
  <si>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</si>
  <si>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</si>
  <si>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</si>
  <si>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</si>
  <si>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</si>
  <si>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</si>
  <si>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</si>
  <si>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</si>
  <si>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</si>
  <si>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</si>
  <si>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</si>
  <si>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</si>
  <si>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</si>
  <si>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</si>
  <si>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</si>
  <si>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</si>
  <si>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</si>
  <si>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</si>
  <si>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</si>
  <si>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</si>
  <si>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</si>
  <si>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</si>
  <si>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</si>
  <si>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</si>
  <si>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</si>
  <si>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</si>
  <si>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</si>
  <si>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</si>
  <si>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</si>
  <si>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</si>
  <si>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</si>
  <si>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</si>
  <si>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</si>
  <si>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</si>
  <si>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</si>
  <si>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</si>
  <si>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</si>
  <si>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</si>
  <si>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</si>
  <si>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</si>
  <si>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</si>
  <si>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</si>
  <si>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</si>
  <si>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</si>
  <si>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</si>
  <si>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</si>
  <si>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</si>
  <si>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</si>
  <si>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</si>
  <si>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</si>
  <si>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</si>
  <si>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</si>
  <si>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</si>
  <si>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</si>
  <si>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</si>
  <si>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</si>
  <si>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</si>
  <si>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</si>
  <si>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</si>
  <si>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</si>
  <si>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</si>
  <si>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</si>
  <si>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</si>
  <si>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</si>
  <si>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</si>
  <si>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</si>
  <si>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</si>
  <si>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</si>
  <si>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</si>
  <si>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</si>
  <si>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</si>
  <si>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</si>
  <si>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</si>
  <si>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</si>
  <si>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</si>
  <si>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</si>
  <si>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</si>
  <si>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</si>
  <si>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</si>
  <si>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</si>
  <si>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</si>
  <si>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</si>
  <si>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</si>
  <si>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</si>
  <si>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Student Name: Brennan Rodriguez</t>
  </si>
  <si>
    <t>Student Git Address: https://github.com/Kertic/Graphics2Project.git</t>
  </si>
  <si>
    <t>I</t>
  </si>
  <si>
    <t>X</t>
  </si>
  <si>
    <t>https://www.opengl.org/discussion_boards/showthread.php/198728-loading-obj-file-how-to-triangularize-polygons - Dealing with non-triangulated OBJs</t>
  </si>
  <si>
    <t>https://www.braynzarsoft.net/viewtutorial/q16390-33-instancing-with-indexed-primitives - Instanced Drawing of shapes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</si>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</sst>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"/>
  <sheetViews>
    <sheetView tabSelected="1" topLeftCell="A19" workbookViewId="0">
      <selection activeCell="E4" sqref="E4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93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94</v>
      </c>
      <c r="F4" s="3" t="s">
        <v>95</v>
      </c>
      <c r="G4" s="16">
        <f t="shared" ref="G4:G30" si="0" xml:space="preserve"> IF(EXACT(F4,"X"),IF(EXACT(E4,"I"),$B4,IF(EXACT(E4,"II"),$C4,IF(EXACT(E4,"III"),$D4,0))),0)</f>
        <v>4</v>
      </c>
      <c r="H4" s="17">
        <f>IF(SUMIF(E4:E81,"=I",G4:G81) + SUMIF(C83:C84, "X",B83:B84) &gt; 18, 18, SUMIF(E4:E81,"=I",G4:G81) + SUMIF(C83:C84, "X",B83:B84))</f>
        <v>15</v>
      </c>
      <c r="I4" s="17">
        <f>IF(SUMIF(E4:E81,"=II",G4:G81) + SUMIF(D83:D84, "X",B83:B84) &gt; 18, 18, SUMIF(E4:E81,"=II",G4:G81) + SUMIF(D83:D84, "X",B83:B84))</f>
        <v>17</v>
      </c>
      <c r="J4" s="17">
        <f>IF(SUMIF(E4:E81,"=III",G4:G81) + SUMIF(E83:E84, "X",B83:B84) &gt; 18, 18, SUMIF(E4:E81,"=III",G4:G81) + SUMIF(E83:E84, "X",B83:B84))</f>
        <v>0</v>
      </c>
      <c r="K4" s="17">
        <f>SUM(H6,I6,J6)</f>
        <v>0</v>
      </c>
      <c r="L4" s="17">
        <f>SUM(G4:G81) + SUMIF(C83:C84, "X",B83:B84) + SUMIF(D83:D84, "X",B83:B84) + SUMIF(E83:E84, "X",B83:B84)</f>
        <v>32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94</v>
      </c>
      <c r="F5" s="3" t="s">
        <v>95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 t="s">
        <v>94</v>
      </c>
      <c r="F6" s="3" t="s">
        <v>95</v>
      </c>
      <c r="G6" s="16">
        <f t="shared" si="0"/>
        <v>4</v>
      </c>
      <c r="H6" s="17">
        <f>IF(SUMIF(E4:E81,"=I",G4:G81) + SUMIF(C83:C84, "X",B83:B84)  &gt; 18, SUMIF(E4:E81,"=I",G4:G81) + SUMIF(C83:C84, "X",B83:B84) - 18,0)</f>
        <v>0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15</v>
      </c>
      <c r="I8" s="17">
        <f>I4+IF(I4 &lt; 18, IF(H10+I4 &gt; 18, 18- I4, H10),0)</f>
        <v>17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 t="s">
        <v>90</v>
      </c>
      <c r="B12" s="1">
        <v>3</v>
      </c>
      <c r="C12" s="1">
        <v>3</v>
      </c>
      <c r="D12" s="1">
        <v>2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22"/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 t="s">
        <v>61</v>
      </c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 t="s">
        <v>98</v>
      </c>
      <c r="F25" s="3" t="s">
        <v>95</v>
      </c>
      <c r="G25" s="16">
        <f t="shared" si="0"/>
        <v>3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 t="s">
        <v>98</v>
      </c>
      <c r="F26" s="3" t="s">
        <v>95</v>
      </c>
      <c r="G26" s="16">
        <f t="shared" si="0"/>
        <v>3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 t="s">
        <v>98</v>
      </c>
      <c r="F27" s="3" t="s">
        <v>95</v>
      </c>
      <c r="G27" s="16">
        <f t="shared" si="0"/>
        <v>3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 t="s">
        <v>98</v>
      </c>
      <c r="F29" s="3" t="s">
        <v>95</v>
      </c>
      <c r="G29" s="16">
        <f t="shared" si="0"/>
        <v>1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 t="s">
        <v>98</v>
      </c>
      <c r="F30" s="3" t="s">
        <v>95</v>
      </c>
      <c r="G30" s="16">
        <f t="shared" si="0"/>
        <v>1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 t="s">
        <v>98</v>
      </c>
      <c r="F31" s="3" t="s">
        <v>95</v>
      </c>
      <c r="G31" s="16">
        <f t="shared" ref="G31:G65" si="1" xml:space="preserve"> IF(EXACT(F31,"X"),IF(EXACT(E31,"I"),$B31,IF(EXACT(E31,"II"),$C31,IF(EXACT(E31,"III"),$D31,0))),0)</f>
        <v>1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 t="s">
        <v>98</v>
      </c>
      <c r="F35" s="3" t="s">
        <v>95</v>
      </c>
      <c r="G35" s="16">
        <f t="shared" si="1"/>
        <v>2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 t="s">
        <v>91</v>
      </c>
      <c r="B50" s="1">
        <v>3</v>
      </c>
      <c r="C50" s="1">
        <v>3</v>
      </c>
      <c r="D50" s="1">
        <v>3</v>
      </c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/>
      <c r="F60" s="3"/>
      <c r="G60" s="16">
        <f t="shared" si="1"/>
        <v>0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/>
      <c r="F61" s="3"/>
      <c r="G61" s="16">
        <f t="shared" si="1"/>
        <v>0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/>
      <c r="F62" s="3"/>
      <c r="G62" s="16">
        <f t="shared" si="1"/>
        <v>0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95</v>
      </c>
      <c r="D83" s="3" t="s">
        <v>95</v>
      </c>
      <c r="E83" s="3"/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95</v>
      </c>
      <c r="D84" s="3" t="s">
        <v>95</v>
      </c>
      <c r="E84" s="3"/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 t="s">
        <v>96</v>
      </c>
    </row>
    <row r="89" spans="1:12" x14ac:dyDescent="0.25">
      <c r="A89" s="12" t="s">
        <v>97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1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2017-11-07T22:44:39Z</dcterms:modified>
</cp:coreProperties>
</file>