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fileSharing readOnlyRecommended="1"/>
  <workbookPr filterPrivacy="1" codeName="ThisWorkbook"/>
  <xr:revisionPtr revIDLastSave="1138" documentId="8_{38D13036-04D1-4208-A342-CDEC5ACB142F}" xr6:coauthVersionLast="47" xr6:coauthVersionMax="47" xr10:uidLastSave="{5E46F4C4-D667-41B6-A400-91D09A39248C}"/>
  <bookViews>
    <workbookView xWindow="-120" yWindow="-120" windowWidth="20730" windowHeight="11040" firstSheet="2" activeTab="7" xr2:uid="{00000000-000D-0000-FFFF-FFFF00000000}"/>
  </bookViews>
  <sheets>
    <sheet name="Project_Schedule" sheetId="11" r:id="rId1"/>
    <sheet name="List" sheetId="13" state="hidden" r:id="rId2"/>
    <sheet name="Attendance" sheetId="14" r:id="rId3"/>
    <sheet name="Champions" sheetId="15" r:id="rId4"/>
    <sheet name="Ecalation Notice" sheetId="17" state="hidden" r:id="rId5"/>
    <sheet name="System Team" sheetId="18" r:id="rId6"/>
    <sheet name="Hotel Visit" sheetId="16" r:id="rId7"/>
    <sheet name="Contribution Table" sheetId="19" r:id="rId8"/>
  </sheets>
  <definedNames>
    <definedName name="Display_Week">Project_Schedule!$E$4</definedName>
    <definedName name="_xlnm.Print_Titles" localSheetId="0">Project_Schedule!$4:$6</definedName>
    <definedName name="Project_Start">Project_Schedule!$E$3</definedName>
    <definedName name="task_end" localSheetId="0">Project_Schedule!$F1</definedName>
    <definedName name="task_progress" localSheetId="0">Project_Schedule!$D1</definedName>
    <definedName name="task_start" localSheetId="0">Project_Schedule!$E1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93" i="11" l="1"/>
  <c r="J92" i="11"/>
  <c r="J91" i="11"/>
  <c r="J89" i="11"/>
  <c r="J86" i="11"/>
  <c r="J85" i="11"/>
  <c r="J84" i="11"/>
  <c r="J82" i="11"/>
  <c r="D98" i="11"/>
  <c r="D67" i="11" s="1"/>
  <c r="J99" i="11"/>
  <c r="E100" i="11"/>
  <c r="F100" i="11" s="1"/>
  <c r="J100" i="11" s="1"/>
  <c r="E101" i="11"/>
  <c r="F101" i="11" s="1"/>
  <c r="J101" i="11" s="1"/>
  <c r="E102" i="11"/>
  <c r="F102" i="11"/>
  <c r="J102" i="11" s="1"/>
  <c r="J79" i="11"/>
  <c r="J78" i="11"/>
  <c r="J77" i="11"/>
  <c r="J75" i="11"/>
  <c r="J67" i="11"/>
  <c r="D38" i="11"/>
  <c r="J72" i="11"/>
  <c r="J71" i="11"/>
  <c r="J70" i="11"/>
  <c r="J68" i="11"/>
  <c r="J64" i="11"/>
  <c r="J63" i="11"/>
  <c r="J62" i="11"/>
  <c r="J60" i="11"/>
  <c r="J43" i="11"/>
  <c r="J42" i="11"/>
  <c r="J41" i="11"/>
  <c r="J39" i="11"/>
  <c r="J57" i="11"/>
  <c r="J56" i="11"/>
  <c r="J55" i="11"/>
  <c r="J53" i="11"/>
  <c r="J50" i="11"/>
  <c r="J49" i="11"/>
  <c r="J48" i="11"/>
  <c r="J46" i="11"/>
  <c r="E103" i="11"/>
  <c r="F103" i="11" s="1"/>
  <c r="D30" i="11"/>
  <c r="E8" i="11"/>
  <c r="E29" i="11"/>
  <c r="E28" i="11"/>
  <c r="E27" i="11"/>
  <c r="E26" i="11"/>
  <c r="E25" i="11"/>
  <c r="E24" i="11"/>
  <c r="E23" i="11"/>
  <c r="E22" i="11"/>
  <c r="E21" i="11"/>
  <c r="E20" i="11"/>
  <c r="E19" i="11"/>
  <c r="J19" i="11" s="1"/>
  <c r="E18" i="11"/>
  <c r="J18" i="11" s="1"/>
  <c r="E17" i="11"/>
  <c r="E16" i="11"/>
  <c r="J16" i="11" s="1"/>
  <c r="D8" i="11"/>
  <c r="E15" i="11"/>
  <c r="E14" i="11"/>
  <c r="E13" i="11"/>
  <c r="E12" i="11"/>
  <c r="E11" i="11"/>
  <c r="E10" i="11"/>
  <c r="J20" i="11" l="1"/>
  <c r="J7" i="11"/>
  <c r="E9" i="11" l="1"/>
  <c r="K5" i="11" l="1"/>
  <c r="J110" i="11"/>
  <c r="J109" i="11"/>
  <c r="J108" i="11"/>
  <c r="J107" i="11"/>
  <c r="J106" i="11"/>
  <c r="J105" i="11"/>
  <c r="J38" i="11"/>
  <c r="J8" i="11"/>
  <c r="J29" i="11" l="1"/>
  <c r="J9" i="11"/>
  <c r="K6" i="11"/>
  <c r="J104" i="11" l="1"/>
  <c r="J11" i="11"/>
  <c r="L5" i="11"/>
  <c r="M5" i="11" s="1"/>
  <c r="N5" i="11" s="1"/>
  <c r="O5" i="11" s="1"/>
  <c r="P5" i="11" s="1"/>
  <c r="Q5" i="11" s="1"/>
  <c r="R5" i="11" s="1"/>
  <c r="K4" i="11"/>
  <c r="J103" i="11" l="1"/>
  <c r="J12" i="11"/>
  <c r="R4" i="11"/>
  <c r="S5" i="11"/>
  <c r="T5" i="11" s="1"/>
  <c r="U5" i="11" s="1"/>
  <c r="V5" i="11" s="1"/>
  <c r="W5" i="11" s="1"/>
  <c r="X5" i="11" s="1"/>
  <c r="Y5" i="11" s="1"/>
  <c r="L6" i="11"/>
  <c r="J13" i="11" l="1"/>
  <c r="Y4" i="11"/>
  <c r="Z5" i="11"/>
  <c r="AA5" i="11" s="1"/>
  <c r="AB5" i="11" s="1"/>
  <c r="AC5" i="11" s="1"/>
  <c r="AD5" i="11" s="1"/>
  <c r="AE5" i="11" s="1"/>
  <c r="AF5" i="11" s="1"/>
  <c r="M6" i="11"/>
  <c r="J28" i="11" l="1"/>
  <c r="AG5" i="11"/>
  <c r="AH5" i="11" s="1"/>
  <c r="AI5" i="11" s="1"/>
  <c r="AJ5" i="11" s="1"/>
  <c r="AK5" i="11" s="1"/>
  <c r="AL5" i="11" s="1"/>
  <c r="AF4" i="11"/>
  <c r="N6" i="11"/>
  <c r="J30" i="11" l="1"/>
  <c r="AM5" i="11"/>
  <c r="AN5" i="11" s="1"/>
  <c r="AO5" i="11" s="1"/>
  <c r="AP5" i="11" s="1"/>
  <c r="AQ5" i="11" s="1"/>
  <c r="AR5" i="11" s="1"/>
  <c r="AS5" i="11" s="1"/>
  <c r="O6" i="11"/>
  <c r="AT5" i="11" l="1"/>
  <c r="AU5" i="11" s="1"/>
  <c r="AM4" i="11"/>
  <c r="P6" i="11"/>
  <c r="J31" i="11" l="1"/>
  <c r="J32" i="11"/>
  <c r="AV5" i="11"/>
  <c r="AU6" i="11"/>
  <c r="AT4" i="11"/>
  <c r="Q6" i="11"/>
  <c r="J33" i="11" l="1"/>
  <c r="AW5" i="11"/>
  <c r="AV6" i="11"/>
  <c r="J36" i="11" l="1"/>
  <c r="AX5" i="11"/>
  <c r="AW6" i="11"/>
  <c r="R6" i="11"/>
  <c r="S6" i="11"/>
  <c r="J37" i="11" l="1"/>
  <c r="AY5" i="11"/>
  <c r="AX6" i="11"/>
  <c r="T6" i="11"/>
  <c r="AZ5" i="11" l="1"/>
  <c r="BA5" i="11" s="1"/>
  <c r="AY6" i="11"/>
  <c r="U6" i="11"/>
  <c r="BA6" i="11" l="1"/>
  <c r="BB5" i="11"/>
  <c r="BA4" i="11"/>
  <c r="AZ6" i="11"/>
  <c r="V6" i="11"/>
  <c r="BC5" i="11" l="1"/>
  <c r="BB6" i="11"/>
  <c r="W6" i="11"/>
  <c r="BC6" i="11" l="1"/>
  <c r="BD5" i="11"/>
  <c r="X6" i="11"/>
  <c r="BD6" i="11" l="1"/>
  <c r="BE5" i="11"/>
  <c r="Y6" i="11"/>
  <c r="BE6" i="11" l="1"/>
  <c r="BF5" i="11"/>
  <c r="Z6" i="11"/>
  <c r="BG5" i="11" l="1"/>
  <c r="BF6" i="11"/>
  <c r="AA6" i="11"/>
  <c r="BG6" i="11" l="1"/>
  <c r="BH5" i="11"/>
  <c r="AB6" i="11"/>
  <c r="BH6" i="11" l="1"/>
  <c r="BI5" i="11"/>
  <c r="BH4" i="11"/>
  <c r="AC6" i="11"/>
  <c r="BI6" i="11" l="1"/>
  <c r="BJ5" i="11"/>
  <c r="AD6" i="11"/>
  <c r="BK5" i="11" l="1"/>
  <c r="BJ6" i="11"/>
  <c r="AE6" i="11"/>
  <c r="BL5" i="11" l="1"/>
  <c r="BK6" i="11"/>
  <c r="AF6" i="11"/>
  <c r="BM5" i="11" l="1"/>
  <c r="BL6" i="11"/>
  <c r="AG6" i="11"/>
  <c r="BN5" i="11" l="1"/>
  <c r="BO5" i="11" s="1"/>
  <c r="BM6" i="11"/>
  <c r="AH6" i="11"/>
  <c r="BO4" i="11" l="1"/>
  <c r="BP5" i="11"/>
  <c r="BO6" i="11"/>
  <c r="BN6" i="11"/>
  <c r="AI6" i="11"/>
  <c r="BQ5" i="11" l="1"/>
  <c r="BP6" i="11"/>
  <c r="AJ6" i="11"/>
  <c r="BR5" i="11" l="1"/>
  <c r="BQ6" i="11"/>
  <c r="AK6" i="11"/>
  <c r="BS5" i="11" l="1"/>
  <c r="BR6" i="11"/>
  <c r="AL6" i="11"/>
  <c r="BS6" i="11" l="1"/>
  <c r="BT5" i="11"/>
  <c r="AM6" i="11"/>
  <c r="BU5" i="11" l="1"/>
  <c r="BT6" i="11"/>
  <c r="AN6" i="11"/>
  <c r="BU6" i="11" l="1"/>
  <c r="BV5" i="11"/>
  <c r="AO6" i="11"/>
  <c r="BV4" i="11" l="1"/>
  <c r="BW5" i="11"/>
  <c r="BV6" i="11"/>
  <c r="AP6" i="11"/>
  <c r="BX5" i="11" l="1"/>
  <c r="BW6" i="11"/>
  <c r="AQ6" i="11"/>
  <c r="BY5" i="11" l="1"/>
  <c r="BX6" i="11"/>
  <c r="AR6" i="11"/>
  <c r="BY6" i="11" l="1"/>
  <c r="BZ5" i="11"/>
  <c r="AS6" i="11"/>
  <c r="BZ6" i="11" l="1"/>
  <c r="CA5" i="11"/>
  <c r="AT6" i="11"/>
  <c r="CA6" i="11" l="1"/>
  <c r="CB5" i="11"/>
  <c r="CB6" i="11" l="1"/>
  <c r="CC5" i="11"/>
  <c r="CC4" i="11" l="1"/>
  <c r="CD5" i="11"/>
  <c r="CC6" i="11"/>
  <c r="CD6" i="11" l="1"/>
  <c r="CE5" i="11"/>
  <c r="CE6" i="11" l="1"/>
  <c r="CF5" i="11"/>
  <c r="CF6" i="11" l="1"/>
  <c r="CG5" i="11"/>
  <c r="CG6" i="11" l="1"/>
  <c r="CH5" i="11"/>
  <c r="CH6" i="11" l="1"/>
  <c r="CI5" i="11"/>
  <c r="CI6"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Q9" authorId="0" shapeId="0" xr:uid="{17463F96-ED2C-4438-A8CE-9D859A20D4E6}">
      <text>
        <r>
          <rPr>
            <b/>
            <sz val="9"/>
            <color indexed="81"/>
            <rFont val="Tahoma"/>
            <family val="2"/>
          </rPr>
          <t>Author:</t>
        </r>
        <r>
          <rPr>
            <sz val="9"/>
            <color indexed="81"/>
            <rFont val="Tahoma"/>
            <family val="2"/>
          </rPr>
          <t xml:space="preserve">
Job Interview</t>
        </r>
      </text>
    </comment>
    <comment ref="M10" authorId="0" shapeId="0" xr:uid="{8CF0007E-EEE1-4653-969C-91595DCB4401}">
      <text>
        <r>
          <rPr>
            <b/>
            <sz val="9"/>
            <color indexed="81"/>
            <rFont val="Tahoma"/>
            <family val="2"/>
          </rPr>
          <t>Author:</t>
        </r>
        <r>
          <rPr>
            <sz val="9"/>
            <color indexed="81"/>
            <rFont val="Tahoma"/>
            <family val="2"/>
          </rPr>
          <t xml:space="preserve">
No reason
</t>
        </r>
      </text>
    </comment>
    <comment ref="R10" authorId="0" shapeId="0" xr:uid="{28378E3F-A24C-49B7-8FBB-C5E52AA17B9C}">
      <text>
        <r>
          <rPr>
            <b/>
            <sz val="9"/>
            <color indexed="81"/>
            <rFont val="Tahoma"/>
            <family val="2"/>
          </rPr>
          <t>Author:</t>
        </r>
        <r>
          <rPr>
            <sz val="9"/>
            <color indexed="81"/>
            <rFont val="Tahoma"/>
            <family val="2"/>
          </rPr>
          <t xml:space="preserve">
Did not want to wake up since drank the day before</t>
        </r>
      </text>
    </comment>
    <comment ref="S10" authorId="0" shapeId="0" xr:uid="{C21A6179-F50A-4136-86D3-206F20561545}">
      <text>
        <r>
          <rPr>
            <b/>
            <sz val="9"/>
            <color indexed="81"/>
            <rFont val="Tahoma"/>
            <family val="2"/>
          </rPr>
          <t>Author:</t>
        </r>
        <r>
          <rPr>
            <sz val="9"/>
            <color indexed="81"/>
            <rFont val="Tahoma"/>
            <family val="2"/>
          </rPr>
          <t xml:space="preserve">
No reason
</t>
        </r>
      </text>
    </comment>
    <comment ref="O13" authorId="0" shapeId="0" xr:uid="{A653AA73-8390-4845-A83B-CB754E12CDE1}">
      <text>
        <r>
          <rPr>
            <b/>
            <sz val="9"/>
            <color indexed="81"/>
            <rFont val="Tahoma"/>
            <family val="2"/>
          </rPr>
          <t>Author:</t>
        </r>
        <r>
          <rPr>
            <sz val="9"/>
            <color indexed="81"/>
            <rFont val="Tahoma"/>
            <family val="2"/>
          </rPr>
          <t xml:space="preserve">
Vacations</t>
        </r>
      </text>
    </comment>
    <comment ref="P13" authorId="0" shapeId="0" xr:uid="{4C591827-3855-44F5-99A3-008707A448AF}">
      <text>
        <r>
          <rPr>
            <b/>
            <sz val="9"/>
            <color indexed="81"/>
            <rFont val="Tahoma"/>
            <family val="2"/>
          </rPr>
          <t>Author:</t>
        </r>
        <r>
          <rPr>
            <sz val="9"/>
            <color indexed="81"/>
            <rFont val="Tahoma"/>
            <family val="2"/>
          </rPr>
          <t xml:space="preserve">
Vacations</t>
        </r>
      </text>
    </comment>
    <comment ref="Q13" authorId="0" shapeId="0" xr:uid="{4A292509-9903-4CE8-B810-CDCE65FED2A7}">
      <text>
        <r>
          <rPr>
            <b/>
            <sz val="9"/>
            <color indexed="81"/>
            <rFont val="Tahoma"/>
            <family val="2"/>
          </rPr>
          <t>Author:</t>
        </r>
        <r>
          <rPr>
            <sz val="9"/>
            <color indexed="81"/>
            <rFont val="Tahoma"/>
            <family val="2"/>
          </rPr>
          <t xml:space="preserve">
Vacations</t>
        </r>
      </text>
    </comment>
  </commentList>
</comments>
</file>

<file path=xl/sharedStrings.xml><?xml version="1.0" encoding="utf-8"?>
<sst xmlns="http://schemas.openxmlformats.org/spreadsheetml/2006/main" count="621" uniqueCount="212">
  <si>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</si>
  <si>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TIAGo Group5 Project</t>
  </si>
  <si>
    <t>Completed</t>
  </si>
  <si>
    <t>on time, have a plan</t>
  </si>
  <si>
    <t>Late, but have a plan</t>
  </si>
  <si>
    <t>Enter Company Name in cell B2.</t>
  </si>
  <si>
    <t>Cranfield University</t>
  </si>
  <si>
    <t>Enter the name of the Project Lead in cell B3. Enter the Project Start date in cell E3. Pooject Start: label is in cell C3.</t>
  </si>
  <si>
    <t>Project Lead</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</si>
  <si>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</si>
  <si>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</si>
  <si>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</si>
  <si>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</si>
  <si>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</si>
  <si>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</si>
  <si>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</si>
  <si>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</si>
  <si>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</si>
  <si>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</si>
  <si>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Status</t>
  </si>
  <si>
    <t>Comments</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</si>
  <si>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</si>
  <si>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</si>
  <si>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</si>
  <si>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System Preparation</t>
  </si>
  <si>
    <t>All Team</t>
  </si>
  <si>
    <t>Y</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</si>
  <si>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</si>
  <si>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Install Ubuntu</t>
  </si>
  <si>
    <t>Balaji V.</t>
  </si>
  <si>
    <t>C</t>
  </si>
  <si>
    <t>Jonathan A.</t>
  </si>
  <si>
    <t>Wi-fi problem, able to connect with just one network. IT does not support Linux</t>
  </si>
  <si>
    <t>Krishna K.</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</si>
  <si>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</si>
  <si>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Kshitij R.</t>
  </si>
  <si>
    <t>Able to connect just using Ethernet</t>
  </si>
  <si>
    <t>Manideep R.</t>
  </si>
  <si>
    <t>Shuhua C.</t>
  </si>
  <si>
    <t>Sudhanshu U.</t>
  </si>
  <si>
    <t>Install ROS</t>
  </si>
  <si>
    <r>
      <t xml:space="preserve">Complete ROS Course
(Complete Beginier Level)
</t>
    </r>
    <r>
      <rPr>
        <sz val="11"/>
        <color theme="1"/>
        <rFont val="Calibri"/>
        <family val="2"/>
        <scheme val="minor"/>
      </rPr>
      <t xml:space="preserve">http://wiki.ros.org/ROS/Tutorials </t>
    </r>
  </si>
  <si>
    <t>Manideep T.</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</si>
  <si>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</si>
  <si>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Literature Review</t>
  </si>
  <si>
    <t>1.2.1 Robot Platform
1.3.1 Navigation</t>
  </si>
  <si>
    <t>1.2.2 Hardware Review
1.3.3 HRI</t>
  </si>
  <si>
    <t>1.1.3 Smart Cities
1.3.1 Navigation</t>
  </si>
  <si>
    <t>1.1.2 Milton Keynes Hotel
1.3.4 Speech Recognition</t>
  </si>
  <si>
    <t>Late submission. Team could not review information properly. 16.03.22: Correct report section per Mr.Tang feedback</t>
  </si>
  <si>
    <t>1.2.3 Software Review
1.3.3 HRI</t>
  </si>
  <si>
    <t>1.2.3 Software Review
1.3.2 Object Detection</t>
  </si>
  <si>
    <t>1.1.1 Milton Keynes Staduim
1.2.3 Object Detection</t>
  </si>
  <si>
    <t>Sample phase title block</t>
  </si>
  <si>
    <t>System. Definition</t>
  </si>
  <si>
    <t>1. Site review and sytem concept discussion</t>
  </si>
  <si>
    <t>R</t>
  </si>
  <si>
    <t>No contribution.Did not assist to meeting</t>
  </si>
  <si>
    <t>2. Stake holders and Concept definition</t>
  </si>
  <si>
    <t>3. Function Analysis and System Architecture definition</t>
  </si>
  <si>
    <t>Complete Matlab Architecture File</t>
  </si>
  <si>
    <t>Complete Systems theory report section</t>
  </si>
  <si>
    <t>Statement of requirements</t>
  </si>
  <si>
    <t>4. System Statetemen of Requirements Definition
(Each sub-team to complete its portion)</t>
  </si>
  <si>
    <t>G</t>
  </si>
  <si>
    <t>Shared file to complete SOR.</t>
  </si>
  <si>
    <t>System. Detailed Design</t>
  </si>
  <si>
    <t>System. Testing</t>
  </si>
  <si>
    <t>Task 1</t>
  </si>
  <si>
    <t>Task 2</t>
  </si>
  <si>
    <t>Task 3</t>
  </si>
  <si>
    <t>Task 4</t>
  </si>
  <si>
    <t>Task 5</t>
  </si>
  <si>
    <t>System. Implementation</t>
  </si>
  <si>
    <t>date</t>
  </si>
  <si>
    <t>`</t>
  </si>
  <si>
    <t>This row marks the end of the Project Schedule. DO NOT enter anything in this row. 
Insert new rows ABOVE this one to continue building out your Project Schedule.</t>
  </si>
  <si>
    <t>Insert new rows ABOVE this one</t>
  </si>
  <si>
    <t>Members</t>
  </si>
  <si>
    <t>Krishna M.</t>
  </si>
  <si>
    <t>Attendance</t>
  </si>
  <si>
    <t>Assisted</t>
  </si>
  <si>
    <t>Assisted late (past 15 min.)</t>
  </si>
  <si>
    <t>Did not assist</t>
  </si>
  <si>
    <t>No meeting held</t>
  </si>
  <si>
    <t>Meeting Date</t>
  </si>
  <si>
    <t>March</t>
  </si>
  <si>
    <t>April</t>
  </si>
  <si>
    <t>Mon</t>
  </si>
  <si>
    <t>Tues</t>
  </si>
  <si>
    <t>Wed</t>
  </si>
  <si>
    <t>Thurs</t>
  </si>
  <si>
    <t>Fri</t>
  </si>
  <si>
    <t>Sat</t>
  </si>
  <si>
    <t>Sun</t>
  </si>
  <si>
    <t>14-Mar-22
Hotel Visit</t>
  </si>
  <si>
    <t>3/15/2022
7:00 p.m.</t>
  </si>
  <si>
    <t>Attendee</t>
  </si>
  <si>
    <t>Balaji Vedal</t>
  </si>
  <si>
    <t>Jonathan Arreola</t>
  </si>
  <si>
    <t>Krishna Keshav</t>
  </si>
  <si>
    <t>Kshitij Raje</t>
  </si>
  <si>
    <t>Manideep Reddy</t>
  </si>
  <si>
    <t>Shuhua Cao</t>
  </si>
  <si>
    <t>Sudhanshu Upadhye</t>
  </si>
  <si>
    <t>Champions</t>
  </si>
  <si>
    <t>Name</t>
  </si>
  <si>
    <t>Role</t>
  </si>
  <si>
    <t>Responsibilities</t>
  </si>
  <si>
    <t>Report correct format</t>
  </si>
  <si>
    <r>
      <rPr>
        <b/>
        <sz val="11"/>
        <color theme="1"/>
        <rFont val="Calibri"/>
        <family val="2"/>
        <scheme val="minor"/>
      </rPr>
      <t>*Ensure the correct overall format of the report file according to the template provided by the University</t>
    </r>
    <r>
      <rPr>
        <sz val="11"/>
        <color theme="1"/>
        <rFont val="Calibri"/>
        <family val="2"/>
        <scheme val="minor"/>
      </rPr>
      <t xml:space="preserve">
-References
-Lettering
-Figures and tables</t>
    </r>
  </si>
  <si>
    <t>Wednesday Weekly MoMs</t>
  </si>
  <si>
    <r>
      <rPr>
        <b/>
        <sz val="11"/>
        <color theme="1"/>
        <rFont val="Calibri"/>
        <family val="2"/>
        <scheme val="minor"/>
      </rPr>
      <t>*Ensure the recording of the Minutes of Meeting (MoM) for the Wednesday Weekly meetings with the course director</t>
    </r>
    <r>
      <rPr>
        <sz val="11"/>
        <color theme="1"/>
        <rFont val="Calibri"/>
        <family val="2"/>
        <scheme val="minor"/>
      </rPr>
      <t xml:space="preserve">
-Record the minutes of the weekly meetings with course director
-Share the minutes with the team and the course Director</t>
    </r>
  </si>
  <si>
    <t>GitHub</t>
  </si>
  <si>
    <r>
      <rPr>
        <b/>
        <sz val="11"/>
        <color theme="1"/>
        <rFont val="Calibri"/>
        <family val="2"/>
        <scheme val="minor"/>
      </rPr>
      <t>*Ensure the creation of GitHub and provide learning resources for the team.</t>
    </r>
    <r>
      <rPr>
        <sz val="11"/>
        <color theme="1"/>
        <rFont val="Calibri"/>
        <family val="2"/>
        <scheme val="minor"/>
      </rPr>
      <t xml:space="preserve">
-Create the Git Hub site
-Provide the team with basic training about GitHub.
-Record the activities of the team.</t>
    </r>
  </si>
  <si>
    <t xml:space="preserve">Lab Scheduler </t>
  </si>
  <si>
    <r>
      <rPr>
        <b/>
        <sz val="11"/>
        <color theme="1"/>
        <rFont val="Calibri"/>
        <family val="2"/>
        <scheme val="minor"/>
      </rPr>
      <t>*Ensure the scheduling of the Lab for the team to work with the Robot Platform.</t>
    </r>
    <r>
      <rPr>
        <sz val="11"/>
        <color theme="1"/>
        <rFont val="Calibri"/>
        <family val="2"/>
        <scheme val="minor"/>
      </rPr>
      <t xml:space="preserve">
-Mail to coordinate with the Lab head to ensure an available slot for the team work.
-Provide the team with access to the lab and coordinate the activities for the team.
-Record minutes of meeting from the Lab visits</t>
    </r>
  </si>
  <si>
    <t>Escalation Notice</t>
  </si>
  <si>
    <t>Group 5 - TIAGo Robot</t>
  </si>
  <si>
    <t>Risk:</t>
  </si>
  <si>
    <t>1.Project timeline at risk
2.Project quality at risk
3. Team motivation at risk.</t>
  </si>
  <si>
    <t>Problem Description:</t>
  </si>
  <si>
    <r>
      <rPr>
        <b/>
        <sz val="11"/>
        <color theme="1"/>
        <rFont val="Calibri"/>
        <family val="2"/>
        <scheme val="minor"/>
      </rPr>
      <t>1.</t>
    </r>
    <r>
      <rPr>
        <sz val="11"/>
        <color theme="1"/>
        <rFont val="Calibri"/>
        <family val="2"/>
        <scheme val="minor"/>
      </rPr>
      <t xml:space="preserve"> Some team members have not been assisting to the meetings as agreed. Consequently, the activities have been delayed.
</t>
    </r>
    <r>
      <rPr>
        <b/>
        <sz val="11"/>
        <color theme="1"/>
        <rFont val="Calibri"/>
        <family val="2"/>
        <scheme val="minor"/>
      </rPr>
      <t>2.1</t>
    </r>
    <r>
      <rPr>
        <sz val="11"/>
        <color theme="1"/>
        <rFont val="Calibri"/>
        <family val="2"/>
        <scheme val="minor"/>
      </rPr>
      <t xml:space="preserve"> Some team members are not working according to the team agreed deadlines. Consequently, the activities are done last minute with poor quality.
</t>
    </r>
    <r>
      <rPr>
        <b/>
        <sz val="11"/>
        <color theme="1"/>
        <rFont val="Calibri"/>
        <family val="2"/>
        <scheme val="minor"/>
      </rPr>
      <t>2.2</t>
    </r>
    <r>
      <rPr>
        <sz val="11"/>
        <color theme="1"/>
        <rFont val="Calibri"/>
        <family val="2"/>
        <scheme val="minor"/>
      </rPr>
      <t xml:space="preserve"> The lack of engagement of some team members is likely to hinder the quality of the overall project.
</t>
    </r>
    <r>
      <rPr>
        <b/>
        <sz val="11"/>
        <color theme="1"/>
        <rFont val="Calibri"/>
        <family val="2"/>
        <scheme val="minor"/>
      </rPr>
      <t xml:space="preserve">3. </t>
    </r>
    <r>
      <rPr>
        <sz val="11"/>
        <color theme="1"/>
        <rFont val="Calibri"/>
        <family val="2"/>
        <scheme val="minor"/>
      </rPr>
      <t>The members who are assisting to the meetings, and working on the project start to loose motivation. There is a feeling of unfairness as some team members need to dedicate more time in the project to make it work while some other members have part-time jobs or holidays.</t>
    </r>
  </si>
  <si>
    <t>Actions Taken</t>
  </si>
  <si>
    <r>
      <rPr>
        <b/>
        <sz val="11"/>
        <color theme="1"/>
        <rFont val="Calibri"/>
        <family val="2"/>
        <scheme val="minor"/>
      </rPr>
      <t xml:space="preserve">1. </t>
    </r>
    <r>
      <rPr>
        <sz val="11"/>
        <color theme="1"/>
        <rFont val="Calibri"/>
        <family val="2"/>
        <scheme val="minor"/>
      </rPr>
      <t xml:space="preserve">Extraordinary meetings scheduled to meet the required deadlines.
</t>
    </r>
    <r>
      <rPr>
        <b/>
        <sz val="11"/>
        <color theme="1"/>
        <rFont val="Calibri"/>
        <family val="2"/>
        <scheme val="minor"/>
      </rPr>
      <t>1.1</t>
    </r>
    <r>
      <rPr>
        <sz val="11"/>
        <color theme="1"/>
        <rFont val="Calibri"/>
        <family val="2"/>
        <scheme val="minor"/>
      </rPr>
      <t xml:space="preserve"> Allocation of more work among the available team members to cover up for the missing tasks.
</t>
    </r>
    <r>
      <rPr>
        <b/>
        <sz val="11"/>
        <color theme="1"/>
        <rFont val="Calibri"/>
        <family val="2"/>
        <scheme val="minor"/>
      </rPr>
      <t xml:space="preserve">2. </t>
    </r>
    <r>
      <rPr>
        <sz val="11"/>
        <color theme="1"/>
        <rFont val="Calibri"/>
        <family val="2"/>
        <scheme val="minor"/>
      </rPr>
      <t xml:space="preserve">Increase of non-value-added management tasks to peer review other team members activities to ensure task quality.
</t>
    </r>
    <r>
      <rPr>
        <b/>
        <sz val="11"/>
        <color theme="1"/>
        <rFont val="Calibri"/>
        <family val="2"/>
        <scheme val="minor"/>
      </rPr>
      <t>3.1</t>
    </r>
    <r>
      <rPr>
        <sz val="11"/>
        <color theme="1"/>
        <rFont val="Calibri"/>
        <family val="2"/>
        <scheme val="minor"/>
      </rPr>
      <t xml:space="preserve"> Increase of non-value-added management tasks to record progress and differentiate the performance of team members.
</t>
    </r>
    <r>
      <rPr>
        <b/>
        <sz val="11"/>
        <color theme="1"/>
        <rFont val="Calibri"/>
        <family val="2"/>
        <scheme val="minor"/>
      </rPr>
      <t xml:space="preserve">3.2 </t>
    </r>
    <r>
      <rPr>
        <sz val="11"/>
        <color theme="1"/>
        <rFont val="Calibri"/>
        <family val="2"/>
        <scheme val="minor"/>
      </rPr>
      <t>Increase of team motivational talks/ discussion (taking time from meetings) to remind of the responsibilities of each member of the team.</t>
    </r>
  </si>
  <si>
    <t>Support Requested</t>
  </si>
  <si>
    <r>
      <rPr>
        <b/>
        <sz val="11"/>
        <color theme="1"/>
        <rFont val="Calibri"/>
        <family val="2"/>
        <scheme val="minor"/>
      </rPr>
      <t>1.</t>
    </r>
    <r>
      <rPr>
        <sz val="11"/>
        <color theme="1"/>
        <rFont val="Calibri"/>
        <family val="2"/>
        <scheme val="minor"/>
      </rPr>
      <t xml:space="preserve"> Include this point in next weekly meeting.
</t>
    </r>
    <r>
      <rPr>
        <b/>
        <sz val="11"/>
        <color theme="1"/>
        <rFont val="Calibri"/>
        <family val="2"/>
        <scheme val="minor"/>
      </rPr>
      <t>2.</t>
    </r>
    <r>
      <rPr>
        <sz val="11"/>
        <color theme="1"/>
        <rFont val="Calibri"/>
        <family val="2"/>
        <scheme val="minor"/>
      </rPr>
      <t xml:space="preserve"> Discuss the team members reasons to be absent during the meetings, and ask team members for a priority list regarding their activities (Group project, Part time jobs, holidays, late sleeping, partying during the week)
</t>
    </r>
    <r>
      <rPr>
        <b/>
        <sz val="11"/>
        <color theme="1"/>
        <rFont val="Calibri"/>
        <family val="2"/>
        <scheme val="minor"/>
      </rPr>
      <t xml:space="preserve">3. </t>
    </r>
    <r>
      <rPr>
        <sz val="11"/>
        <color theme="1"/>
        <rFont val="Calibri"/>
        <family val="2"/>
        <scheme val="minor"/>
      </rPr>
      <t xml:space="preserve">Provide a required weekly hour work rate (e.g. 30 hours a week) for all team members which would like to remain involved in the group project.
</t>
    </r>
    <r>
      <rPr>
        <b/>
        <sz val="11"/>
        <color theme="1"/>
        <rFont val="Calibri"/>
        <family val="2"/>
        <scheme val="minor"/>
      </rPr>
      <t>4.</t>
    </r>
    <r>
      <rPr>
        <sz val="11"/>
        <color theme="1"/>
        <rFont val="Calibri"/>
        <family val="2"/>
        <scheme val="minor"/>
      </rPr>
      <t xml:space="preserve"> Provide the team with a solution regarding eleven workload, and uneven available time during the week (individual grades /  team re-structuring / individual project for some team members).</t>
    </r>
  </si>
  <si>
    <t>System Team</t>
  </si>
  <si>
    <t>Area</t>
  </si>
  <si>
    <t>Sub-System</t>
  </si>
  <si>
    <t>System Element</t>
  </si>
  <si>
    <t>Next Steps</t>
  </si>
  <si>
    <t>Design Engineer</t>
  </si>
  <si>
    <t>Software</t>
  </si>
  <si>
    <t>Navigation</t>
  </si>
  <si>
    <t>Path Planning &amp; Path Generation</t>
  </si>
  <si>
    <r>
      <rPr>
        <sz val="11"/>
        <color theme="1"/>
        <rFont val="Calibri"/>
        <family val="2"/>
        <scheme val="minor"/>
      </rPr>
      <t xml:space="preserve">*Develop next steps list
*Brief the team with the next steps
*Present advance report
</t>
    </r>
    <r>
      <rPr>
        <b/>
        <sz val="11"/>
        <color theme="1"/>
        <rFont val="Calibri"/>
        <family val="2"/>
        <scheme val="minor"/>
      </rPr>
      <t xml:space="preserve">
</t>
    </r>
  </si>
  <si>
    <t>Systems Engineer /
Design Engineer</t>
  </si>
  <si>
    <t>Human Robot Interaction</t>
  </si>
  <si>
    <t>Robot Arm, Torso, Head, lights</t>
  </si>
  <si>
    <t>Speech Recognition</t>
  </si>
  <si>
    <t>Computer Vision &amp; SLAM</t>
  </si>
  <si>
    <t>Object Detection &amp; SLAM</t>
  </si>
  <si>
    <r>
      <t>1.Install ROS TIAGo workspace in Ubunto/ due: 3.21.22
2. Deploy ROS Gazebo Simulation in computer / due: 3.21.22
3. Deploy Gazebo Simulation for TIAGo and tun simple node to run in TIAGo/ due: 3.21.22
4</t>
    </r>
    <r>
      <rPr>
        <sz val="11"/>
        <color theme="1"/>
        <rFont val="Calibri"/>
        <family val="2"/>
        <scheme val="minor"/>
      </rPr>
      <t>. Go through the TIAGo ROS architecture 03/25/2022
5. Research and deploy the detection algorithms which includes the functions: 03/28/2022
    Human detection, Human avoidance, Navigation to / away from human
6. Research and deploy the SLAM, achieve the environment construction by robot RGB-D camera. 03/31/2022</t>
    </r>
  </si>
  <si>
    <t>Text to Speech</t>
  </si>
  <si>
    <t>Safety (All)</t>
  </si>
  <si>
    <t>Group 5</t>
  </si>
  <si>
    <t>Assisting?</t>
  </si>
  <si>
    <t>Yes</t>
  </si>
  <si>
    <t>No</t>
  </si>
  <si>
    <t>Total attendees</t>
  </si>
  <si>
    <r>
      <t xml:space="preserve">1.Install ROS TIAGo workspace in Ubunto/ due: 3.21.22
2. Deploy ROS Gazebo Simulation in computer / due: 3.21.22
3. Deploy Gazebo Simulation for TIAGo and tun simple node to run in TIAGo/ due: 3.21.22
</t>
    </r>
    <r>
      <rPr>
        <strike/>
        <sz val="11"/>
        <color theme="1"/>
        <rFont val="Calibri"/>
        <family val="2"/>
        <scheme val="major"/>
      </rPr>
      <t xml:space="preserve">4. Start PAL TIAGo in lab / Due 25.03.2022
5. Deploy autonomous navigation simulation on Gazebo and RViz / Done
6. Connect to TIAGo robot in lab using ROS / Due 29.03.2022
</t>
    </r>
    <r>
      <rPr>
        <sz val="11"/>
        <color theme="1"/>
        <rFont val="Calibri"/>
        <family val="2"/>
        <scheme val="major"/>
      </rPr>
      <t>7. Deploy a node on the TIAGo robot in lab / Due 29.03.2022
8. Deploy a path planning algorithm in simulation / Due 29.03.2022
9. Test different path planning algorithms in simulations / Due 06.04.2022
10. Deploy a path planning algorithm onto TIAGo robot in lab / Due 06.04.2022</t>
    </r>
  </si>
  <si>
    <r>
      <t xml:space="preserve">1.Install ROS TIAGo workspace in Ubunto/ due: 3.21.22
2. Deploy ROS Gazebo Simulation in computer / due: 3.21.22
3. Deploy Gazebo Simulation for TIAGo and tun simple node to run in TIAGo/ due: 3.21.22
4. Startup the Tiago (physical world)
5.use web commander interface/Controller to access the TIago 
6. Get root access of the Tiago
7. Get the List of Nodes in ROS of tiago 
</t>
    </r>
    <r>
      <rPr>
        <sz val="11"/>
        <color theme="1"/>
        <rFont val="Calibri"/>
        <family val="2"/>
        <scheme val="minor"/>
      </rPr>
      <t>8. Get the RQT graphs of the nodes of the ROS on TIago (physical ) 25/03/22
9. Deploy the navigation node and visualize the sensor data. 25/03/22
10. Deploy predicted Navigation Stacks on the real robot 25/03/22
11. Understand the difficulties between the real and theoretical 28/03/22</t>
    </r>
  </si>
  <si>
    <r>
      <rPr>
        <b/>
        <u/>
        <sz val="12"/>
        <color theme="1"/>
        <rFont val="Calibri"/>
        <family val="2"/>
        <scheme val="minor"/>
      </rPr>
      <t>Milestone</t>
    </r>
    <r>
      <rPr>
        <sz val="11"/>
        <color theme="1"/>
        <rFont val="Calibri"/>
        <family val="2"/>
        <scheme val="minor"/>
      </rPr>
      <t xml:space="preserve">
3.Integrate programs 
</t>
    </r>
  </si>
  <si>
    <t>Tue</t>
  </si>
  <si>
    <t>Thu</t>
  </si>
  <si>
    <t>Finished Ros Wiki and ETH Zurich Lectures</t>
  </si>
  <si>
    <r>
      <rPr>
        <strike/>
        <sz val="11"/>
        <color theme="1"/>
        <rFont val="Calibri"/>
        <family val="2"/>
        <scheme val="minor"/>
      </rPr>
      <t xml:space="preserve">1.Install ROS TIAGo workspace in Ubunto/ due: 3.21.22
2. Deploy ROS Gazebo Simulation in computer / due: 3.21.22
3. Deploy Gazebo Simulation for TIAGo and tun simple node to run in TIAGo/ due: 3.21.22
4. Deploy a pre defined command in TIAgo using the terminal / due: 3.22.23
5. Learn how to connect with PAL TIAGo (Physical Platform)/ due: 3.22.24
6. Deploy a predefined command in PAL TIAGo (Physical Platform) / due: 3.22.25
7. Write a bespoke arm/torso/head path and deploy in the simulation / due: 3.28.24 </t>
    </r>
    <r>
      <rPr>
        <sz val="11"/>
        <color theme="1"/>
        <rFont val="Calibri"/>
        <family val="2"/>
        <scheme val="minor"/>
      </rPr>
      <t xml:space="preserve">
</t>
    </r>
    <r>
      <rPr>
        <strike/>
        <sz val="11"/>
        <color theme="1"/>
        <rFont val="Calibri"/>
        <family val="2"/>
        <scheme val="minor"/>
      </rPr>
      <t>8. Write a bespoke arm/torso/head path and deploy in the  (Physical Platform) / due: 3.28.28 --&gt; Problem to deploy C++ files. It was done in Phyton.</t>
    </r>
  </si>
  <si>
    <t>Late/ project at risk</t>
  </si>
  <si>
    <t>Group5TIAGo</t>
  </si>
  <si>
    <t>Pal Robotics Password:</t>
  </si>
  <si>
    <r>
      <rPr>
        <b/>
        <u/>
        <sz val="12"/>
        <color theme="1"/>
        <rFont val="Calibri"/>
        <family val="2"/>
        <scheme val="minor"/>
      </rPr>
      <t>Milestone</t>
    </r>
    <r>
      <rPr>
        <u/>
        <sz val="11"/>
        <color theme="1"/>
        <rFont val="Calibri"/>
        <family val="2"/>
        <scheme val="minor"/>
      </rPr>
      <t xml:space="preserve">
TIAGo Start up &amp; Basic trainning:
</t>
    </r>
    <r>
      <rPr>
        <sz val="11"/>
        <color theme="1"/>
        <rFont val="Calibri"/>
        <family val="2"/>
        <scheme val="minor"/>
      </rPr>
      <t xml:space="preserve">
</t>
    </r>
    <r>
      <rPr>
        <b/>
        <sz val="11"/>
        <color theme="1"/>
        <rFont val="Calibri"/>
        <family val="2"/>
        <scheme val="minor"/>
      </rPr>
      <t>1</t>
    </r>
    <r>
      <rPr>
        <sz val="11"/>
        <color theme="1"/>
        <rFont val="Calibri"/>
        <family val="2"/>
        <scheme val="minor"/>
      </rPr>
      <t xml:space="preserve">. How to properly start up &amp; shut down TIAGo Platform.
</t>
    </r>
    <r>
      <rPr>
        <b/>
        <sz val="11"/>
        <color theme="1"/>
        <rFont val="Calibri"/>
        <family val="2"/>
        <scheme val="minor"/>
      </rPr>
      <t>2.</t>
    </r>
    <r>
      <rPr>
        <sz val="11"/>
        <color theme="1"/>
        <rFont val="Calibri"/>
        <family val="2"/>
        <scheme val="minor"/>
      </rPr>
      <t xml:space="preserve"> WebGUI connection procedure and actions.
</t>
    </r>
    <r>
      <rPr>
        <b/>
        <sz val="11"/>
        <color theme="1"/>
        <rFont val="Calibri"/>
        <family val="2"/>
        <scheme val="minor"/>
      </rPr>
      <t>3</t>
    </r>
    <r>
      <rPr>
        <sz val="11"/>
        <color theme="1"/>
        <rFont val="Calibri"/>
        <family val="2"/>
        <scheme val="minor"/>
      </rPr>
      <t>. Joystick Manipulation.</t>
    </r>
  </si>
  <si>
    <r>
      <rPr>
        <b/>
        <u/>
        <sz val="12"/>
        <color theme="1"/>
        <rFont val="Calibri"/>
        <family val="2"/>
        <scheme val="minor"/>
      </rPr>
      <t>Milestone</t>
    </r>
    <r>
      <rPr>
        <sz val="11"/>
        <color theme="1"/>
        <rFont val="Calibri"/>
        <family val="2"/>
        <scheme val="minor"/>
      </rPr>
      <t xml:space="preserve">
TIAGo connection to physical Robot.
1. Connect with physical Robot.
2. Perfom movements/speech/recognition/navigation related to system area using terminal or GUI.
3. Deploy Package to simulation with generic program related to your development area
</t>
    </r>
  </si>
  <si>
    <t>Deployed a publisher / subscriber node</t>
  </si>
  <si>
    <t>Deployed a TTS package</t>
  </si>
  <si>
    <t>Deployed a publisher / subscriber &amp; Server and client node</t>
  </si>
  <si>
    <r>
      <rPr>
        <b/>
        <u/>
        <sz val="12"/>
        <color theme="1"/>
        <rFont val="Calibri"/>
        <family val="2"/>
        <scheme val="minor"/>
      </rPr>
      <t>Milestone</t>
    </r>
    <r>
      <rPr>
        <sz val="11"/>
        <color theme="1"/>
        <rFont val="Calibri"/>
        <family val="2"/>
        <scheme val="minor"/>
      </rPr>
      <t xml:space="preserve">
4.Create program &amp; package  to run in physical robot as in the Hotel.
5. Test in simulation
6. Deployment on robot
</t>
    </r>
  </si>
  <si>
    <t>Very late (past 45 min.)</t>
  </si>
  <si>
    <t>May</t>
  </si>
  <si>
    <t>1.Install ROS TIAGo workspace in Ubunto/ due: 3.21.22
2. Deploy ROS Gazebo Simulation in computer / due: 3.21.22
3. Deploy Gazebo Simulation for TIAGo and tun simple node to run in TIAGo/ due: 3.21.22
4. Deploy autonomous navigation simulation on Gazebo and RViz / Done
5. Connect to TIAGo robot in lab using ROS / Due 29.03.2022
6. Deploy a node on the TIAGo robot in lab / Due 29.03.2022
7. Map the AIRC lab and localise the robot</t>
  </si>
  <si>
    <t>Report writing  week</t>
  </si>
  <si>
    <t>Program Integration week</t>
  </si>
  <si>
    <r>
      <rPr>
        <b/>
        <sz val="11"/>
        <color theme="1"/>
        <rFont val="Calibri"/>
        <family val="2"/>
        <scheme val="minor"/>
      </rPr>
      <t>Report</t>
    </r>
    <r>
      <rPr>
        <sz val="11"/>
        <color theme="1"/>
        <rFont val="Calibri"/>
        <family val="2"/>
        <scheme val="minor"/>
      </rPr>
      <t xml:space="preserve"> sesion</t>
    </r>
  </si>
  <si>
    <r>
      <rPr>
        <b/>
        <sz val="11"/>
        <color theme="1"/>
        <rFont val="Calibri"/>
        <family val="2"/>
        <scheme val="minor"/>
      </rPr>
      <t>Lab</t>
    </r>
    <r>
      <rPr>
        <sz val="11"/>
        <color theme="1"/>
        <rFont val="Calibri"/>
        <family val="2"/>
        <scheme val="minor"/>
      </rPr>
      <t xml:space="preserve"> Session</t>
    </r>
  </si>
  <si>
    <t>Package Tested and deployed in robot</t>
  </si>
  <si>
    <t>Not integrated into main program due to late completion.</t>
  </si>
  <si>
    <t>Testing and Implementation week at Hotel</t>
  </si>
  <si>
    <t>Krishna Mote</t>
  </si>
  <si>
    <t>Logistics and Transportation </t>
  </si>
  <si>
    <r>
      <rPr>
        <b/>
        <sz val="11"/>
        <color theme="1"/>
        <rFont val="Calibri"/>
        <family val="2"/>
        <scheme val="minor"/>
      </rPr>
      <t>*Ensure the transportation availability for the team. </t>
    </r>
    <r>
      <rPr>
        <sz val="11"/>
        <color theme="1"/>
        <rFont val="Calibri"/>
        <family val="2"/>
        <scheme val="minor"/>
      </rPr>
      <t xml:space="preserve">
-Booking taxi on time for a team from University-Hotel-University. 
-Keeping records of all kinds of bills of team. 
-Ensure the getting of reimbursement of all bills of the team’s expenditure from university. </t>
    </r>
  </si>
  <si>
    <t>1.Install ROS TIAGo workspace in Ubunto/ due: 3.21.22
2. Deploy ROS Gazebo Simulation in computer / due: 3.21.22
3. Deploy Gazebo Simulation for TIAGo and tun simple node to run in TIAGo/ due: 3.21.22
4. Check the PAL TIAGo functionality and predefined TTS outputs (The Actual Robot) /due 21.03.22
5. Access TTS in Webcommander using Ubuntu Terminal /due 28.03.22
6. Run Basic commands like 'Hello' on TiaGo robot using Ubuntu Terminal /due 3.28.22
7. Find how to connect Google Speech API and Acapela nodes on ROS /due 28.03.22
8. Run the Hotel Receptionist script on PAL TIAGo using program/Ubuntu terminal /due 29.03.22 
9. Try to implement Google speech API on PAL TIAGo in similar way and run basic commands like Move in a certain direction and Stop /due 5.4.22
10. Using NLP and Google speech API, make PAL TIAGo respond with its basic TTS answers in Simulation /due 06.04.22
11. Implement step 11 on real robot PAL TIAGo (Yuuni) /due 08.04.22</t>
  </si>
  <si>
    <t>1.Install ROS TIAGo workspace in Ubunto/ due: 3.21.22
2. Deploy ROS Gazebo Simulation in computer / due: 3.21.22
3. Deploy Gazebo Simulation for TIAGo and tun simple node to run in TIAGo/ due: 3.21.22
4. Check the PAL TIAGo functionality and predefined TTS outputs (The Actual Robot) /due 21.03.22
5. Search Google Speech API packages in ROS /due 23.03.22
6. Run Basic commands like 'Hello' on TiaGo robot using Ubuntu Terminal /due 3.25.22
7. Find how to connect Google Speech API and Acapela nodes on ROS /due 25.03.22
8. Check how the Google Speech API can be implemented on mobile robots /due 25.03.22 
9. Try to implement Google speech API on PAL TIAGo in similar way and run basic commands like Move in a certain direction and Stop /due 30.3.22
10. Using NLP and Google speech API, make PAL TIAGo respond with its basic TTS answers in Simulation /due 06.04.22
11. Implement step 11 on real robot PAL TIAGo (Yuuni) /due 08.04.22</t>
  </si>
  <si>
    <t>Report</t>
  </si>
  <si>
    <t>Management</t>
  </si>
  <si>
    <t>Technical</t>
  </si>
  <si>
    <t>Coding</t>
  </si>
  <si>
    <t>- Contributed to code Navigation System node.</t>
  </si>
  <si>
    <t>- Coded Navigation System node.</t>
  </si>
  <si>
    <t>2. Literature Review</t>
  </si>
  <si>
    <t>Presentation</t>
  </si>
  <si>
    <r>
      <rPr>
        <b/>
        <sz val="11"/>
        <color theme="1"/>
        <rFont val="Calibri"/>
        <family val="2"/>
        <scheme val="minor"/>
      </rPr>
      <t>Role:</t>
    </r>
    <r>
      <rPr>
        <sz val="11"/>
        <color theme="1"/>
        <rFont val="Calibri"/>
        <family val="2"/>
        <scheme val="minor"/>
      </rPr>
      <t xml:space="preserve"> Wednesday Weekly MoMs champion
</t>
    </r>
    <r>
      <rPr>
        <b/>
        <sz val="11"/>
        <color theme="1"/>
        <rFont val="Calibri"/>
        <family val="2"/>
        <scheme val="minor"/>
      </rPr>
      <t xml:space="preserve">Activities: </t>
    </r>
    <r>
      <rPr>
        <sz val="11"/>
        <color theme="1"/>
        <rFont val="Calibri"/>
        <family val="2"/>
        <scheme val="minor"/>
      </rPr>
      <t xml:space="preserve">
*Ensured the recording of the Minutes of Meeting (MoM) for the Wednesday Weekly meetings with the course director
-Recorded the Minutes of the Weekly meetings with course director
-Shared the Minutes with the team and the course director</t>
    </r>
  </si>
  <si>
    <t xml:space="preserve"> - </t>
  </si>
  <si>
    <t>- Coded Human Robot Interaction System node. Kinematics: Robot arm, head, torso, movements. Text to Speech: predefined phrases.
- Contributed to code Navigation System node.
- Coded integrated node for overall program execution. Kinematics, Text to Speech, Navigation.</t>
  </si>
  <si>
    <r>
      <rPr>
        <b/>
        <sz val="11"/>
        <color theme="1"/>
        <rFont val="Calibri"/>
        <family val="2"/>
        <scheme val="minor"/>
      </rPr>
      <t>Role:</t>
    </r>
    <r>
      <rPr>
        <sz val="11"/>
        <color theme="1"/>
        <rFont val="Calibri"/>
        <family val="2"/>
        <scheme val="minor"/>
      </rPr>
      <t xml:space="preserve">  GitHub champion
</t>
    </r>
    <r>
      <rPr>
        <b/>
        <sz val="11"/>
        <color theme="1"/>
        <rFont val="Calibri"/>
        <family val="2"/>
        <scheme val="minor"/>
      </rPr>
      <t xml:space="preserve">Activities: </t>
    </r>
    <r>
      <rPr>
        <sz val="11"/>
        <color theme="1"/>
        <rFont val="Calibri"/>
        <family val="2"/>
        <scheme val="minor"/>
      </rPr>
      <t xml:space="preserve">
*Ensured the creation of GitHub and provide learning resources for the team.
-Created the Git Hub site and maintained it.
-Provided the team with basic training about GitHub.
- Created detailed read me files for the group repository.
- Performed version management for the team code.</t>
    </r>
  </si>
  <si>
    <t>- Participated in visual presentation activities.</t>
  </si>
  <si>
    <r>
      <rPr>
        <b/>
        <sz val="11"/>
        <color theme="1"/>
        <rFont val="Calibri"/>
        <family val="2"/>
        <scheme val="minor"/>
      </rPr>
      <t>Role:</t>
    </r>
    <r>
      <rPr>
        <sz val="11"/>
        <color theme="1"/>
        <rFont val="Calibri"/>
        <family val="2"/>
        <scheme val="minor"/>
      </rPr>
      <t xml:space="preserve"> Logistics and Transportation champion / Task managment for navigation devlopment
</t>
    </r>
    <r>
      <rPr>
        <b/>
        <sz val="11"/>
        <color theme="1"/>
        <rFont val="Calibri"/>
        <family val="2"/>
        <scheme val="minor"/>
      </rPr>
      <t>Activities: 
*</t>
    </r>
    <r>
      <rPr>
        <sz val="11"/>
        <color theme="1"/>
        <rFont val="Calibri"/>
        <family val="2"/>
        <scheme val="minor"/>
      </rPr>
      <t>Ensure the transportation availability for the team. 
-Booking taxi on time for a team from University-Hotel-University. 
-Ensure the reimbursement of all bills for the team’s expenditure from university. </t>
    </r>
  </si>
  <si>
    <r>
      <rPr>
        <b/>
        <sz val="11"/>
        <color theme="1"/>
        <rFont val="Calibri"/>
        <family val="2"/>
        <scheme val="minor"/>
      </rPr>
      <t>Role:</t>
    </r>
    <r>
      <rPr>
        <sz val="11"/>
        <color theme="1"/>
        <rFont val="Calibri"/>
        <family val="2"/>
        <scheme val="minor"/>
      </rPr>
      <t xml:space="preserve"> Report correct format champion / Assisted with team engagement
</t>
    </r>
    <r>
      <rPr>
        <b/>
        <sz val="11"/>
        <color theme="1"/>
        <rFont val="Calibri"/>
        <family val="2"/>
        <scheme val="minor"/>
      </rPr>
      <t xml:space="preserve">Activities: </t>
    </r>
    <r>
      <rPr>
        <sz val="11"/>
        <color theme="1"/>
        <rFont val="Calibri"/>
        <family val="2"/>
        <scheme val="minor"/>
      </rPr>
      <t xml:space="preserve">
*Ensured the correct overall format of the report file according to the template provided by the University.
-References
-Lettering
-Figures and tables</t>
    </r>
  </si>
  <si>
    <t>- supported coding for Kinematics, navigation.</t>
  </si>
  <si>
    <t>- supported coding for navigation.</t>
  </si>
  <si>
    <r>
      <rPr>
        <b/>
        <sz val="11"/>
        <color theme="1"/>
        <rFont val="Calibri"/>
        <family val="2"/>
        <scheme val="minor"/>
      </rPr>
      <t>Role:</t>
    </r>
    <r>
      <rPr>
        <sz val="11"/>
        <color theme="1"/>
        <rFont val="Calibri"/>
        <family val="2"/>
        <scheme val="minor"/>
      </rPr>
      <t xml:space="preserve"> Lab Scheduler 
</t>
    </r>
    <r>
      <rPr>
        <b/>
        <sz val="11"/>
        <color theme="1"/>
        <rFont val="Calibri"/>
        <family val="2"/>
        <scheme val="minor"/>
      </rPr>
      <t xml:space="preserve">Activities: </t>
    </r>
    <r>
      <rPr>
        <sz val="11"/>
        <color theme="1"/>
        <rFont val="Calibri"/>
        <family val="2"/>
        <scheme val="minor"/>
      </rPr>
      <t xml:space="preserve">
*Ensure the scheduling of the Lab for the team to work with the Robot Platform.
-Mail to coordinate with the Lab head to ensure an available slot for the team work.
-Provide the team with access to the lab.
-Record minutes of meeting from the Lab visits --&gt; Remark: commited, but did not performed this activity.</t>
    </r>
  </si>
  <si>
    <t>- Coded Speech recognition interactive node --&gt; Remark: (late delivery. Not able to integrate with final program).</t>
  </si>
  <si>
    <t xml:space="preserve">-Assisted problem solving management activities.
</t>
  </si>
  <si>
    <t xml:space="preserve">- Performed robot Localization.
- Performed robot waypoint creation
- Performed problem solving activities 
</t>
  </si>
  <si>
    <t xml:space="preserve">- Performed robot Localization.
- Performed robot waypoint creation
- Performed problem solving activities for navigation
</t>
  </si>
  <si>
    <t>- Performed robot Localization.
- Performed robot waypoint creation
- Performed problem solving activities for navigation
- Created Matlab MSym architecture file
- ROS learning.</t>
  </si>
  <si>
    <t>- Performed robot Localization.
- Performed robot waypoint creation
- Performed problem solving activities
- Contributed for Matlab MSym architecture file</t>
  </si>
  <si>
    <t>- Assisted the final group presentation
- Perfomed computer vision simulation.
- Recording activities for team presentation and record.</t>
  </si>
  <si>
    <t>- Assisted the final group presentation.
- Participated in visual presentation activities.
- Recording activities for team presentation and record.</t>
  </si>
  <si>
    <t>- Created final group presentation.
- Performed photography activities for the presentation and team record.
- Recording activities for team presentation and record.</t>
  </si>
  <si>
    <r>
      <rPr>
        <b/>
        <sz val="11"/>
        <color theme="1"/>
        <rFont val="Calibri"/>
        <family val="2"/>
        <scheme val="minor"/>
      </rPr>
      <t>Role:</t>
    </r>
    <r>
      <rPr>
        <sz val="11"/>
        <color theme="1"/>
        <rFont val="Calibri"/>
        <family val="2"/>
        <scheme val="minor"/>
      </rPr>
      <t xml:space="preserve">  Project Manager 
</t>
    </r>
    <r>
      <rPr>
        <b/>
        <sz val="11"/>
        <color theme="1"/>
        <rFont val="Calibri"/>
        <family val="2"/>
        <scheme val="minor"/>
      </rPr>
      <t xml:space="preserve">Activities: 
</t>
    </r>
    <r>
      <rPr>
        <sz val="11"/>
        <color theme="1"/>
        <rFont val="Calibri"/>
        <family val="2"/>
        <scheme val="minor"/>
      </rPr>
      <t>*Ensured the delivery of the project in time and form.
- Planned project structure and timeline.
- Created and updated the gantt chart and milestones.
- Delegated management activities and ensured the proper execution of the same.
- Kept record of the team assistance and activities.
- Programmed team meetings through outlook invitations.
- Recorded Minutes of the Meeting for team meetings.
- Provided learning resourced for team members.
- Main point of contact with the PAL development team for problem solving.
- Main point of contact for stakeholders of the project.
- Supported team members through technical development.</t>
    </r>
  </si>
  <si>
    <t>- [ ] Abstract
- [ ] Introduction (customer satisfaction, resource management, staff retaining
- [ ] Lit review Robot Platform TIAGo(4.2): General Review(4.2.1)
- [ ] Lit review Tasks(4.3): Path planning (4.3.1)
- [ ] Lit review text to Speech(4.3.6)
- [ ] System system architecture 5.1.4.2 MATLAB System Composer
- [ ] Detailed design 5.1.7 : ROS Basics 5.1.7.1 Messages
- [ ] 5.1.7.2 basics of PAL TIAGo Introduction and startup/shutdown
- [ ] 5.1.7.4 Running code in real robot introduction and accessing the physical robot and running code through terminal sensor visualisation, navigation, mapping, localisation 
- [ ] 5.1.10 Implementation</t>
  </si>
  <si>
    <t>Acknowledgment 
1. Introduction
2. Objective
4. Literature Review Introduction
4.2 SMART Cities
4.2.1 Milton Keynes - Smart City(MK:Smart)
4.4.1 Navigation and Path Planning
4.4.1.1 State of the art or current approaches
5.1.3 Functional Analysis
5.1.7.1 ROS Basics- Node
5.1.7.2 Basics of PAL TIAGo - Perform movements with the Web Commander GUI
             Running code through terminal in simulation (Gazebo / RViz ) - Introduction
             Running code through terminal in simulation (Gazebo / RViz ) - Navigation Subsystem
             Running code through terminal in Real Robot - Mapping 
             Running code through terminal in Real Robot - Localisation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</si>
</sst>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_(* \(#,##0.00\);_(* &quot;-&quot;??_);_(@_)"/>
    <numFmt numFmtId="164" formatCode="m/d/yy;@"/>
    <numFmt numFmtId="165" formatCode="ddd\,\ m/d/yyyy"/>
    <numFmt numFmtId="166" formatCode="mmm\ d\,\ yyyy"/>
    <numFmt numFmtId="167" formatCode="d"/>
    <numFmt numFmtId="168" formatCode="[$-409]d\-mmm\-yy;@"/>
  </numFmts>
  <fonts count="3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sz val="8"/>
      <name val="Calibri"/>
      <family val="2"/>
      <scheme val="minor"/>
    </font>
    <font>
      <b/>
      <sz val="20"/>
      <color rgb="FF0070C0"/>
      <name val="Calibri"/>
      <family val="2"/>
      <scheme val="minor"/>
    </font>
    <font>
      <b/>
      <sz val="9"/>
      <name val="Calibri"/>
      <family val="2"/>
      <scheme val="minor"/>
    </font>
    <font>
      <sz val="9"/>
      <color theme="1"/>
      <name val="Calibri"/>
      <family val="2"/>
      <scheme val="minor"/>
    </font>
    <font>
      <b/>
      <sz val="14"/>
      <color theme="1"/>
      <name val="Calibri"/>
      <family val="2"/>
      <scheme val="minor"/>
    </font>
    <font>
      <b/>
      <sz val="12"/>
      <color theme="0"/>
      <name val="Calibri"/>
      <family val="2"/>
      <scheme val="minor"/>
    </font>
    <font>
      <b/>
      <sz val="20"/>
      <color rgb="FFFF0000"/>
      <name val="Arial"/>
      <family val="2"/>
    </font>
    <font>
      <sz val="9"/>
      <color indexed="81"/>
      <name val="Tahoma"/>
      <family val="2"/>
    </font>
    <font>
      <b/>
      <sz val="9"/>
      <color indexed="81"/>
      <name val="Tahoma"/>
      <family val="2"/>
    </font>
    <font>
      <sz val="14"/>
      <name val="Arial"/>
      <family val="2"/>
    </font>
    <font>
      <u/>
      <sz val="11"/>
      <color theme="1"/>
      <name val="Calibri"/>
      <family val="2"/>
      <scheme val="minor"/>
    </font>
    <font>
      <strike/>
      <sz val="11"/>
      <color theme="1"/>
      <name val="Calibri"/>
      <family val="2"/>
      <scheme val="minor"/>
    </font>
    <font>
      <sz val="11"/>
      <color theme="1"/>
      <name val="Calibri"/>
      <family val="2"/>
      <scheme val="major"/>
    </font>
    <font>
      <b/>
      <u/>
      <sz val="12"/>
      <color theme="1"/>
      <name val="Calibri"/>
      <family val="2"/>
      <scheme val="minor"/>
    </font>
    <font>
      <strike/>
      <sz val="11"/>
      <color theme="1"/>
      <name val="Calibri"/>
      <family val="2"/>
      <scheme val="major"/>
    </font>
    <font>
      <b/>
      <sz val="12"/>
      <color theme="1"/>
      <name val="Calibri"/>
      <family val="2"/>
      <scheme val="minor"/>
    </font>
  </fonts>
  <fills count="30">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0"/>
        <bgColor indexed="64"/>
      </patternFill>
    </fill>
    <fill>
      <patternFill patternType="solid">
        <fgColor rgb="FFFFFF00"/>
        <bgColor indexed="64"/>
      </patternFill>
    </fill>
    <fill>
      <patternFill patternType="solid">
        <fgColor rgb="FF00B050"/>
        <bgColor indexed="64"/>
      </patternFill>
    </fill>
    <fill>
      <patternFill patternType="solid">
        <fgColor rgb="FF0070C0"/>
        <bgColor indexed="64"/>
      </patternFill>
    </fill>
    <fill>
      <patternFill patternType="solid">
        <fgColor rgb="FFFF0000"/>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1"/>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rgb="FFFFC000"/>
        <bgColor indexed="64"/>
      </patternFill>
    </fill>
    <fill>
      <patternFill patternType="solid">
        <fgColor theme="4" tint="0.39997558519241921"/>
        <bgColor indexed="64"/>
      </patternFill>
    </fill>
  </fills>
  <borders count="4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right/>
      <top/>
      <bottom style="medium">
        <color theme="0" tint="-0.14996795556505021"/>
      </bottom>
      <diagonal/>
    </border>
    <border>
      <left/>
      <right/>
      <top style="medium">
        <color theme="0" tint="-0.14996795556505021"/>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258">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9" fontId="5" fillId="3" borderId="2" xfId="2" applyFont="1" applyFill="1" applyBorder="1" applyAlignment="1">
      <alignment horizontal="center" vertical="center"/>
    </xf>
    <xf numFmtId="9" fontId="5" fillId="4" borderId="2" xfId="2" applyFont="1" applyFill="1" applyBorder="1" applyAlignment="1">
      <alignment horizontal="center" vertical="center"/>
    </xf>
    <xf numFmtId="9" fontId="5" fillId="6" borderId="2" xfId="2" applyFont="1" applyFill="1" applyBorder="1" applyAlignment="1">
      <alignment horizontal="center" vertical="center"/>
    </xf>
    <xf numFmtId="164" fontId="5" fillId="6"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3"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165" fontId="9" fillId="0" borderId="3" xfId="9">
      <alignment horizontal="center" vertical="center"/>
    </xf>
    <xf numFmtId="0" fontId="17" fillId="0" borderId="0" xfId="0" applyFont="1"/>
    <xf numFmtId="0" fontId="18" fillId="0" borderId="0" xfId="1" applyFont="1" applyProtection="1">
      <alignment vertical="top"/>
    </xf>
    <xf numFmtId="0" fontId="0" fillId="0" borderId="0" xfId="0" applyAlignment="1">
      <alignment horizontal="center" vertical="center"/>
    </xf>
    <xf numFmtId="0" fontId="6" fillId="0" borderId="0" xfId="0" applyFont="1" applyAlignment="1">
      <alignment horizontal="center" vertical="center"/>
    </xf>
    <xf numFmtId="0" fontId="7" fillId="13" borderId="1" xfId="0" applyFont="1" applyFill="1" applyBorder="1" applyAlignment="1">
      <alignment horizontal="center" vertical="center"/>
    </xf>
    <xf numFmtId="0" fontId="6" fillId="8" borderId="0" xfId="0" applyFont="1" applyFill="1" applyAlignment="1">
      <alignment horizontal="center" vertical="center"/>
    </xf>
    <xf numFmtId="168" fontId="0" fillId="0" borderId="0" xfId="0" applyNumberFormat="1" applyAlignment="1">
      <alignment horizontal="center" vertical="center" wrapText="1"/>
    </xf>
    <xf numFmtId="20" fontId="0" fillId="0" borderId="16" xfId="0" applyNumberFormat="1" applyBorder="1" applyAlignment="1">
      <alignment horizontal="center" vertical="center"/>
    </xf>
    <xf numFmtId="20" fontId="0" fillId="0" borderId="17" xfId="0" applyNumberFormat="1"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8" borderId="0" xfId="0" applyFill="1"/>
    <xf numFmtId="20" fontId="0" fillId="0" borderId="0" xfId="0" applyNumberFormat="1" applyAlignment="1">
      <alignment horizontal="center"/>
    </xf>
    <xf numFmtId="0" fontId="20" fillId="14" borderId="0" xfId="0" applyFont="1" applyFill="1" applyAlignment="1">
      <alignment vertical="center"/>
    </xf>
    <xf numFmtId="0" fontId="21" fillId="16" borderId="0" xfId="0" applyFont="1" applyFill="1" applyAlignment="1">
      <alignment horizontal="center" vertical="center"/>
    </xf>
    <xf numFmtId="0" fontId="21" fillId="15" borderId="0" xfId="0" applyFont="1" applyFill="1" applyAlignment="1">
      <alignment horizontal="center" vertical="center" wrapText="1"/>
    </xf>
    <xf numFmtId="0" fontId="21" fillId="18" borderId="0" xfId="0" applyFont="1" applyFill="1" applyAlignment="1">
      <alignment vertical="center"/>
    </xf>
    <xf numFmtId="0" fontId="21" fillId="19" borderId="0" xfId="0" applyFont="1" applyFill="1" applyAlignment="1">
      <alignment horizontal="center" vertical="center" wrapText="1"/>
    </xf>
    <xf numFmtId="0" fontId="0" fillId="8" borderId="0" xfId="0" applyFill="1" applyAlignment="1">
      <alignment horizontal="center"/>
    </xf>
    <xf numFmtId="0" fontId="0" fillId="0" borderId="19" xfId="0" applyBorder="1" applyAlignment="1">
      <alignment horizontal="center"/>
    </xf>
    <xf numFmtId="0" fontId="0" fillId="0" borderId="19" xfId="0" applyBorder="1"/>
    <xf numFmtId="164" fontId="5" fillId="2" borderId="0" xfId="0" applyNumberFormat="1" applyFont="1" applyFill="1" applyAlignment="1">
      <alignment horizontal="center" vertical="center"/>
    </xf>
    <xf numFmtId="164" fontId="9" fillId="3" borderId="2" xfId="10" applyFill="1" applyAlignment="1">
      <alignment horizontal="left" vertical="center"/>
    </xf>
    <xf numFmtId="0" fontId="22" fillId="16" borderId="0" xfId="0" applyFont="1" applyFill="1" applyAlignment="1">
      <alignment horizontal="center" vertical="center" wrapText="1"/>
    </xf>
    <xf numFmtId="0" fontId="11" fillId="17" borderId="0" xfId="0" applyFont="1" applyFill="1" applyAlignment="1">
      <alignment horizontal="center" vertical="center" wrapText="1"/>
    </xf>
    <xf numFmtId="0" fontId="11" fillId="15" borderId="0" xfId="0" applyFont="1" applyFill="1" applyAlignment="1">
      <alignment horizontal="center" vertical="center" wrapText="1"/>
    </xf>
    <xf numFmtId="0" fontId="11" fillId="18" borderId="0" xfId="0" applyFont="1" applyFill="1" applyAlignment="1">
      <alignment horizontal="center" vertical="center" wrapText="1"/>
    </xf>
    <xf numFmtId="0" fontId="23" fillId="0" borderId="0" xfId="6" applyFont="1"/>
    <xf numFmtId="0" fontId="0" fillId="0" borderId="0" xfId="0" applyAlignment="1">
      <alignment vertical="center" wrapText="1"/>
    </xf>
    <xf numFmtId="0" fontId="20" fillId="14" borderId="0" xfId="0" applyFont="1" applyFill="1" applyAlignment="1">
      <alignment horizontal="left" vertical="center"/>
    </xf>
    <xf numFmtId="0" fontId="6" fillId="20" borderId="0" xfId="0" applyFont="1" applyFill="1" applyAlignment="1">
      <alignment horizontal="center" vertical="center"/>
    </xf>
    <xf numFmtId="0" fontId="0" fillId="0" borderId="0" xfId="0" applyAlignment="1">
      <alignment horizontal="center" vertical="center" wrapText="1"/>
    </xf>
    <xf numFmtId="164" fontId="9" fillId="6" borderId="2" xfId="10" applyFill="1">
      <alignment horizontal="center" vertical="center"/>
    </xf>
    <xf numFmtId="164" fontId="9" fillId="6" borderId="2" xfId="10" applyFill="1" applyAlignment="1">
      <alignment horizontal="left" vertical="center"/>
    </xf>
    <xf numFmtId="0" fontId="0" fillId="14" borderId="24" xfId="0" applyFill="1" applyBorder="1"/>
    <xf numFmtId="0" fontId="0" fillId="14" borderId="25" xfId="0" applyFill="1" applyBorder="1"/>
    <xf numFmtId="0" fontId="6" fillId="2" borderId="27" xfId="0" applyFont="1" applyFill="1" applyBorder="1" applyAlignment="1">
      <alignment horizontal="center" vertical="center"/>
    </xf>
    <xf numFmtId="0" fontId="6" fillId="2" borderId="28" xfId="0" applyFont="1" applyFill="1" applyBorder="1" applyAlignment="1">
      <alignment horizontal="center" vertical="center"/>
    </xf>
    <xf numFmtId="0" fontId="0" fillId="14" borderId="22" xfId="0" applyFill="1" applyBorder="1"/>
    <xf numFmtId="0" fontId="6" fillId="14" borderId="21" xfId="0" applyFont="1" applyFill="1" applyBorder="1" applyAlignment="1">
      <alignment horizontal="right"/>
    </xf>
    <xf numFmtId="0" fontId="6" fillId="0" borderId="21" xfId="0" applyFont="1" applyBorder="1" applyAlignment="1">
      <alignment horizontal="center" vertical="center"/>
    </xf>
    <xf numFmtId="0" fontId="0" fillId="20" borderId="0" xfId="0" applyFill="1" applyAlignment="1">
      <alignment horizontal="right"/>
    </xf>
    <xf numFmtId="0" fontId="0" fillId="20" borderId="19" xfId="0" applyFill="1" applyBorder="1" applyAlignment="1">
      <alignment horizontal="right"/>
    </xf>
    <xf numFmtId="164" fontId="6" fillId="4" borderId="2" xfId="10" applyFont="1" applyFill="1" applyAlignment="1">
      <alignment horizontal="left" vertical="center"/>
    </xf>
    <xf numFmtId="164" fontId="6" fillId="6" borderId="2" xfId="10" applyFont="1" applyFill="1" applyAlignment="1">
      <alignment horizontal="left" vertical="center"/>
    </xf>
    <xf numFmtId="164" fontId="6" fillId="3" borderId="2" xfId="10" applyFont="1" applyFill="1" applyAlignment="1">
      <alignment horizontal="left" vertical="center"/>
    </xf>
    <xf numFmtId="0" fontId="9" fillId="4" borderId="12" xfId="11" applyFill="1" applyBorder="1">
      <alignment horizontal="center" vertical="center"/>
    </xf>
    <xf numFmtId="9" fontId="5" fillId="4" borderId="12" xfId="2" applyFont="1" applyFill="1" applyBorder="1" applyAlignment="1">
      <alignment horizontal="center" vertical="center"/>
    </xf>
    <xf numFmtId="164" fontId="9" fillId="4" borderId="12" xfId="10" applyFill="1" applyBorder="1">
      <alignment horizontal="center" vertical="center"/>
    </xf>
    <xf numFmtId="164" fontId="6" fillId="4" borderId="12" xfId="10" applyFont="1" applyFill="1" applyBorder="1" applyAlignment="1">
      <alignment horizontal="left" vertical="center"/>
    </xf>
    <xf numFmtId="0" fontId="9" fillId="6" borderId="11" xfId="11" applyFill="1" applyBorder="1">
      <alignment horizontal="center" vertical="center"/>
    </xf>
    <xf numFmtId="9" fontId="5" fillId="6" borderId="11" xfId="2" applyFont="1" applyFill="1" applyBorder="1" applyAlignment="1">
      <alignment horizontal="center" vertical="center"/>
    </xf>
    <xf numFmtId="164" fontId="5" fillId="6" borderId="11" xfId="0" applyNumberFormat="1" applyFont="1" applyFill="1" applyBorder="1" applyAlignment="1">
      <alignment horizontal="center" vertical="center"/>
    </xf>
    <xf numFmtId="164" fontId="9" fillId="6" borderId="11" xfId="10" applyFill="1" applyBorder="1">
      <alignment horizontal="center" vertical="center"/>
    </xf>
    <xf numFmtId="0" fontId="9" fillId="6" borderId="17" xfId="11" applyFill="1" applyBorder="1">
      <alignment horizontal="center" vertical="center"/>
    </xf>
    <xf numFmtId="9" fontId="5" fillId="6" borderId="17" xfId="2" applyFont="1" applyFill="1" applyBorder="1" applyAlignment="1">
      <alignment horizontal="center" vertical="center"/>
    </xf>
    <xf numFmtId="164" fontId="5" fillId="6" borderId="17" xfId="0" applyNumberFormat="1" applyFont="1" applyFill="1" applyBorder="1" applyAlignment="1">
      <alignment horizontal="center" vertical="center"/>
    </xf>
    <xf numFmtId="164" fontId="5" fillId="6" borderId="16" xfId="0" applyNumberFormat="1" applyFont="1" applyFill="1" applyBorder="1" applyAlignment="1">
      <alignment horizontal="center" vertical="center"/>
    </xf>
    <xf numFmtId="0" fontId="9" fillId="3" borderId="12" xfId="11" applyFill="1" applyBorder="1">
      <alignment horizontal="center" vertical="center"/>
    </xf>
    <xf numFmtId="9" fontId="5" fillId="3" borderId="12" xfId="2" applyFont="1" applyFill="1" applyBorder="1" applyAlignment="1">
      <alignment horizontal="center" vertical="center"/>
    </xf>
    <xf numFmtId="164" fontId="9" fillId="3" borderId="12" xfId="10" applyFill="1" applyBorder="1">
      <alignment horizontal="center" vertical="center"/>
    </xf>
    <xf numFmtId="0" fontId="9" fillId="4" borderId="11" xfId="11" applyFill="1" applyBorder="1">
      <alignment horizontal="center" vertical="center"/>
    </xf>
    <xf numFmtId="9" fontId="5" fillId="4" borderId="11" xfId="2" applyFont="1" applyFill="1" applyBorder="1" applyAlignment="1">
      <alignment horizontal="center" vertical="center"/>
    </xf>
    <xf numFmtId="164" fontId="9" fillId="4" borderId="11" xfId="10" applyFill="1" applyBorder="1">
      <alignment horizontal="center" vertical="center"/>
    </xf>
    <xf numFmtId="0" fontId="9" fillId="9" borderId="17" xfId="11" applyFill="1" applyBorder="1">
      <alignment horizontal="center" vertical="center"/>
    </xf>
    <xf numFmtId="9" fontId="5" fillId="9" borderId="17" xfId="2" applyFont="1" applyFill="1" applyBorder="1" applyAlignment="1">
      <alignment horizontal="center" vertical="center"/>
    </xf>
    <xf numFmtId="164" fontId="5" fillId="9" borderId="17" xfId="0" applyNumberFormat="1" applyFont="1" applyFill="1" applyBorder="1" applyAlignment="1">
      <alignment horizontal="center" vertical="center"/>
    </xf>
    <xf numFmtId="164" fontId="5" fillId="9" borderId="16" xfId="0" applyNumberFormat="1" applyFont="1" applyFill="1" applyBorder="1" applyAlignment="1">
      <alignment horizontal="center" vertical="center"/>
    </xf>
    <xf numFmtId="0" fontId="9" fillId="3" borderId="11" xfId="11" applyFill="1" applyBorder="1">
      <alignment horizontal="center" vertical="center"/>
    </xf>
    <xf numFmtId="9" fontId="5" fillId="3" borderId="11" xfId="2" applyFont="1" applyFill="1" applyBorder="1" applyAlignment="1">
      <alignment horizontal="center" vertical="center"/>
    </xf>
    <xf numFmtId="164" fontId="9" fillId="3" borderId="11" xfId="10" applyFill="1" applyBorder="1">
      <alignment horizontal="center" vertical="center"/>
    </xf>
    <xf numFmtId="0" fontId="6" fillId="8" borderId="18" xfId="0" applyFont="1" applyFill="1" applyBorder="1" applyAlignment="1">
      <alignment horizontal="center" vertical="center"/>
    </xf>
    <xf numFmtId="9" fontId="5" fillId="8" borderId="17" xfId="2" applyFont="1" applyFill="1" applyBorder="1" applyAlignment="1">
      <alignment horizontal="center" vertical="center"/>
    </xf>
    <xf numFmtId="164" fontId="9" fillId="3" borderId="17" xfId="10" applyFill="1" applyBorder="1">
      <alignment horizontal="center" vertical="center"/>
    </xf>
    <xf numFmtId="164" fontId="5" fillId="8" borderId="17" xfId="0" applyNumberFormat="1" applyFont="1" applyFill="1" applyBorder="1" applyAlignment="1">
      <alignment horizontal="center" vertical="center"/>
    </xf>
    <xf numFmtId="164" fontId="5" fillId="8" borderId="16" xfId="0" applyNumberFormat="1" applyFont="1" applyFill="1" applyBorder="1" applyAlignment="1">
      <alignment horizontal="center" vertical="center"/>
    </xf>
    <xf numFmtId="0" fontId="9" fillId="4" borderId="13" xfId="12" applyFill="1" applyBorder="1" applyAlignment="1">
      <alignment horizontal="center" vertical="center" wrapText="1"/>
    </xf>
    <xf numFmtId="0" fontId="6" fillId="7" borderId="24" xfId="0" applyFont="1" applyFill="1" applyBorder="1" applyAlignment="1">
      <alignment horizontal="left" vertical="center"/>
    </xf>
    <xf numFmtId="0" fontId="6" fillId="7" borderId="25" xfId="0" applyFont="1" applyFill="1" applyBorder="1" applyAlignment="1">
      <alignment horizontal="left" vertical="center"/>
    </xf>
    <xf numFmtId="0" fontId="6" fillId="19" borderId="36" xfId="0" applyFont="1" applyFill="1" applyBorder="1" applyAlignment="1">
      <alignment horizontal="center" vertical="center"/>
    </xf>
    <xf numFmtId="0" fontId="0" fillId="11" borderId="23" xfId="0" applyFill="1" applyBorder="1" applyAlignment="1">
      <alignment horizontal="center"/>
    </xf>
    <xf numFmtId="0" fontId="0" fillId="11" borderId="26" xfId="0" applyFill="1" applyBorder="1" applyAlignment="1">
      <alignment horizontal="center"/>
    </xf>
    <xf numFmtId="0" fontId="0" fillId="22" borderId="29" xfId="0" applyFill="1" applyBorder="1" applyAlignment="1">
      <alignment horizontal="center"/>
    </xf>
    <xf numFmtId="0" fontId="9" fillId="6" borderId="0" xfId="12" applyFill="1" applyBorder="1" applyAlignment="1">
      <alignment horizontal="center" vertical="center" wrapText="1"/>
    </xf>
    <xf numFmtId="0" fontId="6" fillId="23" borderId="0" xfId="0" applyFont="1" applyFill="1" applyAlignment="1">
      <alignment horizontal="center" vertical="center"/>
    </xf>
    <xf numFmtId="0" fontId="0" fillId="24" borderId="0" xfId="0" applyFill="1" applyAlignment="1">
      <alignment horizontal="center" vertical="center"/>
    </xf>
    <xf numFmtId="0" fontId="0" fillId="24" borderId="0" xfId="0" applyFill="1" applyAlignment="1">
      <alignment horizontal="center" vertical="center" wrapText="1"/>
    </xf>
    <xf numFmtId="0" fontId="0" fillId="20" borderId="0" xfId="0" applyFill="1" applyAlignment="1">
      <alignment horizontal="center" vertical="center"/>
    </xf>
    <xf numFmtId="0" fontId="0" fillId="20" borderId="0" xfId="0" applyFill="1" applyAlignment="1">
      <alignment horizontal="center" vertical="center" wrapText="1"/>
    </xf>
    <xf numFmtId="0" fontId="6" fillId="0" borderId="0" xfId="0" applyFont="1" applyAlignment="1">
      <alignment vertical="center" wrapText="1"/>
    </xf>
    <xf numFmtId="0" fontId="9" fillId="4" borderId="20" xfId="12" applyFill="1" applyBorder="1" applyAlignment="1">
      <alignment horizontal="center" vertical="center" wrapText="1"/>
    </xf>
    <xf numFmtId="0" fontId="6" fillId="9" borderId="18" xfId="0" applyFont="1" applyFill="1" applyBorder="1" applyAlignment="1">
      <alignment horizontal="center" vertical="center"/>
    </xf>
    <xf numFmtId="0" fontId="9" fillId="4" borderId="14" xfId="12" applyFill="1" applyBorder="1" applyAlignment="1">
      <alignment horizontal="center" vertical="center" wrapText="1"/>
    </xf>
    <xf numFmtId="0" fontId="6" fillId="6" borderId="18" xfId="0" applyFont="1" applyFill="1" applyBorder="1" applyAlignment="1">
      <alignment horizontal="center" vertical="center" wrapText="1"/>
    </xf>
    <xf numFmtId="0" fontId="9" fillId="3" borderId="2" xfId="10" applyNumberFormat="1" applyFill="1">
      <alignment horizontal="center" vertical="center"/>
    </xf>
    <xf numFmtId="0" fontId="0" fillId="0" borderId="0" xfId="0" applyAlignment="1">
      <alignment horizontal="left" vertical="top" wrapText="1"/>
    </xf>
    <xf numFmtId="0" fontId="30" fillId="0" borderId="0" xfId="0" applyFont="1" applyAlignment="1">
      <alignment horizontal="left" vertical="top" wrapText="1"/>
    </xf>
    <xf numFmtId="0" fontId="6" fillId="24" borderId="18" xfId="0" applyFont="1" applyFill="1" applyBorder="1" applyAlignment="1">
      <alignment horizontal="center" vertical="center" wrapText="1"/>
    </xf>
    <xf numFmtId="0" fontId="9" fillId="24" borderId="17" xfId="11" applyFill="1" applyBorder="1">
      <alignment horizontal="center" vertical="center"/>
    </xf>
    <xf numFmtId="9" fontId="5" fillId="24" borderId="17" xfId="2" applyFont="1" applyFill="1" applyBorder="1" applyAlignment="1">
      <alignment horizontal="center" vertical="center"/>
    </xf>
    <xf numFmtId="164" fontId="5" fillId="24" borderId="17" xfId="0" applyNumberFormat="1" applyFont="1" applyFill="1" applyBorder="1" applyAlignment="1">
      <alignment horizontal="center" vertical="center"/>
    </xf>
    <xf numFmtId="164" fontId="5" fillId="24" borderId="16" xfId="0" applyNumberFormat="1" applyFont="1" applyFill="1" applyBorder="1" applyAlignment="1">
      <alignment horizontal="center" vertical="center"/>
    </xf>
    <xf numFmtId="0" fontId="9" fillId="20" borderId="2" xfId="12" applyFill="1">
      <alignment horizontal="left" vertical="center" indent="2"/>
    </xf>
    <xf numFmtId="0" fontId="9" fillId="20" borderId="2" xfId="11" applyFill="1">
      <alignment horizontal="center" vertical="center"/>
    </xf>
    <xf numFmtId="9" fontId="5" fillId="20" borderId="2" xfId="2" applyFont="1" applyFill="1" applyBorder="1" applyAlignment="1">
      <alignment horizontal="center" vertical="center"/>
    </xf>
    <xf numFmtId="164" fontId="5" fillId="20" borderId="2" xfId="0" applyNumberFormat="1" applyFont="1" applyFill="1" applyBorder="1" applyAlignment="1">
      <alignment horizontal="center" vertical="center"/>
    </xf>
    <xf numFmtId="164" fontId="9" fillId="20" borderId="2" xfId="10" applyFill="1">
      <alignment horizontal="center" vertical="center"/>
    </xf>
    <xf numFmtId="0" fontId="9" fillId="20" borderId="12" xfId="12" applyFill="1" applyBorder="1">
      <alignment horizontal="left" vertical="center" indent="2"/>
    </xf>
    <xf numFmtId="0" fontId="9" fillId="20" borderId="12" xfId="11" applyFill="1" applyBorder="1">
      <alignment horizontal="center" vertical="center"/>
    </xf>
    <xf numFmtId="9" fontId="5" fillId="20" borderId="12" xfId="2" applyFont="1" applyFill="1" applyBorder="1" applyAlignment="1">
      <alignment horizontal="center" vertical="center"/>
    </xf>
    <xf numFmtId="164" fontId="9" fillId="20" borderId="12" xfId="10" applyFill="1" applyBorder="1">
      <alignment horizontal="center" vertical="center"/>
    </xf>
    <xf numFmtId="0" fontId="9" fillId="10" borderId="11" xfId="12" applyFill="1" applyBorder="1">
      <alignment horizontal="left" vertical="center" indent="2"/>
    </xf>
    <xf numFmtId="0" fontId="9" fillId="10" borderId="11" xfId="11" applyFill="1" applyBorder="1">
      <alignment horizontal="center" vertical="center"/>
    </xf>
    <xf numFmtId="9" fontId="5" fillId="10" borderId="11" xfId="2" applyFont="1" applyFill="1" applyBorder="1" applyAlignment="1">
      <alignment horizontal="center" vertical="center"/>
    </xf>
    <xf numFmtId="164" fontId="9" fillId="10" borderId="11" xfId="10" applyFill="1" applyBorder="1">
      <alignment horizontal="center" vertical="center"/>
    </xf>
    <xf numFmtId="0" fontId="6" fillId="5" borderId="18" xfId="0" applyFont="1" applyFill="1" applyBorder="1" applyAlignment="1">
      <alignment horizontal="left" vertical="center" indent="1"/>
    </xf>
    <xf numFmtId="0" fontId="9" fillId="5" borderId="17" xfId="11" applyFill="1" applyBorder="1">
      <alignment horizontal="center" vertical="center"/>
    </xf>
    <xf numFmtId="9" fontId="5" fillId="5" borderId="17" xfId="2" applyFont="1" applyFill="1" applyBorder="1" applyAlignment="1">
      <alignment horizontal="center" vertical="center"/>
    </xf>
    <xf numFmtId="164" fontId="5" fillId="5" borderId="17" xfId="0" applyNumberFormat="1" applyFont="1" applyFill="1" applyBorder="1" applyAlignment="1">
      <alignment horizontal="center" vertical="center"/>
    </xf>
    <xf numFmtId="164" fontId="5" fillId="5" borderId="16" xfId="0" applyNumberFormat="1" applyFont="1" applyFill="1" applyBorder="1" applyAlignment="1">
      <alignment horizontal="center" vertical="center"/>
    </xf>
    <xf numFmtId="0" fontId="6" fillId="25" borderId="18" xfId="0" applyFont="1" applyFill="1" applyBorder="1" applyAlignment="1">
      <alignment horizontal="center" vertical="center" wrapText="1"/>
    </xf>
    <xf numFmtId="0" fontId="9" fillId="25" borderId="17" xfId="11" applyFill="1" applyBorder="1">
      <alignment horizontal="center" vertical="center"/>
    </xf>
    <xf numFmtId="9" fontId="5" fillId="25" borderId="17" xfId="2" applyFont="1" applyFill="1" applyBorder="1" applyAlignment="1">
      <alignment horizontal="center" vertical="center"/>
    </xf>
    <xf numFmtId="164" fontId="5" fillId="25" borderId="17" xfId="0" applyNumberFormat="1" applyFont="1" applyFill="1" applyBorder="1" applyAlignment="1">
      <alignment horizontal="center" vertical="center"/>
    </xf>
    <xf numFmtId="164" fontId="5" fillId="25" borderId="16" xfId="0" applyNumberFormat="1" applyFont="1" applyFill="1" applyBorder="1" applyAlignment="1">
      <alignment horizontal="center" vertical="center"/>
    </xf>
    <xf numFmtId="0" fontId="9" fillId="26" borderId="11" xfId="11" applyFill="1" applyBorder="1">
      <alignment horizontal="center" vertical="center"/>
    </xf>
    <xf numFmtId="9" fontId="5" fillId="26" borderId="11" xfId="2" applyFont="1" applyFill="1" applyBorder="1" applyAlignment="1">
      <alignment horizontal="center" vertical="center"/>
    </xf>
    <xf numFmtId="164" fontId="5" fillId="26" borderId="11" xfId="0" applyNumberFormat="1" applyFont="1" applyFill="1" applyBorder="1" applyAlignment="1">
      <alignment horizontal="center" vertical="center"/>
    </xf>
    <xf numFmtId="164" fontId="9" fillId="26" borderId="11" xfId="10" applyFill="1" applyBorder="1">
      <alignment horizontal="center" vertical="center"/>
    </xf>
    <xf numFmtId="0" fontId="9" fillId="26" borderId="2" xfId="11" applyFill="1">
      <alignment horizontal="center" vertical="center"/>
    </xf>
    <xf numFmtId="9" fontId="5" fillId="26" borderId="2" xfId="2" applyFont="1" applyFill="1" applyBorder="1" applyAlignment="1">
      <alignment horizontal="center" vertical="center"/>
    </xf>
    <xf numFmtId="164" fontId="5" fillId="26" borderId="2" xfId="0" applyNumberFormat="1" applyFont="1" applyFill="1" applyBorder="1" applyAlignment="1">
      <alignment horizontal="center" vertical="center"/>
    </xf>
    <xf numFmtId="164" fontId="9" fillId="26" borderId="2" xfId="10" applyFill="1">
      <alignment horizontal="center" vertical="center"/>
    </xf>
    <xf numFmtId="164" fontId="9" fillId="26" borderId="2" xfId="10" applyFill="1" applyAlignment="1">
      <alignment horizontal="left" vertical="center"/>
    </xf>
    <xf numFmtId="164" fontId="6" fillId="26" borderId="2" xfId="10" applyFont="1" applyFill="1" applyAlignment="1">
      <alignment horizontal="left" vertical="center"/>
    </xf>
    <xf numFmtId="164" fontId="0" fillId="26" borderId="2" xfId="10" applyFont="1" applyFill="1" applyAlignment="1">
      <alignment horizontal="left" vertical="center"/>
    </xf>
    <xf numFmtId="0" fontId="9" fillId="26" borderId="12" xfId="11" applyFill="1" applyBorder="1">
      <alignment horizontal="center" vertical="center"/>
    </xf>
    <xf numFmtId="9" fontId="5" fillId="26" borderId="12" xfId="2" applyFont="1" applyFill="1" applyBorder="1" applyAlignment="1">
      <alignment horizontal="center" vertical="center"/>
    </xf>
    <xf numFmtId="164" fontId="5" fillId="26" borderId="12" xfId="0" applyNumberFormat="1" applyFont="1" applyFill="1" applyBorder="1" applyAlignment="1">
      <alignment horizontal="center" vertical="center"/>
    </xf>
    <xf numFmtId="164" fontId="9" fillId="26" borderId="12" xfId="10" applyFill="1" applyBorder="1">
      <alignment horizontal="center" vertical="center"/>
    </xf>
    <xf numFmtId="164" fontId="6" fillId="26" borderId="12" xfId="10" applyFont="1" applyFill="1" applyBorder="1" applyAlignment="1">
      <alignment horizontal="left" vertical="center"/>
    </xf>
    <xf numFmtId="0" fontId="9" fillId="6" borderId="0" xfId="12" applyFill="1" applyBorder="1" applyAlignment="1">
      <alignment horizontal="left" vertical="center" wrapText="1"/>
    </xf>
    <xf numFmtId="164" fontId="9" fillId="6" borderId="2" xfId="10" applyFont="1" applyFill="1" applyAlignment="1">
      <alignment horizontal="left" vertical="center"/>
    </xf>
    <xf numFmtId="20" fontId="0" fillId="0" borderId="18" xfId="0" applyNumberFormat="1" applyBorder="1" applyAlignment="1">
      <alignment horizontal="center" vertical="center"/>
    </xf>
    <xf numFmtId="164" fontId="9" fillId="6" borderId="11" xfId="10" applyFill="1" applyBorder="1" applyAlignment="1">
      <alignment horizontal="left" vertical="center"/>
    </xf>
    <xf numFmtId="0" fontId="21" fillId="18" borderId="0" xfId="0" applyFont="1" applyFill="1" applyAlignment="1">
      <alignment horizontal="center" vertical="center" wrapText="1"/>
    </xf>
    <xf numFmtId="0" fontId="0" fillId="19" borderId="9" xfId="0" applyFill="1" applyBorder="1" applyAlignment="1">
      <alignment vertical="center"/>
    </xf>
    <xf numFmtId="0" fontId="21" fillId="28" borderId="0" xfId="0" applyFont="1" applyFill="1" applyAlignment="1">
      <alignment horizontal="center" vertical="center" wrapText="1"/>
    </xf>
    <xf numFmtId="0" fontId="0" fillId="28" borderId="0" xfId="0" applyFill="1"/>
    <xf numFmtId="0" fontId="6" fillId="27" borderId="0" xfId="0" applyFont="1" applyFill="1" applyBorder="1" applyAlignment="1"/>
    <xf numFmtId="0" fontId="0" fillId="7" borderId="0" xfId="0" applyFill="1" applyAlignment="1">
      <alignment horizontal="center" vertical="center"/>
    </xf>
    <xf numFmtId="164" fontId="9" fillId="6" borderId="2" xfId="10" applyFont="1" applyFill="1">
      <alignment horizontal="center" vertical="center"/>
    </xf>
    <xf numFmtId="0" fontId="34" fillId="20" borderId="13" xfId="0" applyFont="1" applyFill="1" applyBorder="1" applyAlignment="1">
      <alignment horizontal="center" vertical="center"/>
    </xf>
    <xf numFmtId="0" fontId="34" fillId="7" borderId="0" xfId="0" applyFont="1" applyFill="1" applyAlignment="1">
      <alignment horizontal="center" vertical="center"/>
    </xf>
    <xf numFmtId="0" fontId="0" fillId="0" borderId="0" xfId="0" quotePrefix="1" applyAlignment="1">
      <alignment horizontal="left" vertical="center" wrapText="1"/>
    </xf>
    <xf numFmtId="0" fontId="0" fillId="0" borderId="0" xfId="0" quotePrefix="1" applyAlignment="1">
      <alignment vertical="center" wrapText="1"/>
    </xf>
    <xf numFmtId="0" fontId="9" fillId="0" borderId="0" xfId="8" applyAlignment="1">
      <alignment horizontal="right" indent="1"/>
    </xf>
    <xf numFmtId="0" fontId="9" fillId="0" borderId="7" xfId="8" applyBorder="1" applyAlignment="1">
      <alignment horizontal="right" indent="1"/>
    </xf>
    <xf numFmtId="0" fontId="9" fillId="26" borderId="14" xfId="12" applyFill="1" applyBorder="1" applyAlignment="1">
      <alignment horizontal="center" vertical="center" wrapText="1"/>
    </xf>
    <xf numFmtId="0" fontId="9" fillId="26" borderId="15" xfId="12" applyFill="1" applyBorder="1" applyAlignment="1">
      <alignment horizontal="center" vertical="center" wrapText="1"/>
    </xf>
    <xf numFmtId="0" fontId="9" fillId="26" borderId="20" xfId="12" applyFill="1" applyBorder="1" applyAlignment="1">
      <alignment horizontal="center" vertical="center" wrapText="1"/>
    </xf>
    <xf numFmtId="0" fontId="6" fillId="3" borderId="15" xfId="12" applyFont="1" applyFill="1" applyBorder="1" applyAlignment="1">
      <alignment horizontal="center" vertical="center"/>
    </xf>
    <xf numFmtId="0" fontId="6" fillId="3" borderId="13" xfId="12" applyFont="1" applyFill="1" applyBorder="1" applyAlignment="1">
      <alignment horizontal="center" vertical="center"/>
    </xf>
    <xf numFmtId="0" fontId="6" fillId="3" borderId="13" xfId="12" applyFont="1" applyFill="1" applyBorder="1" applyAlignment="1">
      <alignment horizontal="center" vertical="center" wrapText="1"/>
    </xf>
    <xf numFmtId="0" fontId="6" fillId="3" borderId="14" xfId="12" applyFont="1" applyFill="1" applyBorder="1" applyAlignment="1">
      <alignment horizontal="center" vertical="center"/>
    </xf>
    <xf numFmtId="165" fontId="9" fillId="0" borderId="3" xfId="9" applyAlignment="1">
      <alignment horizontal="center" vertical="center"/>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0" fontId="0" fillId="6" borderId="15" xfId="12" applyFont="1" applyFill="1" applyBorder="1" applyAlignment="1">
      <alignment horizontal="left" vertical="center" wrapText="1"/>
    </xf>
    <xf numFmtId="0" fontId="9" fillId="6" borderId="15" xfId="12" applyFill="1" applyBorder="1" applyAlignment="1">
      <alignment horizontal="left" vertical="center" wrapText="1"/>
    </xf>
    <xf numFmtId="0" fontId="9" fillId="6" borderId="20" xfId="12" applyFill="1" applyBorder="1" applyAlignment="1">
      <alignment horizontal="left" vertical="center" wrapText="1"/>
    </xf>
    <xf numFmtId="0" fontId="0" fillId="7" borderId="0" xfId="0" applyFill="1" applyAlignment="1">
      <alignment horizontal="center" vertical="center"/>
    </xf>
    <xf numFmtId="0" fontId="6" fillId="8" borderId="19" xfId="0" applyFont="1" applyFill="1" applyBorder="1" applyAlignment="1">
      <alignment horizontal="center"/>
    </xf>
    <xf numFmtId="0" fontId="6" fillId="8" borderId="0" xfId="0" applyFont="1" applyFill="1" applyAlignment="1">
      <alignment horizontal="center"/>
    </xf>
    <xf numFmtId="0" fontId="6" fillId="27" borderId="19" xfId="0" applyFont="1" applyFill="1" applyBorder="1" applyAlignment="1">
      <alignment horizontal="center"/>
    </xf>
    <xf numFmtId="0" fontId="6" fillId="29" borderId="0" xfId="0" applyFont="1" applyFill="1" applyBorder="1" applyAlignment="1">
      <alignment horizontal="center"/>
    </xf>
    <xf numFmtId="0" fontId="6" fillId="3" borderId="31" xfId="0" applyFont="1" applyFill="1" applyBorder="1" applyAlignment="1">
      <alignment horizontal="center"/>
    </xf>
    <xf numFmtId="20" fontId="0" fillId="0" borderId="17" xfId="0" applyNumberFormat="1" applyBorder="1" applyAlignment="1">
      <alignment horizontal="center" vertical="center"/>
    </xf>
    <xf numFmtId="168" fontId="0" fillId="0" borderId="31" xfId="0" applyNumberFormat="1" applyBorder="1" applyAlignment="1">
      <alignment horizontal="center" vertical="center" wrapText="1"/>
    </xf>
    <xf numFmtId="0" fontId="6" fillId="3" borderId="0" xfId="0" applyFont="1" applyFill="1" applyBorder="1" applyAlignment="1">
      <alignment horizontal="center"/>
    </xf>
    <xf numFmtId="20" fontId="0" fillId="0" borderId="18" xfId="0" applyNumberFormat="1" applyBorder="1" applyAlignment="1">
      <alignment horizontal="center" vertical="center"/>
    </xf>
    <xf numFmtId="0" fontId="25" fillId="2" borderId="30" xfId="0" applyFont="1" applyFill="1" applyBorder="1" applyAlignment="1">
      <alignment horizontal="center" vertical="center"/>
    </xf>
    <xf numFmtId="0" fontId="25" fillId="2" borderId="31" xfId="0" applyFont="1" applyFill="1" applyBorder="1" applyAlignment="1">
      <alignment horizontal="center" vertical="center"/>
    </xf>
    <xf numFmtId="0" fontId="25" fillId="2" borderId="32" xfId="0" applyFont="1" applyFill="1" applyBorder="1" applyAlignment="1">
      <alignment horizontal="center" vertical="center"/>
    </xf>
    <xf numFmtId="0" fontId="0" fillId="0" borderId="13" xfId="0" applyBorder="1" applyAlignment="1">
      <alignment horizontal="left" vertical="top" wrapText="1"/>
    </xf>
    <xf numFmtId="0" fontId="0" fillId="0" borderId="33" xfId="0" applyBorder="1" applyAlignment="1">
      <alignment horizontal="left" vertical="top" wrapText="1"/>
    </xf>
    <xf numFmtId="0" fontId="6" fillId="0" borderId="20" xfId="0" applyFont="1" applyBorder="1" applyAlignment="1">
      <alignment horizontal="left" vertical="top" wrapText="1"/>
    </xf>
    <xf numFmtId="0" fontId="0" fillId="0" borderId="20" xfId="0" applyBorder="1" applyAlignment="1">
      <alignment horizontal="left" vertical="top" wrapText="1"/>
    </xf>
    <xf numFmtId="0" fontId="0" fillId="0" borderId="26" xfId="0" applyBorder="1" applyAlignment="1">
      <alignment horizontal="left" vertical="top" wrapText="1"/>
    </xf>
    <xf numFmtId="0" fontId="0" fillId="0" borderId="34" xfId="0" applyBorder="1" applyAlignment="1">
      <alignment horizontal="left" vertical="center" wrapText="1"/>
    </xf>
    <xf numFmtId="0" fontId="0" fillId="0" borderId="34" xfId="0" applyBorder="1" applyAlignment="1">
      <alignment horizontal="left" vertical="center"/>
    </xf>
    <xf numFmtId="0" fontId="0" fillId="0" borderId="35" xfId="0" applyBorder="1" applyAlignment="1">
      <alignment horizontal="left" vertical="center"/>
    </xf>
    <xf numFmtId="0" fontId="28" fillId="2" borderId="37" xfId="0" applyFont="1" applyFill="1" applyBorder="1" applyAlignment="1">
      <alignment horizontal="left" vertical="top"/>
    </xf>
    <xf numFmtId="0" fontId="28" fillId="2" borderId="38" xfId="0" applyFont="1" applyFill="1" applyBorder="1" applyAlignment="1">
      <alignment horizontal="left" vertical="top"/>
    </xf>
    <xf numFmtId="0" fontId="28" fillId="2" borderId="39" xfId="0" applyFont="1" applyFill="1" applyBorder="1" applyAlignment="1">
      <alignment horizontal="left" vertical="top"/>
    </xf>
    <xf numFmtId="0" fontId="24" fillId="21" borderId="18" xfId="0" applyFont="1" applyFill="1" applyBorder="1" applyAlignment="1">
      <alignment horizontal="center"/>
    </xf>
    <xf numFmtId="0" fontId="24" fillId="21" borderId="16" xfId="0" applyFont="1" applyFill="1" applyBorder="1" applyAlignment="1">
      <alignment horizontal="center"/>
    </xf>
    <xf numFmtId="0" fontId="34" fillId="7" borderId="0" xfId="0" applyFont="1" applyFill="1" applyAlignment="1">
      <alignment horizontal="left" vertical="center"/>
    </xf>
    <xf numFmtId="0" fontId="0" fillId="0" borderId="0" xfId="0" applyAlignment="1">
      <alignment horizontal="left"/>
    </xf>
    <xf numFmtId="0" fontId="6" fillId="0" borderId="0" xfId="0" quotePrefix="1" applyFont="1" applyAlignment="1">
      <alignment horizontal="center" vertical="center" wrapText="1"/>
    </xf>
    <xf numFmtId="0" fontId="0" fillId="15" borderId="0" xfId="0" applyFill="1" applyAlignment="1">
      <alignment vertical="top"/>
    </xf>
    <xf numFmtId="0" fontId="0" fillId="15" borderId="0" xfId="0" applyFill="1"/>
    <xf numFmtId="0" fontId="0" fillId="15" borderId="0" xfId="0" applyFill="1" applyAlignment="1">
      <alignment vertical="center" wrapText="1"/>
    </xf>
    <xf numFmtId="0" fontId="0" fillId="0" borderId="0" xfId="0" applyAlignment="1">
      <alignment horizontal="left" vertical="top"/>
    </xf>
    <xf numFmtId="0" fontId="0" fillId="15" borderId="0" xfId="0" quotePrefix="1" applyFill="1" applyAlignment="1">
      <alignment horizontal="left" vertical="center"/>
    </xf>
    <xf numFmtId="0" fontId="0" fillId="14" borderId="0" xfId="0" quotePrefix="1" applyFill="1" applyAlignment="1">
      <alignment vertical="top" wrapText="1"/>
    </xf>
    <xf numFmtId="0" fontId="0" fillId="14" borderId="0" xfId="0" applyFill="1" applyAlignment="1">
      <alignment wrapTex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305">
    <dxf>
      <font>
        <color rgb="FFFFC000"/>
      </font>
      <fill>
        <patternFill>
          <bgColor rgb="FFFFC000"/>
        </patternFill>
      </fill>
    </dxf>
    <dxf>
      <font>
        <b/>
        <i val="0"/>
        <color rgb="FF00B050"/>
      </font>
      <fill>
        <patternFill>
          <bgColor rgb="FF00B050"/>
        </patternFill>
      </fill>
    </dxf>
    <dxf>
      <font>
        <b/>
        <i val="0"/>
        <color rgb="FFFFFF00"/>
      </font>
      <fill>
        <patternFill>
          <bgColor rgb="FFFFFF00"/>
        </patternFill>
      </fill>
    </dxf>
    <dxf>
      <font>
        <b/>
        <i val="0"/>
        <color rgb="FFFF0000"/>
      </font>
      <fill>
        <patternFill>
          <bgColor rgb="FFFF0000"/>
        </patternFill>
      </fill>
    </dxf>
    <dxf>
      <font>
        <b/>
        <i val="0"/>
        <color theme="0" tint="-0.24994659260841701"/>
      </font>
      <fill>
        <patternFill>
          <bgColor theme="0" tint="-0.24994659260841701"/>
        </patternFill>
      </fill>
    </dxf>
    <dxf>
      <font>
        <b/>
        <i val="0"/>
        <color rgb="FF00B050"/>
      </font>
      <fill>
        <patternFill>
          <bgColor rgb="FF00B050"/>
        </patternFill>
      </fill>
    </dxf>
    <dxf>
      <font>
        <b/>
        <i val="0"/>
        <color rgb="FFFFFF00"/>
      </font>
      <fill>
        <patternFill>
          <bgColor rgb="FFFFFF00"/>
        </patternFill>
      </fill>
    </dxf>
    <dxf>
      <font>
        <b/>
        <i val="0"/>
        <color rgb="FFFF0000"/>
      </font>
      <fill>
        <patternFill>
          <bgColor rgb="FFFF0000"/>
        </patternFill>
      </fill>
    </dxf>
    <dxf>
      <font>
        <b/>
        <i val="0"/>
        <color theme="0" tint="-0.24994659260841701"/>
      </font>
      <fill>
        <patternFill>
          <bgColor theme="0" tint="-0.24994659260841701"/>
        </patternFill>
      </fill>
    </dxf>
    <dxf>
      <font>
        <b/>
        <i val="0"/>
        <color rgb="FF00B050"/>
      </font>
      <fill>
        <patternFill>
          <bgColor rgb="FF00B050"/>
        </patternFill>
      </fill>
    </dxf>
    <dxf>
      <font>
        <b/>
        <i val="0"/>
        <color rgb="FFFFFF00"/>
      </font>
      <fill>
        <patternFill>
          <bgColor rgb="FFFFFF00"/>
        </patternFill>
      </fill>
    </dxf>
    <dxf>
      <font>
        <b/>
        <i val="0"/>
        <color rgb="FFFF0000"/>
      </font>
      <fill>
        <patternFill>
          <bgColor rgb="FFFF0000"/>
        </patternFill>
      </fill>
    </dxf>
    <dxf>
      <font>
        <b/>
        <i val="0"/>
        <color theme="0" tint="-0.24994659260841701"/>
      </font>
      <fill>
        <patternFill>
          <bgColor theme="0" tint="-0.24994659260841701"/>
        </patternFill>
      </fill>
    </dxf>
    <dxf>
      <font>
        <b/>
        <i val="0"/>
        <color rgb="FF00B050"/>
      </font>
      <fill>
        <patternFill>
          <bgColor rgb="FF00B050"/>
        </patternFill>
      </fill>
    </dxf>
    <dxf>
      <font>
        <b/>
        <i val="0"/>
        <color rgb="FFFFFF00"/>
      </font>
      <fill>
        <patternFill>
          <bgColor rgb="FFFFFF00"/>
        </patternFill>
      </fill>
    </dxf>
    <dxf>
      <font>
        <b/>
        <i val="0"/>
        <color rgb="FFFF0000"/>
      </font>
      <fill>
        <patternFill>
          <bgColor rgb="FFFF0000"/>
        </patternFill>
      </fill>
    </dxf>
    <dxf>
      <font>
        <b/>
        <i val="0"/>
        <color theme="0" tint="-0.24994659260841701"/>
      </font>
      <fill>
        <patternFill>
          <bgColor theme="0" tint="-0.24994659260841701"/>
        </patternFill>
      </fill>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304"/>
      <tableStyleElement type="headerRow" dxfId="303"/>
      <tableStyleElement type="totalRow" dxfId="302"/>
      <tableStyleElement type="firstColumn" dxfId="301"/>
      <tableStyleElement type="lastColumn" dxfId="300"/>
      <tableStyleElement type="firstRowStripe" dxfId="299"/>
      <tableStyleElement type="secondRowStripe" dxfId="298"/>
      <tableStyleElement type="firstColumnStripe" dxfId="297"/>
      <tableStyleElement type="secondColumnStripe" dxfId="29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EEB500"/>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sv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6.sv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svg"/><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80</xdr:col>
      <xdr:colOff>203122</xdr:colOff>
      <xdr:row>1</xdr:row>
      <xdr:rowOff>70304</xdr:rowOff>
    </xdr:from>
    <xdr:to>
      <xdr:col>85</xdr:col>
      <xdr:colOff>16862</xdr:colOff>
      <xdr:row>163</xdr:row>
      <xdr:rowOff>18179</xdr:rowOff>
    </xdr:to>
    <xdr:grpSp>
      <xdr:nvGrpSpPr>
        <xdr:cNvPr id="5" name="Group 4">
          <a:extLst>
            <a:ext uri="{FF2B5EF4-FFF2-40B4-BE49-F238E27FC236}">
              <a16:creationId xmlns:a16="http://schemas.microsoft.com/office/drawing/2014/main" id="{1341DA4A-7547-4906-B317-53D0B6E01FC7}"/>
            </a:ext>
          </a:extLst>
        </xdr:cNvPr>
        <xdr:cNvGrpSpPr/>
      </xdr:nvGrpSpPr>
      <xdr:grpSpPr>
        <a:xfrm>
          <a:off x="24745872" y="403679"/>
          <a:ext cx="1083740" cy="46953750"/>
          <a:chOff x="8012206" y="0"/>
          <a:chExt cx="773206" cy="36246529"/>
        </a:xfrm>
      </xdr:grpSpPr>
      <xdr:cxnSp macro="">
        <xdr:nvCxnSpPr>
          <xdr:cNvPr id="3" name="Straight Connector 2">
            <a:extLst>
              <a:ext uri="{FF2B5EF4-FFF2-40B4-BE49-F238E27FC236}">
                <a16:creationId xmlns:a16="http://schemas.microsoft.com/office/drawing/2014/main" id="{4E912059-EBBA-4F58-9C1F-8291396123E8}"/>
              </a:ext>
            </a:extLst>
          </xdr:cNvPr>
          <xdr:cNvCxnSpPr/>
        </xdr:nvCxnSpPr>
        <xdr:spPr>
          <a:xfrm>
            <a:off x="8393206" y="246529"/>
            <a:ext cx="0" cy="36000000"/>
          </a:xfrm>
          <a:prstGeom prst="line">
            <a:avLst/>
          </a:prstGeom>
          <a:ln w="38100">
            <a:solidFill>
              <a:srgbClr val="00B050"/>
            </a:solidFill>
          </a:ln>
        </xdr:spPr>
        <xdr:style>
          <a:lnRef idx="1">
            <a:schemeClr val="accent1"/>
          </a:lnRef>
          <a:fillRef idx="0">
            <a:schemeClr val="accent1"/>
          </a:fillRef>
          <a:effectRef idx="0">
            <a:schemeClr val="accent1"/>
          </a:effectRef>
          <a:fontRef idx="minor">
            <a:schemeClr val="tx1"/>
          </a:fontRef>
        </xdr:style>
      </xdr:cxnSp>
      <xdr:sp macro="" textlink="">
        <xdr:nvSpPr>
          <xdr:cNvPr id="4" name="Rectangle: Rounded Corners 3">
            <a:extLst>
              <a:ext uri="{FF2B5EF4-FFF2-40B4-BE49-F238E27FC236}">
                <a16:creationId xmlns:a16="http://schemas.microsoft.com/office/drawing/2014/main" id="{A39DB541-3646-4152-946D-5101EF257911}"/>
              </a:ext>
            </a:extLst>
          </xdr:cNvPr>
          <xdr:cNvSpPr/>
        </xdr:nvSpPr>
        <xdr:spPr>
          <a:xfrm>
            <a:off x="8012206" y="0"/>
            <a:ext cx="773206" cy="268941"/>
          </a:xfrm>
          <a:prstGeom prst="round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t>Today</a:t>
            </a:r>
            <a:endParaRPr lang="en-US" sz="1100" b="1"/>
          </a:p>
        </xdr:txBody>
      </xdr:sp>
    </xdr:grpSp>
    <xdr:clientData/>
  </xdr:twoCellAnchor>
  <xdr:twoCellAnchor editAs="oneCell">
    <xdr:from>
      <xdr:col>2</xdr:col>
      <xdr:colOff>1038224</xdr:colOff>
      <xdr:row>0</xdr:row>
      <xdr:rowOff>0</xdr:rowOff>
    </xdr:from>
    <xdr:to>
      <xdr:col>2</xdr:col>
      <xdr:colOff>1543049</xdr:colOff>
      <xdr:row>1</xdr:row>
      <xdr:rowOff>171450</xdr:rowOff>
    </xdr:to>
    <xdr:pic>
      <xdr:nvPicPr>
        <xdr:cNvPr id="6" name="Graphic 5" descr="Gantt Chart with solid fill">
          <a:extLst>
            <a:ext uri="{FF2B5EF4-FFF2-40B4-BE49-F238E27FC236}">
              <a16:creationId xmlns:a16="http://schemas.microsoft.com/office/drawing/2014/main" id="{5227BB93-C60B-4F20-8DAC-144193FDDAB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981324" y="0"/>
          <a:ext cx="504825" cy="504825"/>
        </a:xfrm>
        <a:prstGeom prst="rect">
          <a:avLst/>
        </a:prstGeom>
      </xdr:spPr>
    </xdr:pic>
    <xdr:clientData/>
  </xdr:twoCellAnchor>
  <xdr:twoCellAnchor>
    <xdr:from>
      <xdr:col>82</xdr:col>
      <xdr:colOff>106059</xdr:colOff>
      <xdr:row>0</xdr:row>
      <xdr:rowOff>47065</xdr:rowOff>
    </xdr:from>
    <xdr:to>
      <xdr:col>85</xdr:col>
      <xdr:colOff>185138</xdr:colOff>
      <xdr:row>162</xdr:row>
      <xdr:rowOff>42565</xdr:rowOff>
    </xdr:to>
    <xdr:grpSp>
      <xdr:nvGrpSpPr>
        <xdr:cNvPr id="7" name="Group 6">
          <a:extLst>
            <a:ext uri="{FF2B5EF4-FFF2-40B4-BE49-F238E27FC236}">
              <a16:creationId xmlns:a16="http://schemas.microsoft.com/office/drawing/2014/main" id="{5955AA05-81CF-4690-A4B4-22094C3A8780}"/>
            </a:ext>
          </a:extLst>
        </xdr:cNvPr>
        <xdr:cNvGrpSpPr/>
      </xdr:nvGrpSpPr>
      <xdr:grpSpPr>
        <a:xfrm>
          <a:off x="25156809" y="47065"/>
          <a:ext cx="841079" cy="46953750"/>
          <a:chOff x="8012206" y="0"/>
          <a:chExt cx="773206" cy="36246529"/>
        </a:xfrm>
      </xdr:grpSpPr>
      <xdr:cxnSp macro="">
        <xdr:nvCxnSpPr>
          <xdr:cNvPr id="8" name="Straight Connector 7">
            <a:extLst>
              <a:ext uri="{FF2B5EF4-FFF2-40B4-BE49-F238E27FC236}">
                <a16:creationId xmlns:a16="http://schemas.microsoft.com/office/drawing/2014/main" id="{4284B823-3121-4184-876E-FE403298E920}"/>
              </a:ext>
            </a:extLst>
          </xdr:cNvPr>
          <xdr:cNvCxnSpPr/>
        </xdr:nvCxnSpPr>
        <xdr:spPr>
          <a:xfrm>
            <a:off x="8393206" y="246529"/>
            <a:ext cx="0" cy="36000000"/>
          </a:xfrm>
          <a:prstGeom prst="line">
            <a:avLst/>
          </a:prstGeom>
          <a:ln w="57150"/>
        </xdr:spPr>
        <xdr:style>
          <a:lnRef idx="1">
            <a:schemeClr val="accent2"/>
          </a:lnRef>
          <a:fillRef idx="0">
            <a:schemeClr val="accent2"/>
          </a:fillRef>
          <a:effectRef idx="0">
            <a:schemeClr val="accent2"/>
          </a:effectRef>
          <a:fontRef idx="minor">
            <a:schemeClr val="tx1"/>
          </a:fontRef>
        </xdr:style>
      </xdr:cxnSp>
      <xdr:sp macro="" textlink="">
        <xdr:nvSpPr>
          <xdr:cNvPr id="9" name="Rectangle: Rounded Corners 8">
            <a:extLst>
              <a:ext uri="{FF2B5EF4-FFF2-40B4-BE49-F238E27FC236}">
                <a16:creationId xmlns:a16="http://schemas.microsoft.com/office/drawing/2014/main" id="{76CC44EC-BAAE-4AB4-8629-5C1C6B4F6836}"/>
              </a:ext>
            </a:extLst>
          </xdr:cNvPr>
          <xdr:cNvSpPr/>
        </xdr:nvSpPr>
        <xdr:spPr>
          <a:xfrm>
            <a:off x="8012206" y="0"/>
            <a:ext cx="773206" cy="268941"/>
          </a:xfrm>
          <a:prstGeom prst="round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ysClr val="windowText" lastClr="000000"/>
                </a:solidFill>
              </a:rPr>
              <a:t>Deadline</a:t>
            </a:r>
            <a:endParaRPr lang="en-US" sz="1100" b="1">
              <a:solidFill>
                <a:sysClr val="windowText" lastClr="000000"/>
              </a:solidFill>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1432892</xdr:colOff>
      <xdr:row>0</xdr:row>
      <xdr:rowOff>0</xdr:rowOff>
    </xdr:from>
    <xdr:to>
      <xdr:col>0</xdr:col>
      <xdr:colOff>1826172</xdr:colOff>
      <xdr:row>0</xdr:row>
      <xdr:rowOff>400488</xdr:rowOff>
    </xdr:to>
    <xdr:pic>
      <xdr:nvPicPr>
        <xdr:cNvPr id="3" name="Graphic 2" descr="Clipboard Partially Checked with solid fill">
          <a:extLst>
            <a:ext uri="{FF2B5EF4-FFF2-40B4-BE49-F238E27FC236}">
              <a16:creationId xmlns:a16="http://schemas.microsoft.com/office/drawing/2014/main" id="{BDC6F36E-E5DD-4B45-9151-2D522E33AC8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432892" y="0"/>
          <a:ext cx="397565" cy="397565"/>
        </a:xfrm>
        <a:prstGeom prst="rect">
          <a:avLst/>
        </a:prstGeom>
      </xdr:spPr>
    </xdr:pic>
    <xdr:clientData/>
  </xdr:twoCellAnchor>
  <xdr:twoCellAnchor>
    <xdr:from>
      <xdr:col>31</xdr:col>
      <xdr:colOff>16565</xdr:colOff>
      <xdr:row>5</xdr:row>
      <xdr:rowOff>41413</xdr:rowOff>
    </xdr:from>
    <xdr:to>
      <xdr:col>37</xdr:col>
      <xdr:colOff>588065</xdr:colOff>
      <xdr:row>12</xdr:row>
      <xdr:rowOff>157370</xdr:rowOff>
    </xdr:to>
    <xdr:sp macro="" textlink="">
      <xdr:nvSpPr>
        <xdr:cNvPr id="2" name="Rectangle 1">
          <a:extLst>
            <a:ext uri="{FF2B5EF4-FFF2-40B4-BE49-F238E27FC236}">
              <a16:creationId xmlns:a16="http://schemas.microsoft.com/office/drawing/2014/main" id="{DAAFCBEB-B840-4336-94EB-A2FC58898D32}"/>
            </a:ext>
          </a:extLst>
        </xdr:cNvPr>
        <xdr:cNvSpPr/>
      </xdr:nvSpPr>
      <xdr:spPr>
        <a:xfrm>
          <a:off x="23116761" y="1341783"/>
          <a:ext cx="4580282" cy="1449457"/>
        </a:xfrm>
        <a:prstGeom prst="rect">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t>COVID outbreak</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1447800</xdr:colOff>
      <xdr:row>0</xdr:row>
      <xdr:rowOff>0</xdr:rowOff>
    </xdr:from>
    <xdr:to>
      <xdr:col>1</xdr:col>
      <xdr:colOff>0</xdr:colOff>
      <xdr:row>0</xdr:row>
      <xdr:rowOff>514350</xdr:rowOff>
    </xdr:to>
    <xdr:pic>
      <xdr:nvPicPr>
        <xdr:cNvPr id="3" name="Graphic 2" descr="Trophy with solid fill">
          <a:extLst>
            <a:ext uri="{FF2B5EF4-FFF2-40B4-BE49-F238E27FC236}">
              <a16:creationId xmlns:a16="http://schemas.microsoft.com/office/drawing/2014/main" id="{8ED03B51-C65F-4445-92A3-2ADEF7D66DB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447800" y="0"/>
          <a:ext cx="514350" cy="5143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1524000</xdr:colOff>
      <xdr:row>0</xdr:row>
      <xdr:rowOff>0</xdr:rowOff>
    </xdr:from>
    <xdr:to>
      <xdr:col>1</xdr:col>
      <xdr:colOff>0</xdr:colOff>
      <xdr:row>1</xdr:row>
      <xdr:rowOff>9525</xdr:rowOff>
    </xdr:to>
    <xdr:pic>
      <xdr:nvPicPr>
        <xdr:cNvPr id="8" name="Graphic 7" descr="Meeting with solid fill">
          <a:extLst>
            <a:ext uri="{FF2B5EF4-FFF2-40B4-BE49-F238E27FC236}">
              <a16:creationId xmlns:a16="http://schemas.microsoft.com/office/drawing/2014/main" id="{A65E9125-AD3B-4722-A004-61F8287A5E3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524000" y="0"/>
          <a:ext cx="533400" cy="533400"/>
        </a:xfrm>
        <a:prstGeom prst="rect">
          <a:avLst/>
        </a:prstGeom>
      </xdr:spPr>
    </xdr:pic>
    <xdr:clientData/>
  </xdr:twoCellAnchor>
  <xdr:twoCellAnchor editAs="oneCell">
    <xdr:from>
      <xdr:col>0</xdr:col>
      <xdr:colOff>0</xdr:colOff>
      <xdr:row>10</xdr:row>
      <xdr:rowOff>117230</xdr:rowOff>
    </xdr:from>
    <xdr:to>
      <xdr:col>6</xdr:col>
      <xdr:colOff>3384177</xdr:colOff>
      <xdr:row>47</xdr:row>
      <xdr:rowOff>183153</xdr:rowOff>
    </xdr:to>
    <xdr:pic>
      <xdr:nvPicPr>
        <xdr:cNvPr id="9" name="Picture 8" descr="Diagram&#10;&#10;Description automatically generated">
          <a:extLst>
            <a:ext uri="{FF2B5EF4-FFF2-40B4-BE49-F238E27FC236}">
              <a16:creationId xmlns:a16="http://schemas.microsoft.com/office/drawing/2014/main" id="{B1B5E38A-6686-4E17-AFEC-AE1E527E752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0" y="5026268"/>
          <a:ext cx="12864784" cy="7114423"/>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I114"/>
  <sheetViews>
    <sheetView showGridLines="0" showRuler="0" zoomScale="60" zoomScaleNormal="60" zoomScalePageLayoutView="70" workbookViewId="0">
      <pane xSplit="8" ySplit="7" topLeftCell="BN8" activePane="bottomRight" state="frozen"/>
      <selection pane="topRight" activeCell="I1" sqref="I1"/>
      <selection pane="bottomLeft" activeCell="A8" sqref="A8"/>
      <selection pane="bottomRight" activeCell="H104" sqref="H104"/>
    </sheetView>
  </sheetViews>
  <sheetFormatPr defaultRowHeight="30" customHeight="1" outlineLevelRow="1" x14ac:dyDescent="0.25"/>
  <cols>
    <col min="1" max="1" width="2.7109375" style="31" customWidth="1"/>
    <col min="2" max="2" width="26.42578125" customWidth="1"/>
    <col min="3" max="3" width="30.7109375" customWidth="1"/>
    <col min="4" max="4" width="12.42578125" customWidth="1"/>
    <col min="5" max="5" width="10.42578125" style="4" customWidth="1"/>
    <col min="6" max="7" width="10.42578125" customWidth="1"/>
    <col min="8" max="8" width="66.28515625" customWidth="1"/>
    <col min="9" max="9" width="2.7109375" customWidth="1"/>
    <col min="10" max="10" width="6.140625" hidden="1" customWidth="1"/>
    <col min="11" max="51" width="2.5703125" customWidth="1"/>
    <col min="52" max="52" width="3" bestFit="1" customWidth="1"/>
    <col min="53" max="53" width="2.5703125" customWidth="1"/>
    <col min="54" max="61" width="3" bestFit="1" customWidth="1"/>
    <col min="62" max="62" width="3.42578125" bestFit="1" customWidth="1"/>
    <col min="63" max="63" width="3" bestFit="1" customWidth="1"/>
    <col min="64" max="71" width="3.42578125" bestFit="1" customWidth="1"/>
    <col min="72" max="72" width="3.28515625" customWidth="1"/>
    <col min="73" max="73" width="3.140625" customWidth="1"/>
    <col min="74" max="80" width="2.7109375" customWidth="1"/>
    <col min="81" max="87" width="3.7109375" customWidth="1"/>
  </cols>
  <sheetData>
    <row r="1" spans="1:87" ht="26.25" customHeight="1" x14ac:dyDescent="0.45">
      <c r="A1" s="32" t="s">
        <v>0</v>
      </c>
      <c r="B1" s="35" t="s">
        <v>1</v>
      </c>
      <c r="C1" s="1"/>
      <c r="D1" s="74" t="s">
        <v>2</v>
      </c>
      <c r="E1" s="73" t="s">
        <v>3</v>
      </c>
      <c r="F1" s="75" t="s">
        <v>4</v>
      </c>
      <c r="G1" s="76" t="s">
        <v>158</v>
      </c>
      <c r="J1" s="2"/>
      <c r="K1" s="50"/>
    </row>
    <row r="2" spans="1:87" ht="15" customHeight="1" x14ac:dyDescent="0.3">
      <c r="A2" s="31" t="s">
        <v>5</v>
      </c>
      <c r="B2" s="77" t="s">
        <v>6</v>
      </c>
      <c r="K2" s="51"/>
    </row>
    <row r="3" spans="1:87" ht="15.75" customHeight="1" x14ac:dyDescent="0.25">
      <c r="A3" s="31" t="s">
        <v>7</v>
      </c>
      <c r="B3" s="36" t="s">
        <v>8</v>
      </c>
      <c r="C3" s="206" t="s">
        <v>9</v>
      </c>
      <c r="D3" s="207"/>
      <c r="E3" s="215">
        <v>44620</v>
      </c>
      <c r="F3" s="215"/>
      <c r="G3" s="49"/>
      <c r="H3" s="49"/>
    </row>
    <row r="4" spans="1:87" ht="15.75" customHeight="1" x14ac:dyDescent="0.25">
      <c r="A4" s="32" t="s">
        <v>10</v>
      </c>
      <c r="C4" s="206" t="s">
        <v>11</v>
      </c>
      <c r="D4" s="207"/>
      <c r="E4" s="6">
        <v>1</v>
      </c>
      <c r="K4" s="216">
        <f>K5</f>
        <v>44620</v>
      </c>
      <c r="L4" s="217"/>
      <c r="M4" s="217"/>
      <c r="N4" s="217"/>
      <c r="O4" s="217"/>
      <c r="P4" s="217"/>
      <c r="Q4" s="218"/>
      <c r="R4" s="216">
        <f>R5</f>
        <v>44627</v>
      </c>
      <c r="S4" s="217"/>
      <c r="T4" s="217"/>
      <c r="U4" s="217"/>
      <c r="V4" s="217"/>
      <c r="W4" s="217"/>
      <c r="X4" s="218"/>
      <c r="Y4" s="216">
        <f>Y5</f>
        <v>44634</v>
      </c>
      <c r="Z4" s="217"/>
      <c r="AA4" s="217"/>
      <c r="AB4" s="217"/>
      <c r="AC4" s="217"/>
      <c r="AD4" s="217"/>
      <c r="AE4" s="218"/>
      <c r="AF4" s="216">
        <f>AF5</f>
        <v>44641</v>
      </c>
      <c r="AG4" s="217"/>
      <c r="AH4" s="217"/>
      <c r="AI4" s="217"/>
      <c r="AJ4" s="217"/>
      <c r="AK4" s="217"/>
      <c r="AL4" s="218"/>
      <c r="AM4" s="216">
        <f>AM5</f>
        <v>44648</v>
      </c>
      <c r="AN4" s="217"/>
      <c r="AO4" s="217"/>
      <c r="AP4" s="217"/>
      <c r="AQ4" s="217"/>
      <c r="AR4" s="217"/>
      <c r="AS4" s="218"/>
      <c r="AT4" s="216">
        <f>AT5</f>
        <v>44655</v>
      </c>
      <c r="AU4" s="217"/>
      <c r="AV4" s="217"/>
      <c r="AW4" s="217"/>
      <c r="AX4" s="217"/>
      <c r="AY4" s="217"/>
      <c r="AZ4" s="218"/>
      <c r="BA4" s="216">
        <f>BA5</f>
        <v>44662</v>
      </c>
      <c r="BB4" s="217"/>
      <c r="BC4" s="217"/>
      <c r="BD4" s="217"/>
      <c r="BE4" s="217"/>
      <c r="BF4" s="217"/>
      <c r="BG4" s="218"/>
      <c r="BH4" s="216">
        <f>BH5</f>
        <v>44669</v>
      </c>
      <c r="BI4" s="217"/>
      <c r="BJ4" s="217"/>
      <c r="BK4" s="217"/>
      <c r="BL4" s="217"/>
      <c r="BM4" s="217"/>
      <c r="BN4" s="218"/>
      <c r="BO4" s="216">
        <f>BO5</f>
        <v>44676</v>
      </c>
      <c r="BP4" s="217"/>
      <c r="BQ4" s="217"/>
      <c r="BR4" s="217"/>
      <c r="BS4" s="217"/>
      <c r="BT4" s="217"/>
      <c r="BU4" s="218"/>
      <c r="BV4" s="216">
        <f>BV5</f>
        <v>44683</v>
      </c>
      <c r="BW4" s="217"/>
      <c r="BX4" s="217"/>
      <c r="BY4" s="217"/>
      <c r="BZ4" s="217"/>
      <c r="CA4" s="217"/>
      <c r="CB4" s="218"/>
      <c r="CC4" s="216">
        <f>CC5</f>
        <v>44690</v>
      </c>
      <c r="CD4" s="217"/>
      <c r="CE4" s="217"/>
      <c r="CF4" s="217"/>
      <c r="CG4" s="217"/>
      <c r="CH4" s="217"/>
      <c r="CI4" s="218"/>
    </row>
    <row r="5" spans="1:87" ht="15" customHeight="1" x14ac:dyDescent="0.25">
      <c r="A5" s="32" t="s">
        <v>12</v>
      </c>
      <c r="B5" s="48"/>
      <c r="C5" s="48"/>
      <c r="D5" s="48"/>
      <c r="E5" s="48"/>
      <c r="F5" s="48"/>
      <c r="G5" s="48"/>
      <c r="H5" s="48"/>
      <c r="I5" s="48"/>
      <c r="K5" s="10">
        <f>Project_Start-WEEKDAY(Project_Start,1)+2+7*(Display_Week-1)</f>
        <v>44620</v>
      </c>
      <c r="L5" s="9">
        <f>K5+1</f>
        <v>44621</v>
      </c>
      <c r="M5" s="9">
        <f t="shared" ref="M5:AZ5" si="0">L5+1</f>
        <v>44622</v>
      </c>
      <c r="N5" s="9">
        <f t="shared" si="0"/>
        <v>44623</v>
      </c>
      <c r="O5" s="9">
        <f t="shared" si="0"/>
        <v>44624</v>
      </c>
      <c r="P5" s="9">
        <f t="shared" si="0"/>
        <v>44625</v>
      </c>
      <c r="Q5" s="11">
        <f t="shared" si="0"/>
        <v>44626</v>
      </c>
      <c r="R5" s="10">
        <f>Q5+1</f>
        <v>44627</v>
      </c>
      <c r="S5" s="9">
        <f>R5+1</f>
        <v>44628</v>
      </c>
      <c r="T5" s="9">
        <f t="shared" si="0"/>
        <v>44629</v>
      </c>
      <c r="U5" s="9">
        <f t="shared" si="0"/>
        <v>44630</v>
      </c>
      <c r="V5" s="9">
        <f t="shared" si="0"/>
        <v>44631</v>
      </c>
      <c r="W5" s="9">
        <f t="shared" si="0"/>
        <v>44632</v>
      </c>
      <c r="X5" s="11">
        <f t="shared" si="0"/>
        <v>44633</v>
      </c>
      <c r="Y5" s="10">
        <f>X5+1</f>
        <v>44634</v>
      </c>
      <c r="Z5" s="9">
        <f>Y5+1</f>
        <v>44635</v>
      </c>
      <c r="AA5" s="9">
        <f t="shared" si="0"/>
        <v>44636</v>
      </c>
      <c r="AB5" s="9">
        <f t="shared" si="0"/>
        <v>44637</v>
      </c>
      <c r="AC5" s="9">
        <f t="shared" si="0"/>
        <v>44638</v>
      </c>
      <c r="AD5" s="9">
        <f t="shared" si="0"/>
        <v>44639</v>
      </c>
      <c r="AE5" s="11">
        <f t="shared" si="0"/>
        <v>44640</v>
      </c>
      <c r="AF5" s="10">
        <f>AE5+1</f>
        <v>44641</v>
      </c>
      <c r="AG5" s="9">
        <f>AF5+1</f>
        <v>44642</v>
      </c>
      <c r="AH5" s="9">
        <f t="shared" si="0"/>
        <v>44643</v>
      </c>
      <c r="AI5" s="9">
        <f t="shared" si="0"/>
        <v>44644</v>
      </c>
      <c r="AJ5" s="9">
        <f t="shared" si="0"/>
        <v>44645</v>
      </c>
      <c r="AK5" s="9">
        <f t="shared" si="0"/>
        <v>44646</v>
      </c>
      <c r="AL5" s="11">
        <f t="shared" si="0"/>
        <v>44647</v>
      </c>
      <c r="AM5" s="10">
        <f>AL5+1</f>
        <v>44648</v>
      </c>
      <c r="AN5" s="9">
        <f>AM5+1</f>
        <v>44649</v>
      </c>
      <c r="AO5" s="9">
        <f t="shared" si="0"/>
        <v>44650</v>
      </c>
      <c r="AP5" s="9">
        <f t="shared" si="0"/>
        <v>44651</v>
      </c>
      <c r="AQ5" s="9">
        <f t="shared" si="0"/>
        <v>44652</v>
      </c>
      <c r="AR5" s="9">
        <f t="shared" si="0"/>
        <v>44653</v>
      </c>
      <c r="AS5" s="11">
        <f t="shared" si="0"/>
        <v>44654</v>
      </c>
      <c r="AT5" s="10">
        <f>AS5+1</f>
        <v>44655</v>
      </c>
      <c r="AU5" s="9">
        <f>AT5+1</f>
        <v>44656</v>
      </c>
      <c r="AV5" s="9">
        <f t="shared" si="0"/>
        <v>44657</v>
      </c>
      <c r="AW5" s="9">
        <f t="shared" si="0"/>
        <v>44658</v>
      </c>
      <c r="AX5" s="9">
        <f t="shared" si="0"/>
        <v>44659</v>
      </c>
      <c r="AY5" s="9">
        <f t="shared" si="0"/>
        <v>44660</v>
      </c>
      <c r="AZ5" s="11">
        <f t="shared" si="0"/>
        <v>44661</v>
      </c>
      <c r="BA5" s="10">
        <f>AZ5+1</f>
        <v>44662</v>
      </c>
      <c r="BB5" s="9">
        <f>BA5+1</f>
        <v>44663</v>
      </c>
      <c r="BC5" s="9">
        <f t="shared" ref="BC5:BG5" si="1">BB5+1</f>
        <v>44664</v>
      </c>
      <c r="BD5" s="9">
        <f t="shared" si="1"/>
        <v>44665</v>
      </c>
      <c r="BE5" s="9">
        <f t="shared" si="1"/>
        <v>44666</v>
      </c>
      <c r="BF5" s="9">
        <f t="shared" si="1"/>
        <v>44667</v>
      </c>
      <c r="BG5" s="11">
        <f t="shared" si="1"/>
        <v>44668</v>
      </c>
      <c r="BH5" s="10">
        <f>BG5+1</f>
        <v>44669</v>
      </c>
      <c r="BI5" s="9">
        <f>BH5+1</f>
        <v>44670</v>
      </c>
      <c r="BJ5" s="9">
        <f t="shared" ref="BJ5:BN5" si="2">BI5+1</f>
        <v>44671</v>
      </c>
      <c r="BK5" s="9">
        <f t="shared" si="2"/>
        <v>44672</v>
      </c>
      <c r="BL5" s="9">
        <f t="shared" si="2"/>
        <v>44673</v>
      </c>
      <c r="BM5" s="9">
        <f t="shared" si="2"/>
        <v>44674</v>
      </c>
      <c r="BN5" s="11">
        <f t="shared" si="2"/>
        <v>44675</v>
      </c>
      <c r="BO5" s="10">
        <f>BN5+1</f>
        <v>44676</v>
      </c>
      <c r="BP5" s="9">
        <f>BO5+1</f>
        <v>44677</v>
      </c>
      <c r="BQ5" s="9">
        <f t="shared" ref="BQ5" si="3">BP5+1</f>
        <v>44678</v>
      </c>
      <c r="BR5" s="9">
        <f t="shared" ref="BR5" si="4">BQ5+1</f>
        <v>44679</v>
      </c>
      <c r="BS5" s="9">
        <f t="shared" ref="BS5" si="5">BR5+1</f>
        <v>44680</v>
      </c>
      <c r="BT5" s="9">
        <f t="shared" ref="BT5" si="6">BS5+1</f>
        <v>44681</v>
      </c>
      <c r="BU5" s="11">
        <f t="shared" ref="BU5" si="7">BT5+1</f>
        <v>44682</v>
      </c>
      <c r="BV5" s="10">
        <f>BU5+1</f>
        <v>44683</v>
      </c>
      <c r="BW5" s="9">
        <f>BV5+1</f>
        <v>44684</v>
      </c>
      <c r="BX5" s="9">
        <f t="shared" ref="BX5" si="8">BW5+1</f>
        <v>44685</v>
      </c>
      <c r="BY5" s="9">
        <f t="shared" ref="BY5" si="9">BX5+1</f>
        <v>44686</v>
      </c>
      <c r="BZ5" s="9">
        <f t="shared" ref="BZ5" si="10">BY5+1</f>
        <v>44687</v>
      </c>
      <c r="CA5" s="9">
        <f t="shared" ref="CA5" si="11">BZ5+1</f>
        <v>44688</v>
      </c>
      <c r="CB5" s="11">
        <f t="shared" ref="CB5" si="12">CA5+1</f>
        <v>44689</v>
      </c>
      <c r="CC5" s="10">
        <f>CB5+1</f>
        <v>44690</v>
      </c>
      <c r="CD5" s="9">
        <f>CC5+1</f>
        <v>44691</v>
      </c>
      <c r="CE5" s="9">
        <f t="shared" ref="CE5" si="13">CD5+1</f>
        <v>44692</v>
      </c>
      <c r="CF5" s="9">
        <f t="shared" ref="CF5" si="14">CE5+1</f>
        <v>44693</v>
      </c>
      <c r="CG5" s="9">
        <f t="shared" ref="CG5" si="15">CF5+1</f>
        <v>44694</v>
      </c>
      <c r="CH5" s="9">
        <f t="shared" ref="CH5" si="16">CG5+1</f>
        <v>44695</v>
      </c>
      <c r="CI5" s="11">
        <f t="shared" ref="CI5" si="17">CH5+1</f>
        <v>44696</v>
      </c>
    </row>
    <row r="6" spans="1:87" ht="18.75" customHeight="1" thickBot="1" x14ac:dyDescent="0.3">
      <c r="A6" s="32" t="s">
        <v>13</v>
      </c>
      <c r="B6" s="7" t="s">
        <v>14</v>
      </c>
      <c r="C6" s="54" t="s">
        <v>15</v>
      </c>
      <c r="D6" s="8" t="s">
        <v>16</v>
      </c>
      <c r="E6" s="8" t="s">
        <v>17</v>
      </c>
      <c r="F6" s="8" t="s">
        <v>18</v>
      </c>
      <c r="G6" s="8" t="s">
        <v>19</v>
      </c>
      <c r="H6" s="8" t="s">
        <v>20</v>
      </c>
      <c r="I6" s="8"/>
      <c r="J6" s="8" t="s">
        <v>21</v>
      </c>
      <c r="K6" s="12" t="str">
        <f t="shared" ref="K6" si="18">LEFT(TEXT(K5,"ddd"),1)</f>
        <v>M</v>
      </c>
      <c r="L6" s="12" t="str">
        <f t="shared" ref="L6:AT6" si="19">LEFT(TEXT(L5,"ddd"),1)</f>
        <v>T</v>
      </c>
      <c r="M6" s="12" t="str">
        <f t="shared" si="19"/>
        <v>W</v>
      </c>
      <c r="N6" s="12" t="str">
        <f t="shared" si="19"/>
        <v>T</v>
      </c>
      <c r="O6" s="12" t="str">
        <f t="shared" si="19"/>
        <v>F</v>
      </c>
      <c r="P6" s="12" t="str">
        <f t="shared" si="19"/>
        <v>S</v>
      </c>
      <c r="Q6" s="12" t="str">
        <f t="shared" si="19"/>
        <v>S</v>
      </c>
      <c r="R6" s="12" t="str">
        <f t="shared" si="19"/>
        <v>M</v>
      </c>
      <c r="S6" s="12" t="str">
        <f t="shared" si="19"/>
        <v>T</v>
      </c>
      <c r="T6" s="12" t="str">
        <f t="shared" si="19"/>
        <v>W</v>
      </c>
      <c r="U6" s="12" t="str">
        <f t="shared" si="19"/>
        <v>T</v>
      </c>
      <c r="V6" s="12" t="str">
        <f t="shared" si="19"/>
        <v>F</v>
      </c>
      <c r="W6" s="12" t="str">
        <f t="shared" si="19"/>
        <v>S</v>
      </c>
      <c r="X6" s="12" t="str">
        <f t="shared" si="19"/>
        <v>S</v>
      </c>
      <c r="Y6" s="12" t="str">
        <f t="shared" si="19"/>
        <v>M</v>
      </c>
      <c r="Z6" s="12" t="str">
        <f t="shared" si="19"/>
        <v>T</v>
      </c>
      <c r="AA6" s="12" t="str">
        <f t="shared" si="19"/>
        <v>W</v>
      </c>
      <c r="AB6" s="12" t="str">
        <f t="shared" si="19"/>
        <v>T</v>
      </c>
      <c r="AC6" s="12" t="str">
        <f t="shared" si="19"/>
        <v>F</v>
      </c>
      <c r="AD6" s="12" t="str">
        <f t="shared" si="19"/>
        <v>S</v>
      </c>
      <c r="AE6" s="12" t="str">
        <f t="shared" si="19"/>
        <v>S</v>
      </c>
      <c r="AF6" s="12" t="str">
        <f t="shared" si="19"/>
        <v>M</v>
      </c>
      <c r="AG6" s="12" t="str">
        <f t="shared" si="19"/>
        <v>T</v>
      </c>
      <c r="AH6" s="12" t="str">
        <f t="shared" si="19"/>
        <v>W</v>
      </c>
      <c r="AI6" s="12" t="str">
        <f t="shared" si="19"/>
        <v>T</v>
      </c>
      <c r="AJ6" s="12" t="str">
        <f t="shared" si="19"/>
        <v>F</v>
      </c>
      <c r="AK6" s="12" t="str">
        <f t="shared" si="19"/>
        <v>S</v>
      </c>
      <c r="AL6" s="12" t="str">
        <f t="shared" si="19"/>
        <v>S</v>
      </c>
      <c r="AM6" s="12" t="str">
        <f t="shared" si="19"/>
        <v>M</v>
      </c>
      <c r="AN6" s="12" t="str">
        <f t="shared" si="19"/>
        <v>T</v>
      </c>
      <c r="AO6" s="12" t="str">
        <f t="shared" si="19"/>
        <v>W</v>
      </c>
      <c r="AP6" s="12" t="str">
        <f t="shared" si="19"/>
        <v>T</v>
      </c>
      <c r="AQ6" s="12" t="str">
        <f t="shared" si="19"/>
        <v>F</v>
      </c>
      <c r="AR6" s="12" t="str">
        <f t="shared" si="19"/>
        <v>S</v>
      </c>
      <c r="AS6" s="12" t="str">
        <f t="shared" si="19"/>
        <v>S</v>
      </c>
      <c r="AT6" s="12" t="str">
        <f t="shared" si="19"/>
        <v>M</v>
      </c>
      <c r="AU6" s="12" t="str">
        <f t="shared" ref="AU6:BN6" si="20">LEFT(TEXT(AU5,"ddd"),1)</f>
        <v>T</v>
      </c>
      <c r="AV6" s="12" t="str">
        <f t="shared" si="20"/>
        <v>W</v>
      </c>
      <c r="AW6" s="12" t="str">
        <f t="shared" si="20"/>
        <v>T</v>
      </c>
      <c r="AX6" s="12" t="str">
        <f t="shared" si="20"/>
        <v>F</v>
      </c>
      <c r="AY6" s="12" t="str">
        <f t="shared" si="20"/>
        <v>S</v>
      </c>
      <c r="AZ6" s="12" t="str">
        <f t="shared" si="20"/>
        <v>S</v>
      </c>
      <c r="BA6" s="12" t="str">
        <f t="shared" si="20"/>
        <v>M</v>
      </c>
      <c r="BB6" s="12" t="str">
        <f t="shared" si="20"/>
        <v>T</v>
      </c>
      <c r="BC6" s="12" t="str">
        <f t="shared" si="20"/>
        <v>W</v>
      </c>
      <c r="BD6" s="12" t="str">
        <f t="shared" si="20"/>
        <v>T</v>
      </c>
      <c r="BE6" s="12" t="str">
        <f t="shared" si="20"/>
        <v>F</v>
      </c>
      <c r="BF6" s="12" t="str">
        <f t="shared" si="20"/>
        <v>S</v>
      </c>
      <c r="BG6" s="12" t="str">
        <f t="shared" si="20"/>
        <v>S</v>
      </c>
      <c r="BH6" s="12" t="str">
        <f t="shared" si="20"/>
        <v>M</v>
      </c>
      <c r="BI6" s="12" t="str">
        <f t="shared" si="20"/>
        <v>T</v>
      </c>
      <c r="BJ6" s="12" t="str">
        <f t="shared" si="20"/>
        <v>W</v>
      </c>
      <c r="BK6" s="12" t="str">
        <f t="shared" si="20"/>
        <v>T</v>
      </c>
      <c r="BL6" s="12" t="str">
        <f t="shared" si="20"/>
        <v>F</v>
      </c>
      <c r="BM6" s="12" t="str">
        <f t="shared" si="20"/>
        <v>S</v>
      </c>
      <c r="BN6" s="12" t="str">
        <f t="shared" si="20"/>
        <v>S</v>
      </c>
      <c r="BO6" s="12" t="str">
        <f t="shared" ref="BO6:CB6" si="21">LEFT(TEXT(BO5,"ddd"),1)</f>
        <v>M</v>
      </c>
      <c r="BP6" s="12" t="str">
        <f t="shared" si="21"/>
        <v>T</v>
      </c>
      <c r="BQ6" s="12" t="str">
        <f t="shared" si="21"/>
        <v>W</v>
      </c>
      <c r="BR6" s="12" t="str">
        <f t="shared" si="21"/>
        <v>T</v>
      </c>
      <c r="BS6" s="12" t="str">
        <f t="shared" si="21"/>
        <v>F</v>
      </c>
      <c r="BT6" s="12" t="str">
        <f t="shared" si="21"/>
        <v>S</v>
      </c>
      <c r="BU6" s="12" t="str">
        <f t="shared" si="21"/>
        <v>S</v>
      </c>
      <c r="BV6" s="12" t="str">
        <f t="shared" si="21"/>
        <v>M</v>
      </c>
      <c r="BW6" s="12" t="str">
        <f t="shared" si="21"/>
        <v>T</v>
      </c>
      <c r="BX6" s="12" t="str">
        <f t="shared" si="21"/>
        <v>W</v>
      </c>
      <c r="BY6" s="12" t="str">
        <f t="shared" si="21"/>
        <v>T</v>
      </c>
      <c r="BZ6" s="12" t="str">
        <f t="shared" si="21"/>
        <v>F</v>
      </c>
      <c r="CA6" s="12" t="str">
        <f t="shared" si="21"/>
        <v>S</v>
      </c>
      <c r="CB6" s="12" t="str">
        <f t="shared" si="21"/>
        <v>S</v>
      </c>
      <c r="CC6" s="12" t="str">
        <f t="shared" ref="CC6:CI6" si="22">LEFT(TEXT(CC5,"ddd"),1)</f>
        <v>M</v>
      </c>
      <c r="CD6" s="12" t="str">
        <f t="shared" si="22"/>
        <v>T</v>
      </c>
      <c r="CE6" s="12" t="str">
        <f t="shared" si="22"/>
        <v>W</v>
      </c>
      <c r="CF6" s="12" t="str">
        <f t="shared" si="22"/>
        <v>T</v>
      </c>
      <c r="CG6" s="12" t="str">
        <f t="shared" si="22"/>
        <v>F</v>
      </c>
      <c r="CH6" s="12" t="str">
        <f t="shared" si="22"/>
        <v>S</v>
      </c>
      <c r="CI6" s="12" t="str">
        <f t="shared" si="22"/>
        <v>S</v>
      </c>
    </row>
    <row r="7" spans="1:87" ht="15.75" hidden="1" customHeight="1" thickBot="1" x14ac:dyDescent="0.3">
      <c r="A7" s="31" t="s">
        <v>22</v>
      </c>
      <c r="C7" s="34"/>
      <c r="E7"/>
      <c r="J7" t="str">
        <f>IF(OR(ISBLANK(task_start),ISBLANK(task_end)),"",task_end-task_start+1)</f>
        <v/>
      </c>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c r="BM7" s="28"/>
      <c r="BN7" s="28"/>
      <c r="BO7" s="28"/>
      <c r="BP7" s="28"/>
      <c r="BQ7" s="28"/>
      <c r="BR7" s="28"/>
      <c r="BS7" s="28"/>
      <c r="BT7" s="28"/>
      <c r="BU7" s="28"/>
      <c r="BV7" s="28"/>
      <c r="BW7" s="28"/>
      <c r="BX7" s="28"/>
      <c r="BY7" s="28"/>
      <c r="BZ7" s="28"/>
      <c r="CA7" s="28"/>
      <c r="CB7" s="28"/>
      <c r="CC7" s="28"/>
      <c r="CD7" s="28"/>
      <c r="CE7" s="28"/>
      <c r="CF7" s="28"/>
      <c r="CG7" s="28"/>
      <c r="CH7" s="28"/>
      <c r="CI7" s="28"/>
    </row>
    <row r="8" spans="1:87" s="3" customFormat="1" ht="30" customHeight="1" thickBot="1" x14ac:dyDescent="0.3">
      <c r="A8" s="32" t="s">
        <v>23</v>
      </c>
      <c r="B8" s="121" t="s">
        <v>24</v>
      </c>
      <c r="C8" s="122" t="s">
        <v>25</v>
      </c>
      <c r="D8" s="122">
        <f>AVERAGE(D9:D29)</f>
        <v>0.98571428571428565</v>
      </c>
      <c r="E8" s="123">
        <f t="shared" ref="E8:E29" si="23">Project_Start</f>
        <v>44620</v>
      </c>
      <c r="F8" s="124">
        <v>44634</v>
      </c>
      <c r="G8" s="124" t="s">
        <v>30</v>
      </c>
      <c r="H8" s="125"/>
      <c r="I8" s="16"/>
      <c r="J8" s="16">
        <f t="shared" ref="J8:J110" si="24">IF(OR(ISBLANK(task_start),ISBLANK(task_end)),"",task_end-task_start+1)</f>
        <v>15</v>
      </c>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c r="BN8" s="28"/>
      <c r="BO8" s="28"/>
      <c r="BP8" s="28"/>
      <c r="BQ8" s="28"/>
      <c r="BR8" s="28"/>
      <c r="BS8" s="28"/>
      <c r="BT8" s="196"/>
      <c r="BU8" s="196"/>
      <c r="BV8" s="28"/>
      <c r="BW8" s="28"/>
      <c r="BX8" s="28"/>
      <c r="BY8" s="28"/>
      <c r="BZ8" s="28"/>
      <c r="CA8" s="196"/>
      <c r="CB8" s="196"/>
      <c r="CC8" s="28"/>
      <c r="CD8" s="28"/>
      <c r="CE8" s="28"/>
      <c r="CF8" s="28"/>
      <c r="CG8" s="28"/>
      <c r="CH8" s="28"/>
      <c r="CI8" s="28"/>
    </row>
    <row r="9" spans="1:87" s="3" customFormat="1" ht="20.100000000000001" customHeight="1" outlineLevel="1" thickBot="1" x14ac:dyDescent="0.3">
      <c r="A9" s="32" t="s">
        <v>27</v>
      </c>
      <c r="B9" s="211" t="s">
        <v>28</v>
      </c>
      <c r="C9" s="118" t="s">
        <v>29</v>
      </c>
      <c r="D9" s="119">
        <v>1</v>
      </c>
      <c r="E9" s="120">
        <f t="shared" si="23"/>
        <v>44620</v>
      </c>
      <c r="F9" s="120">
        <v>44624</v>
      </c>
      <c r="G9" s="120" t="s">
        <v>30</v>
      </c>
      <c r="H9" s="120"/>
      <c r="I9" s="16"/>
      <c r="J9" s="16">
        <f t="shared" si="24"/>
        <v>5</v>
      </c>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196"/>
      <c r="BU9" s="196"/>
      <c r="BV9" s="28"/>
      <c r="BW9" s="28"/>
      <c r="BX9" s="28"/>
      <c r="BY9" s="28"/>
      <c r="BZ9" s="28"/>
      <c r="CA9" s="196"/>
      <c r="CB9" s="196"/>
      <c r="CC9" s="28"/>
      <c r="CD9" s="28"/>
      <c r="CE9" s="28"/>
      <c r="CF9" s="28"/>
      <c r="CG9" s="28"/>
      <c r="CH9" s="28"/>
      <c r="CI9" s="28"/>
    </row>
    <row r="10" spans="1:87" s="3" customFormat="1" ht="20.100000000000001" customHeight="1" outlineLevel="1" thickBot="1" x14ac:dyDescent="0.3">
      <c r="A10" s="32" t="s">
        <v>27</v>
      </c>
      <c r="B10" s="211"/>
      <c r="C10" s="41" t="s">
        <v>31</v>
      </c>
      <c r="D10" s="17">
        <v>0.9</v>
      </c>
      <c r="E10" s="37">
        <f t="shared" si="23"/>
        <v>44620</v>
      </c>
      <c r="F10" s="37">
        <v>44624</v>
      </c>
      <c r="G10" s="37" t="s">
        <v>30</v>
      </c>
      <c r="H10" s="95" t="s">
        <v>32</v>
      </c>
      <c r="I10" s="16"/>
      <c r="J10" s="16"/>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c r="BM10" s="28"/>
      <c r="BN10" s="28"/>
      <c r="BO10" s="28"/>
      <c r="BP10" s="28"/>
      <c r="BQ10" s="28"/>
      <c r="BR10" s="28"/>
      <c r="BS10" s="28"/>
      <c r="BT10" s="196"/>
      <c r="BU10" s="196"/>
      <c r="BV10" s="28"/>
      <c r="BW10" s="28"/>
      <c r="BX10" s="28"/>
      <c r="BY10" s="28"/>
      <c r="BZ10" s="28"/>
      <c r="CA10" s="196"/>
      <c r="CB10" s="196"/>
      <c r="CC10" s="28"/>
      <c r="CD10" s="28"/>
      <c r="CE10" s="28"/>
      <c r="CF10" s="28"/>
      <c r="CG10" s="28"/>
      <c r="CH10" s="28"/>
      <c r="CI10" s="28"/>
    </row>
    <row r="11" spans="1:87" s="3" customFormat="1" ht="20.100000000000001" customHeight="1" outlineLevel="1" thickBot="1" x14ac:dyDescent="0.3">
      <c r="A11" s="32"/>
      <c r="B11" s="211"/>
      <c r="C11" s="41" t="s">
        <v>33</v>
      </c>
      <c r="D11" s="17">
        <v>1</v>
      </c>
      <c r="E11" s="37">
        <f t="shared" si="23"/>
        <v>44620</v>
      </c>
      <c r="F11" s="37">
        <v>44624</v>
      </c>
      <c r="G11" s="37" t="s">
        <v>30</v>
      </c>
      <c r="H11" s="37"/>
      <c r="I11" s="16"/>
      <c r="J11" s="16">
        <f t="shared" si="24"/>
        <v>5</v>
      </c>
      <c r="K11" s="28"/>
      <c r="L11" s="28"/>
      <c r="M11" s="28"/>
      <c r="N11" s="28"/>
      <c r="O11" s="28"/>
      <c r="P11" s="28"/>
      <c r="Q11" s="28"/>
      <c r="R11" s="28"/>
      <c r="S11" s="28"/>
      <c r="T11" s="28"/>
      <c r="U11" s="28"/>
      <c r="V11" s="28"/>
      <c r="W11" s="29"/>
      <c r="X11" s="29"/>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c r="BM11" s="28"/>
      <c r="BN11" s="28"/>
      <c r="BO11" s="28"/>
      <c r="BP11" s="28"/>
      <c r="BQ11" s="28"/>
      <c r="BR11" s="28"/>
      <c r="BS11" s="28"/>
      <c r="BT11" s="196"/>
      <c r="BU11" s="196"/>
      <c r="BV11" s="28"/>
      <c r="BW11" s="28"/>
      <c r="BX11" s="28"/>
      <c r="BY11" s="28"/>
      <c r="BZ11" s="28"/>
      <c r="CA11" s="196"/>
      <c r="CB11" s="196"/>
      <c r="CC11" s="28"/>
      <c r="CD11" s="28"/>
      <c r="CE11" s="28"/>
      <c r="CF11" s="28"/>
      <c r="CG11" s="28"/>
      <c r="CH11" s="28"/>
      <c r="CI11" s="28"/>
    </row>
    <row r="12" spans="1:87" s="3" customFormat="1" ht="20.100000000000001" customHeight="1" outlineLevel="1" thickBot="1" x14ac:dyDescent="0.3">
      <c r="A12" s="32" t="s">
        <v>34</v>
      </c>
      <c r="B12" s="211"/>
      <c r="C12" s="41" t="s">
        <v>35</v>
      </c>
      <c r="D12" s="17">
        <v>0.8</v>
      </c>
      <c r="E12" s="37">
        <f t="shared" si="23"/>
        <v>44620</v>
      </c>
      <c r="F12" s="37">
        <v>44624</v>
      </c>
      <c r="G12" s="37" t="s">
        <v>30</v>
      </c>
      <c r="H12" s="95" t="s">
        <v>36</v>
      </c>
      <c r="I12" s="16"/>
      <c r="J12" s="16">
        <f t="shared" si="24"/>
        <v>5</v>
      </c>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28"/>
      <c r="BO12" s="28"/>
      <c r="BP12" s="28"/>
      <c r="BQ12" s="28"/>
      <c r="BR12" s="28"/>
      <c r="BS12" s="28"/>
      <c r="BT12" s="196"/>
      <c r="BU12" s="196"/>
      <c r="BV12" s="28"/>
      <c r="BW12" s="28"/>
      <c r="BX12" s="28"/>
      <c r="BY12" s="28"/>
      <c r="BZ12" s="28"/>
      <c r="CA12" s="196"/>
      <c r="CB12" s="196"/>
      <c r="CC12" s="28"/>
      <c r="CD12" s="28"/>
      <c r="CE12" s="28"/>
      <c r="CF12" s="28"/>
      <c r="CG12" s="28"/>
      <c r="CH12" s="28"/>
      <c r="CI12" s="28"/>
    </row>
    <row r="13" spans="1:87" s="3" customFormat="1" ht="20.100000000000001" customHeight="1" outlineLevel="1" thickBot="1" x14ac:dyDescent="0.3">
      <c r="A13" s="31"/>
      <c r="B13" s="211"/>
      <c r="C13" s="41" t="s">
        <v>37</v>
      </c>
      <c r="D13" s="17">
        <v>1</v>
      </c>
      <c r="E13" s="37">
        <f t="shared" si="23"/>
        <v>44620</v>
      </c>
      <c r="F13" s="37">
        <v>44624</v>
      </c>
      <c r="G13" s="37" t="s">
        <v>30</v>
      </c>
      <c r="H13" s="72"/>
      <c r="I13" s="16"/>
      <c r="J13" s="16">
        <f t="shared" si="24"/>
        <v>5</v>
      </c>
      <c r="K13" s="28"/>
      <c r="L13" s="28"/>
      <c r="M13" s="28"/>
      <c r="N13" s="28"/>
      <c r="O13" s="28"/>
      <c r="P13" s="28"/>
      <c r="Q13" s="28"/>
      <c r="R13" s="28"/>
      <c r="S13" s="28"/>
      <c r="T13" s="28"/>
      <c r="U13" s="28"/>
      <c r="V13" s="28"/>
      <c r="W13" s="28"/>
      <c r="X13" s="28"/>
      <c r="Y13" s="28"/>
      <c r="Z13" s="28"/>
      <c r="AA13" s="29"/>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c r="BM13" s="28"/>
      <c r="BN13" s="28"/>
      <c r="BO13" s="28"/>
      <c r="BP13" s="28"/>
      <c r="BQ13" s="28"/>
      <c r="BR13" s="28"/>
      <c r="BS13" s="28"/>
      <c r="BT13" s="196"/>
      <c r="BU13" s="196"/>
      <c r="BV13" s="28"/>
      <c r="BW13" s="28"/>
      <c r="BX13" s="28"/>
      <c r="BY13" s="28"/>
      <c r="BZ13" s="28"/>
      <c r="CA13" s="196"/>
      <c r="CB13" s="196"/>
      <c r="CC13" s="28"/>
      <c r="CD13" s="28"/>
      <c r="CE13" s="28"/>
      <c r="CF13" s="28"/>
      <c r="CG13" s="28"/>
      <c r="CH13" s="28"/>
      <c r="CI13" s="28"/>
    </row>
    <row r="14" spans="1:87" s="3" customFormat="1" ht="20.100000000000001" customHeight="1" outlineLevel="1" thickBot="1" x14ac:dyDescent="0.3">
      <c r="A14" s="31"/>
      <c r="B14" s="211"/>
      <c r="C14" s="41" t="s">
        <v>38</v>
      </c>
      <c r="D14" s="17">
        <v>1</v>
      </c>
      <c r="E14" s="37">
        <f t="shared" si="23"/>
        <v>44620</v>
      </c>
      <c r="F14" s="37">
        <v>44624</v>
      </c>
      <c r="G14" s="37" t="s">
        <v>30</v>
      </c>
      <c r="H14" s="37"/>
      <c r="I14" s="16"/>
      <c r="J14" s="16"/>
      <c r="K14" s="28"/>
      <c r="L14" s="28"/>
      <c r="M14" s="28"/>
      <c r="N14" s="28"/>
      <c r="O14" s="28"/>
      <c r="P14" s="28"/>
      <c r="Q14" s="28"/>
      <c r="R14" s="28"/>
      <c r="S14" s="28"/>
      <c r="T14" s="28"/>
      <c r="U14" s="28"/>
      <c r="V14" s="28"/>
      <c r="W14" s="28"/>
      <c r="X14" s="28"/>
      <c r="Y14" s="28"/>
      <c r="Z14" s="28"/>
      <c r="AA14" s="29"/>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196"/>
      <c r="BU14" s="196"/>
      <c r="BV14" s="28"/>
      <c r="BW14" s="28"/>
      <c r="BX14" s="28"/>
      <c r="BY14" s="28"/>
      <c r="BZ14" s="28"/>
      <c r="CA14" s="196"/>
      <c r="CB14" s="196"/>
      <c r="CC14" s="28"/>
      <c r="CD14" s="28"/>
      <c r="CE14" s="28"/>
      <c r="CF14" s="28"/>
      <c r="CG14" s="28"/>
      <c r="CH14" s="28"/>
      <c r="CI14" s="28"/>
    </row>
    <row r="15" spans="1:87" s="3" customFormat="1" ht="20.100000000000001" customHeight="1" outlineLevel="1" thickBot="1" x14ac:dyDescent="0.3">
      <c r="A15" s="31"/>
      <c r="B15" s="211"/>
      <c r="C15" s="41" t="s">
        <v>39</v>
      </c>
      <c r="D15" s="17">
        <v>1</v>
      </c>
      <c r="E15" s="37">
        <f t="shared" si="23"/>
        <v>44620</v>
      </c>
      <c r="F15" s="37">
        <v>44624</v>
      </c>
      <c r="G15" s="37" t="s">
        <v>30</v>
      </c>
      <c r="H15" s="37"/>
      <c r="I15" s="16"/>
      <c r="J15" s="16"/>
      <c r="K15" s="28"/>
      <c r="L15" s="28"/>
      <c r="M15" s="28"/>
      <c r="N15" s="28"/>
      <c r="O15" s="28"/>
      <c r="P15" s="28"/>
      <c r="Q15" s="28"/>
      <c r="R15" s="28"/>
      <c r="S15" s="28"/>
      <c r="T15" s="28"/>
      <c r="U15" s="28"/>
      <c r="V15" s="28"/>
      <c r="W15" s="28"/>
      <c r="X15" s="28"/>
      <c r="Y15" s="28"/>
      <c r="Z15" s="28"/>
      <c r="AA15" s="29"/>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196"/>
      <c r="BU15" s="196"/>
      <c r="BV15" s="28"/>
      <c r="BW15" s="28"/>
      <c r="BX15" s="28"/>
      <c r="BY15" s="28"/>
      <c r="BZ15" s="28"/>
      <c r="CA15" s="196"/>
      <c r="CB15" s="196"/>
      <c r="CC15" s="28"/>
      <c r="CD15" s="28"/>
      <c r="CE15" s="28"/>
      <c r="CF15" s="28"/>
      <c r="CG15" s="28"/>
      <c r="CH15" s="28"/>
      <c r="CI15" s="28"/>
    </row>
    <row r="16" spans="1:87" s="3" customFormat="1" ht="20.100000000000001" customHeight="1" outlineLevel="1" thickBot="1" x14ac:dyDescent="0.3">
      <c r="A16" s="32" t="s">
        <v>27</v>
      </c>
      <c r="B16" s="212" t="s">
        <v>40</v>
      </c>
      <c r="C16" s="41" t="s">
        <v>29</v>
      </c>
      <c r="D16" s="17">
        <v>1</v>
      </c>
      <c r="E16" s="37">
        <f t="shared" si="23"/>
        <v>44620</v>
      </c>
      <c r="F16" s="37">
        <v>44627</v>
      </c>
      <c r="G16" s="37" t="s">
        <v>30</v>
      </c>
      <c r="H16" s="37"/>
      <c r="I16" s="16"/>
      <c r="J16" s="16">
        <f t="shared" si="24"/>
        <v>8</v>
      </c>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c r="BM16" s="28"/>
      <c r="BN16" s="28"/>
      <c r="BO16" s="28"/>
      <c r="BP16" s="28"/>
      <c r="BQ16" s="28"/>
      <c r="BR16" s="28"/>
      <c r="BS16" s="28"/>
      <c r="BT16" s="196"/>
      <c r="BU16" s="196"/>
      <c r="BV16" s="28"/>
      <c r="BW16" s="28"/>
      <c r="BX16" s="28"/>
      <c r="BY16" s="28"/>
      <c r="BZ16" s="28"/>
      <c r="CA16" s="196"/>
      <c r="CB16" s="196"/>
      <c r="CC16" s="28"/>
      <c r="CD16" s="28"/>
      <c r="CE16" s="28"/>
      <c r="CF16" s="28"/>
      <c r="CG16" s="28"/>
      <c r="CH16" s="28"/>
      <c r="CI16" s="28"/>
    </row>
    <row r="17" spans="1:87" s="3" customFormat="1" ht="20.100000000000001" customHeight="1" outlineLevel="1" thickBot="1" x14ac:dyDescent="0.3">
      <c r="A17" s="32" t="s">
        <v>27</v>
      </c>
      <c r="B17" s="212"/>
      <c r="C17" s="41" t="s">
        <v>31</v>
      </c>
      <c r="D17" s="17">
        <v>1</v>
      </c>
      <c r="E17" s="37">
        <f t="shared" si="23"/>
        <v>44620</v>
      </c>
      <c r="F17" s="37">
        <v>44627</v>
      </c>
      <c r="G17" s="37" t="s">
        <v>30</v>
      </c>
      <c r="H17" s="37"/>
      <c r="I17" s="16"/>
      <c r="J17" s="16"/>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c r="BM17" s="28"/>
      <c r="BN17" s="28"/>
      <c r="BO17" s="28"/>
      <c r="BP17" s="28"/>
      <c r="BQ17" s="28"/>
      <c r="BR17" s="28"/>
      <c r="BS17" s="28"/>
      <c r="BT17" s="196"/>
      <c r="BU17" s="196"/>
      <c r="BV17" s="28"/>
      <c r="BW17" s="28"/>
      <c r="BX17" s="28"/>
      <c r="BY17" s="28"/>
      <c r="BZ17" s="28"/>
      <c r="CA17" s="196"/>
      <c r="CB17" s="196"/>
      <c r="CC17" s="28"/>
      <c r="CD17" s="28"/>
      <c r="CE17" s="28"/>
      <c r="CF17" s="28"/>
      <c r="CG17" s="28"/>
      <c r="CH17" s="28"/>
      <c r="CI17" s="28"/>
    </row>
    <row r="18" spans="1:87" s="3" customFormat="1" ht="20.100000000000001" customHeight="1" outlineLevel="1" thickBot="1" x14ac:dyDescent="0.3">
      <c r="A18" s="32"/>
      <c r="B18" s="212"/>
      <c r="C18" s="41" t="s">
        <v>33</v>
      </c>
      <c r="D18" s="17">
        <v>1</v>
      </c>
      <c r="E18" s="37">
        <f t="shared" si="23"/>
        <v>44620</v>
      </c>
      <c r="F18" s="37">
        <v>44627</v>
      </c>
      <c r="G18" s="37" t="s">
        <v>30</v>
      </c>
      <c r="H18" s="37"/>
      <c r="I18" s="16"/>
      <c r="J18" s="16">
        <f t="shared" si="24"/>
        <v>8</v>
      </c>
      <c r="K18" s="28"/>
      <c r="L18" s="28"/>
      <c r="M18" s="28"/>
      <c r="N18" s="28"/>
      <c r="O18" s="28"/>
      <c r="P18" s="28"/>
      <c r="Q18" s="28"/>
      <c r="R18" s="28"/>
      <c r="S18" s="28"/>
      <c r="T18" s="28"/>
      <c r="U18" s="28"/>
      <c r="V18" s="28"/>
      <c r="W18" s="29"/>
      <c r="X18" s="29"/>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c r="BH18" s="28"/>
      <c r="BI18" s="28"/>
      <c r="BJ18" s="28"/>
      <c r="BK18" s="28"/>
      <c r="BL18" s="28"/>
      <c r="BM18" s="28"/>
      <c r="BN18" s="28"/>
      <c r="BO18" s="28"/>
      <c r="BP18" s="28"/>
      <c r="BQ18" s="28"/>
      <c r="BR18" s="28"/>
      <c r="BS18" s="28"/>
      <c r="BT18" s="196"/>
      <c r="BU18" s="196"/>
      <c r="BV18" s="28"/>
      <c r="BW18" s="28"/>
      <c r="BX18" s="28"/>
      <c r="BY18" s="28"/>
      <c r="BZ18" s="28"/>
      <c r="CA18" s="196"/>
      <c r="CB18" s="196"/>
      <c r="CC18" s="28"/>
      <c r="CD18" s="28"/>
      <c r="CE18" s="28"/>
      <c r="CF18" s="28"/>
      <c r="CG18" s="28"/>
      <c r="CH18" s="28"/>
      <c r="CI18" s="28"/>
    </row>
    <row r="19" spans="1:87" s="3" customFormat="1" ht="20.100000000000001" customHeight="1" outlineLevel="1" thickBot="1" x14ac:dyDescent="0.3">
      <c r="A19" s="32" t="s">
        <v>34</v>
      </c>
      <c r="B19" s="212"/>
      <c r="C19" s="41" t="s">
        <v>35</v>
      </c>
      <c r="D19" s="17">
        <v>1</v>
      </c>
      <c r="E19" s="37">
        <f t="shared" si="23"/>
        <v>44620</v>
      </c>
      <c r="F19" s="37">
        <v>44627</v>
      </c>
      <c r="G19" s="37" t="s">
        <v>30</v>
      </c>
      <c r="H19" s="37"/>
      <c r="I19" s="16"/>
      <c r="J19" s="16">
        <f t="shared" si="24"/>
        <v>8</v>
      </c>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c r="BL19" s="28"/>
      <c r="BM19" s="28"/>
      <c r="BN19" s="28"/>
      <c r="BO19" s="28"/>
      <c r="BP19" s="28"/>
      <c r="BQ19" s="28"/>
      <c r="BR19" s="28"/>
      <c r="BS19" s="28"/>
      <c r="BT19" s="196"/>
      <c r="BU19" s="196"/>
      <c r="BV19" s="28"/>
      <c r="BW19" s="28"/>
      <c r="BX19" s="28"/>
      <c r="BY19" s="28"/>
      <c r="BZ19" s="28"/>
      <c r="CA19" s="196"/>
      <c r="CB19" s="196"/>
      <c r="CC19" s="28"/>
      <c r="CD19" s="28"/>
      <c r="CE19" s="28"/>
      <c r="CF19" s="28"/>
      <c r="CG19" s="28"/>
      <c r="CH19" s="28"/>
      <c r="CI19" s="28"/>
    </row>
    <row r="20" spans="1:87" s="3" customFormat="1" ht="20.100000000000001" customHeight="1" outlineLevel="1" thickBot="1" x14ac:dyDescent="0.3">
      <c r="A20" s="31"/>
      <c r="B20" s="212"/>
      <c r="C20" s="41" t="s">
        <v>37</v>
      </c>
      <c r="D20" s="17">
        <v>1</v>
      </c>
      <c r="E20" s="37">
        <f t="shared" si="23"/>
        <v>44620</v>
      </c>
      <c r="F20" s="37">
        <v>44627</v>
      </c>
      <c r="G20" s="37" t="s">
        <v>30</v>
      </c>
      <c r="H20" s="37"/>
      <c r="I20" s="16"/>
      <c r="J20" s="16">
        <f t="shared" si="24"/>
        <v>8</v>
      </c>
      <c r="K20" s="28"/>
      <c r="L20" s="28"/>
      <c r="M20" s="28"/>
      <c r="N20" s="28"/>
      <c r="O20" s="28"/>
      <c r="P20" s="28"/>
      <c r="Q20" s="28"/>
      <c r="R20" s="28"/>
      <c r="S20" s="28"/>
      <c r="T20" s="28"/>
      <c r="U20" s="28"/>
      <c r="V20" s="28"/>
      <c r="W20" s="28"/>
      <c r="X20" s="28"/>
      <c r="Y20" s="28"/>
      <c r="Z20" s="28"/>
      <c r="AA20" s="29"/>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28"/>
      <c r="BO20" s="28"/>
      <c r="BP20" s="28"/>
      <c r="BQ20" s="28"/>
      <c r="BR20" s="28"/>
      <c r="BS20" s="28"/>
      <c r="BT20" s="196"/>
      <c r="BU20" s="196"/>
      <c r="BV20" s="28"/>
      <c r="BW20" s="28"/>
      <c r="BX20" s="28"/>
      <c r="BY20" s="28"/>
      <c r="BZ20" s="28"/>
      <c r="CA20" s="196"/>
      <c r="CB20" s="196"/>
      <c r="CC20" s="28"/>
      <c r="CD20" s="28"/>
      <c r="CE20" s="28"/>
      <c r="CF20" s="28"/>
      <c r="CG20" s="28"/>
      <c r="CH20" s="28"/>
      <c r="CI20" s="28"/>
    </row>
    <row r="21" spans="1:87" s="3" customFormat="1" ht="20.100000000000001" customHeight="1" outlineLevel="1" thickBot="1" x14ac:dyDescent="0.3">
      <c r="A21" s="31"/>
      <c r="B21" s="212"/>
      <c r="C21" s="41" t="s">
        <v>38</v>
      </c>
      <c r="D21" s="17">
        <v>1</v>
      </c>
      <c r="E21" s="37">
        <f t="shared" si="23"/>
        <v>44620</v>
      </c>
      <c r="F21" s="37">
        <v>44627</v>
      </c>
      <c r="G21" s="37" t="s">
        <v>30</v>
      </c>
      <c r="H21" s="37"/>
      <c r="I21" s="16"/>
      <c r="J21" s="16"/>
      <c r="K21" s="28"/>
      <c r="L21" s="28"/>
      <c r="M21" s="28"/>
      <c r="N21" s="28"/>
      <c r="O21" s="28"/>
      <c r="P21" s="28"/>
      <c r="Q21" s="28"/>
      <c r="R21" s="28"/>
      <c r="S21" s="28"/>
      <c r="T21" s="28"/>
      <c r="U21" s="28"/>
      <c r="V21" s="28"/>
      <c r="W21" s="28"/>
      <c r="X21" s="28"/>
      <c r="Y21" s="28"/>
      <c r="Z21" s="28"/>
      <c r="AA21" s="29"/>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28"/>
      <c r="BO21" s="28"/>
      <c r="BP21" s="28"/>
      <c r="BQ21" s="28"/>
      <c r="BR21" s="28"/>
      <c r="BS21" s="28"/>
      <c r="BT21" s="196"/>
      <c r="BU21" s="196"/>
      <c r="BV21" s="28"/>
      <c r="BW21" s="28"/>
      <c r="BX21" s="28"/>
      <c r="BY21" s="28"/>
      <c r="BZ21" s="28"/>
      <c r="CA21" s="196"/>
      <c r="CB21" s="196"/>
      <c r="CC21" s="28"/>
      <c r="CD21" s="28"/>
      <c r="CE21" s="28"/>
      <c r="CF21" s="28"/>
      <c r="CG21" s="28"/>
      <c r="CH21" s="28"/>
      <c r="CI21" s="28"/>
    </row>
    <row r="22" spans="1:87" s="3" customFormat="1" ht="20.100000000000001" customHeight="1" outlineLevel="1" thickBot="1" x14ac:dyDescent="0.3">
      <c r="A22" s="31"/>
      <c r="B22" s="212"/>
      <c r="C22" s="41" t="s">
        <v>39</v>
      </c>
      <c r="D22" s="17">
        <v>1</v>
      </c>
      <c r="E22" s="37">
        <f t="shared" si="23"/>
        <v>44620</v>
      </c>
      <c r="F22" s="37">
        <v>44627</v>
      </c>
      <c r="G22" s="37" t="s">
        <v>30</v>
      </c>
      <c r="H22" s="37"/>
      <c r="I22" s="16"/>
      <c r="J22" s="16"/>
      <c r="K22" s="28"/>
      <c r="L22" s="28"/>
      <c r="M22" s="28"/>
      <c r="N22" s="28"/>
      <c r="O22" s="28"/>
      <c r="P22" s="28"/>
      <c r="Q22" s="28"/>
      <c r="R22" s="28"/>
      <c r="S22" s="28"/>
      <c r="T22" s="28"/>
      <c r="U22" s="28"/>
      <c r="V22" s="28"/>
      <c r="W22" s="28"/>
      <c r="X22" s="28"/>
      <c r="Y22" s="28"/>
      <c r="Z22" s="28"/>
      <c r="AA22" s="29"/>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c r="BN22" s="28"/>
      <c r="BO22" s="28"/>
      <c r="BP22" s="28"/>
      <c r="BQ22" s="28"/>
      <c r="BR22" s="28"/>
      <c r="BS22" s="28"/>
      <c r="BT22" s="196"/>
      <c r="BU22" s="196"/>
      <c r="BV22" s="28"/>
      <c r="BW22" s="28"/>
      <c r="BX22" s="28"/>
      <c r="BY22" s="28"/>
      <c r="BZ22" s="28"/>
      <c r="CA22" s="196"/>
      <c r="CB22" s="196"/>
      <c r="CC22" s="28"/>
      <c r="CD22" s="28"/>
      <c r="CE22" s="28"/>
      <c r="CF22" s="28"/>
      <c r="CG22" s="28"/>
      <c r="CH22" s="28"/>
      <c r="CI22" s="28"/>
    </row>
    <row r="23" spans="1:87" s="3" customFormat="1" ht="20.100000000000001" customHeight="1" outlineLevel="1" thickBot="1" x14ac:dyDescent="0.3">
      <c r="A23" s="31"/>
      <c r="B23" s="213" t="s">
        <v>41</v>
      </c>
      <c r="C23" s="41" t="s">
        <v>29</v>
      </c>
      <c r="D23" s="17">
        <v>1</v>
      </c>
      <c r="E23" s="37">
        <f t="shared" si="23"/>
        <v>44620</v>
      </c>
      <c r="F23" s="37">
        <v>44627</v>
      </c>
      <c r="G23" s="37" t="s">
        <v>30</v>
      </c>
      <c r="H23" s="37"/>
      <c r="I23" s="16"/>
      <c r="J23" s="16"/>
      <c r="K23" s="28"/>
      <c r="L23" s="28"/>
      <c r="M23" s="28"/>
      <c r="N23" s="28"/>
      <c r="O23" s="28"/>
      <c r="P23" s="28"/>
      <c r="Q23" s="28"/>
      <c r="R23" s="28"/>
      <c r="S23" s="28"/>
      <c r="T23" s="28"/>
      <c r="U23" s="28"/>
      <c r="V23" s="28"/>
      <c r="W23" s="28"/>
      <c r="X23" s="28"/>
      <c r="Y23" s="28"/>
      <c r="Z23" s="28"/>
      <c r="AA23" s="29"/>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c r="BH23" s="28"/>
      <c r="BI23" s="28"/>
      <c r="BJ23" s="28"/>
      <c r="BK23" s="28"/>
      <c r="BL23" s="28"/>
      <c r="BM23" s="28"/>
      <c r="BN23" s="28"/>
      <c r="BO23" s="28"/>
      <c r="BP23" s="28"/>
      <c r="BQ23" s="28"/>
      <c r="BR23" s="28"/>
      <c r="BS23" s="28"/>
      <c r="BT23" s="196"/>
      <c r="BU23" s="196"/>
      <c r="BV23" s="28"/>
      <c r="BW23" s="28"/>
      <c r="BX23" s="28"/>
      <c r="BY23" s="28"/>
      <c r="BZ23" s="28"/>
      <c r="CA23" s="196"/>
      <c r="CB23" s="196"/>
      <c r="CC23" s="28"/>
      <c r="CD23" s="28"/>
      <c r="CE23" s="28"/>
      <c r="CF23" s="28"/>
      <c r="CG23" s="28"/>
      <c r="CH23" s="28"/>
      <c r="CI23" s="28"/>
    </row>
    <row r="24" spans="1:87" s="3" customFormat="1" ht="20.100000000000001" customHeight="1" outlineLevel="1" thickBot="1" x14ac:dyDescent="0.3">
      <c r="A24" s="31"/>
      <c r="B24" s="212"/>
      <c r="C24" s="41" t="s">
        <v>31</v>
      </c>
      <c r="D24" s="17">
        <v>1</v>
      </c>
      <c r="E24" s="37">
        <f t="shared" si="23"/>
        <v>44620</v>
      </c>
      <c r="F24" s="37">
        <v>44627</v>
      </c>
      <c r="G24" s="37" t="s">
        <v>30</v>
      </c>
      <c r="H24" s="72" t="s">
        <v>156</v>
      </c>
      <c r="I24" s="16"/>
      <c r="J24" s="16"/>
      <c r="K24" s="28"/>
      <c r="L24" s="28"/>
      <c r="M24" s="28"/>
      <c r="N24" s="28"/>
      <c r="O24" s="28"/>
      <c r="P24" s="28"/>
      <c r="Q24" s="28"/>
      <c r="R24" s="28"/>
      <c r="S24" s="28"/>
      <c r="T24" s="28"/>
      <c r="U24" s="28"/>
      <c r="V24" s="28"/>
      <c r="W24" s="28"/>
      <c r="X24" s="28"/>
      <c r="Y24" s="28"/>
      <c r="Z24" s="28"/>
      <c r="AA24" s="29"/>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c r="BH24" s="28"/>
      <c r="BI24" s="28"/>
      <c r="BJ24" s="28"/>
      <c r="BK24" s="28"/>
      <c r="BL24" s="28"/>
      <c r="BM24" s="28"/>
      <c r="BN24" s="28"/>
      <c r="BO24" s="28"/>
      <c r="BP24" s="28"/>
      <c r="BQ24" s="28"/>
      <c r="BR24" s="28"/>
      <c r="BS24" s="28"/>
      <c r="BT24" s="196"/>
      <c r="BU24" s="196"/>
      <c r="BV24" s="28"/>
      <c r="BW24" s="28"/>
      <c r="BX24" s="28"/>
      <c r="BY24" s="28"/>
      <c r="BZ24" s="28"/>
      <c r="CA24" s="196"/>
      <c r="CB24" s="196"/>
      <c r="CC24" s="28"/>
      <c r="CD24" s="28"/>
      <c r="CE24" s="28"/>
      <c r="CF24" s="28"/>
      <c r="CG24" s="28"/>
      <c r="CH24" s="28"/>
      <c r="CI24" s="28"/>
    </row>
    <row r="25" spans="1:87" s="3" customFormat="1" ht="20.100000000000001" customHeight="1" outlineLevel="1" thickBot="1" x14ac:dyDescent="0.3">
      <c r="A25" s="31"/>
      <c r="B25" s="212"/>
      <c r="C25" s="41" t="s">
        <v>33</v>
      </c>
      <c r="D25" s="17">
        <v>1</v>
      </c>
      <c r="E25" s="37">
        <f t="shared" si="23"/>
        <v>44620</v>
      </c>
      <c r="F25" s="37">
        <v>44627</v>
      </c>
      <c r="G25" s="37" t="s">
        <v>30</v>
      </c>
      <c r="H25" s="144"/>
      <c r="I25" s="16"/>
      <c r="J25" s="16"/>
      <c r="K25" s="28"/>
      <c r="L25" s="28"/>
      <c r="M25" s="28"/>
      <c r="N25" s="28"/>
      <c r="O25" s="28"/>
      <c r="P25" s="28"/>
      <c r="Q25" s="28"/>
      <c r="R25" s="28"/>
      <c r="S25" s="28"/>
      <c r="T25" s="28"/>
      <c r="U25" s="28"/>
      <c r="V25" s="28"/>
      <c r="W25" s="28"/>
      <c r="X25" s="28"/>
      <c r="Y25" s="28"/>
      <c r="Z25" s="28"/>
      <c r="AA25" s="29"/>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c r="BK25" s="28"/>
      <c r="BL25" s="28"/>
      <c r="BM25" s="28"/>
      <c r="BN25" s="28"/>
      <c r="BO25" s="28"/>
      <c r="BP25" s="28"/>
      <c r="BQ25" s="28"/>
      <c r="BR25" s="28"/>
      <c r="BS25" s="28"/>
      <c r="BT25" s="196"/>
      <c r="BU25" s="196"/>
      <c r="BV25" s="28"/>
      <c r="BW25" s="28"/>
      <c r="BX25" s="28"/>
      <c r="BY25" s="28"/>
      <c r="BZ25" s="28"/>
      <c r="CA25" s="196"/>
      <c r="CB25" s="196"/>
      <c r="CC25" s="28"/>
      <c r="CD25" s="28"/>
      <c r="CE25" s="28"/>
      <c r="CF25" s="28"/>
      <c r="CG25" s="28"/>
      <c r="CH25" s="28"/>
      <c r="CI25" s="28"/>
    </row>
    <row r="26" spans="1:87" s="3" customFormat="1" ht="20.100000000000001" customHeight="1" outlineLevel="1" thickBot="1" x14ac:dyDescent="0.3">
      <c r="A26" s="31"/>
      <c r="B26" s="212"/>
      <c r="C26" s="41" t="s">
        <v>35</v>
      </c>
      <c r="D26" s="17">
        <v>1</v>
      </c>
      <c r="E26" s="37">
        <f t="shared" si="23"/>
        <v>44620</v>
      </c>
      <c r="F26" s="37">
        <v>44627</v>
      </c>
      <c r="G26" s="37" t="s">
        <v>30</v>
      </c>
      <c r="H26" s="37"/>
      <c r="I26" s="16"/>
      <c r="J26" s="16"/>
      <c r="K26" s="28"/>
      <c r="L26" s="28"/>
      <c r="M26" s="28"/>
      <c r="N26" s="28"/>
      <c r="O26" s="28"/>
      <c r="P26" s="28"/>
      <c r="Q26" s="28"/>
      <c r="R26" s="28"/>
      <c r="S26" s="28"/>
      <c r="T26" s="28"/>
      <c r="U26" s="28"/>
      <c r="V26" s="28"/>
      <c r="W26" s="28"/>
      <c r="X26" s="28"/>
      <c r="Y26" s="28"/>
      <c r="Z26" s="28"/>
      <c r="AA26" s="29"/>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c r="BM26" s="28"/>
      <c r="BN26" s="28"/>
      <c r="BO26" s="28"/>
      <c r="BP26" s="28"/>
      <c r="BQ26" s="28"/>
      <c r="BR26" s="28"/>
      <c r="BS26" s="28"/>
      <c r="BT26" s="196"/>
      <c r="BU26" s="196"/>
      <c r="BV26" s="28"/>
      <c r="BW26" s="28"/>
      <c r="BX26" s="28"/>
      <c r="BY26" s="28"/>
      <c r="BZ26" s="28"/>
      <c r="CA26" s="196"/>
      <c r="CB26" s="196"/>
      <c r="CC26" s="28"/>
      <c r="CD26" s="28"/>
      <c r="CE26" s="28"/>
      <c r="CF26" s="28"/>
      <c r="CG26" s="28"/>
      <c r="CH26" s="28"/>
      <c r="CI26" s="28"/>
    </row>
    <row r="27" spans="1:87" s="3" customFormat="1" ht="20.100000000000001" customHeight="1" outlineLevel="1" thickBot="1" x14ac:dyDescent="0.3">
      <c r="A27" s="31"/>
      <c r="B27" s="212"/>
      <c r="C27" s="41" t="s">
        <v>42</v>
      </c>
      <c r="D27" s="17">
        <v>1</v>
      </c>
      <c r="E27" s="37">
        <f t="shared" si="23"/>
        <v>44620</v>
      </c>
      <c r="F27" s="37">
        <v>44627</v>
      </c>
      <c r="G27" s="37" t="s">
        <v>30</v>
      </c>
      <c r="H27" s="37"/>
      <c r="I27" s="16"/>
      <c r="J27" s="16"/>
      <c r="K27" s="28"/>
      <c r="L27" s="28"/>
      <c r="M27" s="28"/>
      <c r="N27" s="28"/>
      <c r="O27" s="28"/>
      <c r="P27" s="28"/>
      <c r="Q27" s="28"/>
      <c r="R27" s="28"/>
      <c r="S27" s="28"/>
      <c r="T27" s="28"/>
      <c r="U27" s="28"/>
      <c r="V27" s="28"/>
      <c r="W27" s="28"/>
      <c r="X27" s="28"/>
      <c r="Y27" s="28"/>
      <c r="Z27" s="28"/>
      <c r="AA27" s="29"/>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c r="BM27" s="28"/>
      <c r="BN27" s="28"/>
      <c r="BO27" s="28"/>
      <c r="BP27" s="28"/>
      <c r="BQ27" s="28"/>
      <c r="BR27" s="28"/>
      <c r="BS27" s="28"/>
      <c r="BT27" s="196"/>
      <c r="BU27" s="196"/>
      <c r="BV27" s="28"/>
      <c r="BW27" s="28"/>
      <c r="BX27" s="28"/>
      <c r="BY27" s="28"/>
      <c r="BZ27" s="28"/>
      <c r="CA27" s="196"/>
      <c r="CB27" s="196"/>
      <c r="CC27" s="28"/>
      <c r="CD27" s="28"/>
      <c r="CE27" s="28"/>
      <c r="CF27" s="28"/>
      <c r="CG27" s="28"/>
      <c r="CH27" s="28"/>
      <c r="CI27" s="28"/>
    </row>
    <row r="28" spans="1:87" s="3" customFormat="1" ht="20.100000000000001" customHeight="1" outlineLevel="1" thickBot="1" x14ac:dyDescent="0.3">
      <c r="A28" s="31"/>
      <c r="B28" s="212"/>
      <c r="C28" s="41" t="s">
        <v>38</v>
      </c>
      <c r="D28" s="17">
        <v>1</v>
      </c>
      <c r="E28" s="37">
        <f t="shared" si="23"/>
        <v>44620</v>
      </c>
      <c r="F28" s="37">
        <v>44627</v>
      </c>
      <c r="G28" s="37" t="s">
        <v>30</v>
      </c>
      <c r="H28" s="37"/>
      <c r="I28" s="16"/>
      <c r="J28" s="16">
        <f t="shared" si="24"/>
        <v>8</v>
      </c>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c r="BH28" s="28"/>
      <c r="BI28" s="28"/>
      <c r="BJ28" s="28"/>
      <c r="BK28" s="28"/>
      <c r="BL28" s="28"/>
      <c r="BM28" s="28"/>
      <c r="BN28" s="28"/>
      <c r="BO28" s="28"/>
      <c r="BP28" s="28"/>
      <c r="BQ28" s="28"/>
      <c r="BR28" s="28"/>
      <c r="BS28" s="28"/>
      <c r="BT28" s="196"/>
      <c r="BU28" s="196"/>
      <c r="BV28" s="28"/>
      <c r="BW28" s="28"/>
      <c r="BX28" s="28"/>
      <c r="BY28" s="28"/>
      <c r="BZ28" s="28"/>
      <c r="CA28" s="196"/>
      <c r="CB28" s="196"/>
      <c r="CC28" s="28"/>
      <c r="CD28" s="28"/>
      <c r="CE28" s="28"/>
      <c r="CF28" s="28"/>
      <c r="CG28" s="28"/>
      <c r="CH28" s="28"/>
      <c r="CI28" s="28"/>
    </row>
    <row r="29" spans="1:87" s="3" customFormat="1" ht="20.100000000000001" customHeight="1" outlineLevel="1" thickBot="1" x14ac:dyDescent="0.3">
      <c r="A29" s="31"/>
      <c r="B29" s="214"/>
      <c r="C29" s="108" t="s">
        <v>39</v>
      </c>
      <c r="D29" s="109">
        <v>1</v>
      </c>
      <c r="E29" s="110">
        <f t="shared" si="23"/>
        <v>44620</v>
      </c>
      <c r="F29" s="110">
        <v>44627</v>
      </c>
      <c r="G29" s="110" t="s">
        <v>30</v>
      </c>
      <c r="H29" s="37"/>
      <c r="I29" s="16"/>
      <c r="J29" s="16">
        <f t="shared" si="24"/>
        <v>8</v>
      </c>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c r="BI29" s="28"/>
      <c r="BJ29" s="28"/>
      <c r="BK29" s="28"/>
      <c r="BL29" s="28"/>
      <c r="BM29" s="28"/>
      <c r="BN29" s="28"/>
      <c r="BO29" s="28"/>
      <c r="BP29" s="28"/>
      <c r="BQ29" s="28"/>
      <c r="BR29" s="28"/>
      <c r="BS29" s="28"/>
      <c r="BT29" s="196"/>
      <c r="BU29" s="196"/>
      <c r="BV29" s="28"/>
      <c r="BW29" s="28"/>
      <c r="BX29" s="28"/>
      <c r="BY29" s="28"/>
      <c r="BZ29" s="28"/>
      <c r="CA29" s="196"/>
      <c r="CB29" s="196"/>
      <c r="CC29" s="28"/>
      <c r="CD29" s="28"/>
      <c r="CE29" s="28"/>
      <c r="CF29" s="28"/>
      <c r="CG29" s="28"/>
      <c r="CH29" s="28"/>
      <c r="CI29" s="28"/>
    </row>
    <row r="30" spans="1:87" s="3" customFormat="1" ht="30" customHeight="1" thickBot="1" x14ac:dyDescent="0.3">
      <c r="A30" s="32" t="s">
        <v>43</v>
      </c>
      <c r="B30" s="141" t="s">
        <v>44</v>
      </c>
      <c r="C30" s="114"/>
      <c r="D30" s="115">
        <f>AVERAGE(D31:D37)</f>
        <v>0.94285714285714284</v>
      </c>
      <c r="E30" s="116">
        <v>44621</v>
      </c>
      <c r="F30" s="116">
        <v>44634</v>
      </c>
      <c r="G30" s="116" t="s">
        <v>30</v>
      </c>
      <c r="H30" s="117"/>
      <c r="I30" s="16"/>
      <c r="J30" s="16">
        <f t="shared" si="24"/>
        <v>14</v>
      </c>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c r="BK30" s="28"/>
      <c r="BL30" s="28"/>
      <c r="BM30" s="28"/>
      <c r="BN30" s="28"/>
      <c r="BO30" s="28"/>
      <c r="BP30" s="28"/>
      <c r="BQ30" s="28"/>
      <c r="BR30" s="28"/>
      <c r="BS30" s="28"/>
      <c r="BT30" s="196"/>
      <c r="BU30" s="196"/>
      <c r="BV30" s="28"/>
      <c r="BW30" s="28"/>
      <c r="BX30" s="28"/>
      <c r="BY30" s="28"/>
      <c r="BZ30" s="28"/>
      <c r="CA30" s="196"/>
      <c r="CB30" s="196"/>
      <c r="CC30" s="28"/>
      <c r="CD30" s="28"/>
      <c r="CE30" s="28"/>
      <c r="CF30" s="28"/>
      <c r="CG30" s="28"/>
      <c r="CH30" s="28"/>
      <c r="CI30" s="28"/>
    </row>
    <row r="31" spans="1:87" s="3" customFormat="1" ht="30" customHeight="1" outlineLevel="1" thickBot="1" x14ac:dyDescent="0.3">
      <c r="A31" s="32"/>
      <c r="B31" s="140" t="s">
        <v>45</v>
      </c>
      <c r="C31" s="111" t="s">
        <v>29</v>
      </c>
      <c r="D31" s="112">
        <v>1</v>
      </c>
      <c r="E31" s="113">
        <v>44621</v>
      </c>
      <c r="F31" s="113">
        <v>44631</v>
      </c>
      <c r="G31" s="113" t="s">
        <v>30</v>
      </c>
      <c r="H31" s="113"/>
      <c r="I31" s="16"/>
      <c r="J31" s="16">
        <f t="shared" si="24"/>
        <v>11</v>
      </c>
      <c r="K31" s="28"/>
      <c r="L31" s="28"/>
      <c r="M31" s="28"/>
      <c r="N31" s="28"/>
      <c r="O31" s="28"/>
      <c r="P31" s="28"/>
      <c r="Q31" s="28"/>
      <c r="R31" s="28"/>
      <c r="S31" s="28"/>
      <c r="T31" s="28"/>
      <c r="U31" s="28"/>
      <c r="V31" s="28"/>
      <c r="W31" s="29"/>
      <c r="X31" s="29"/>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8"/>
      <c r="BM31" s="28"/>
      <c r="BN31" s="28"/>
      <c r="BO31" s="28"/>
      <c r="BP31" s="28"/>
      <c r="BQ31" s="28"/>
      <c r="BR31" s="28"/>
      <c r="BS31" s="28"/>
      <c r="BT31" s="196"/>
      <c r="BU31" s="196"/>
      <c r="BV31" s="28"/>
      <c r="BW31" s="28"/>
      <c r="BX31" s="28"/>
      <c r="BY31" s="28"/>
      <c r="BZ31" s="28"/>
      <c r="CA31" s="196"/>
      <c r="CB31" s="196"/>
      <c r="CC31" s="28"/>
      <c r="CD31" s="28"/>
      <c r="CE31" s="28"/>
      <c r="CF31" s="28"/>
      <c r="CG31" s="28"/>
      <c r="CH31" s="28"/>
      <c r="CI31" s="28"/>
    </row>
    <row r="32" spans="1:87" s="3" customFormat="1" ht="30" customHeight="1" outlineLevel="1" thickBot="1" x14ac:dyDescent="0.3">
      <c r="A32" s="31"/>
      <c r="B32" s="126" t="s">
        <v>46</v>
      </c>
      <c r="C32" s="42" t="s">
        <v>31</v>
      </c>
      <c r="D32" s="18">
        <v>1</v>
      </c>
      <c r="E32" s="38">
        <v>44621</v>
      </c>
      <c r="F32" s="38">
        <v>44631</v>
      </c>
      <c r="G32" s="38" t="s">
        <v>30</v>
      </c>
      <c r="H32" s="38"/>
      <c r="I32" s="16"/>
      <c r="J32" s="16">
        <f t="shared" si="24"/>
        <v>11</v>
      </c>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c r="BH32" s="28"/>
      <c r="BI32" s="28"/>
      <c r="BJ32" s="28"/>
      <c r="BK32" s="28"/>
      <c r="BL32" s="28"/>
      <c r="BM32" s="28"/>
      <c r="BN32" s="28"/>
      <c r="BO32" s="28"/>
      <c r="BP32" s="28"/>
      <c r="BQ32" s="28"/>
      <c r="BR32" s="28"/>
      <c r="BS32" s="28"/>
      <c r="BT32" s="196"/>
      <c r="BU32" s="196"/>
      <c r="BV32" s="28"/>
      <c r="BW32" s="28"/>
      <c r="BX32" s="28"/>
      <c r="BY32" s="28"/>
      <c r="BZ32" s="28"/>
      <c r="CA32" s="196"/>
      <c r="CB32" s="196"/>
      <c r="CC32" s="28"/>
      <c r="CD32" s="28"/>
      <c r="CE32" s="28"/>
      <c r="CF32" s="28"/>
      <c r="CG32" s="28"/>
      <c r="CH32" s="28"/>
      <c r="CI32" s="28"/>
    </row>
    <row r="33" spans="1:87" s="3" customFormat="1" ht="30" customHeight="1" outlineLevel="1" thickBot="1" x14ac:dyDescent="0.3">
      <c r="A33" s="31"/>
      <c r="B33" s="126" t="s">
        <v>47</v>
      </c>
      <c r="C33" s="42" t="s">
        <v>33</v>
      </c>
      <c r="D33" s="18">
        <v>1</v>
      </c>
      <c r="E33" s="38">
        <v>44621</v>
      </c>
      <c r="F33" s="38">
        <v>44631</v>
      </c>
      <c r="G33" s="38" t="s">
        <v>30</v>
      </c>
      <c r="H33" s="38"/>
      <c r="I33" s="16"/>
      <c r="J33" s="16">
        <f t="shared" si="24"/>
        <v>11</v>
      </c>
      <c r="K33" s="28"/>
      <c r="L33" s="28"/>
      <c r="M33" s="28"/>
      <c r="N33" s="28"/>
      <c r="O33" s="28"/>
      <c r="P33" s="28"/>
      <c r="Q33" s="28"/>
      <c r="R33" s="28"/>
      <c r="S33" s="28"/>
      <c r="T33" s="28"/>
      <c r="U33" s="28"/>
      <c r="V33" s="28"/>
      <c r="W33" s="28"/>
      <c r="X33" s="28"/>
      <c r="Y33" s="28"/>
      <c r="Z33" s="28"/>
      <c r="AA33" s="29"/>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c r="BH33" s="28"/>
      <c r="BI33" s="28"/>
      <c r="BJ33" s="28"/>
      <c r="BK33" s="28"/>
      <c r="BL33" s="28"/>
      <c r="BM33" s="28"/>
      <c r="BN33" s="28"/>
      <c r="BO33" s="28"/>
      <c r="BP33" s="28"/>
      <c r="BQ33" s="28"/>
      <c r="BR33" s="28"/>
      <c r="BS33" s="28"/>
      <c r="BT33" s="196"/>
      <c r="BU33" s="196"/>
      <c r="BV33" s="28"/>
      <c r="BW33" s="28"/>
      <c r="BX33" s="28"/>
      <c r="BY33" s="28"/>
      <c r="BZ33" s="28"/>
      <c r="CA33" s="196"/>
      <c r="CB33" s="196"/>
      <c r="CC33" s="28"/>
      <c r="CD33" s="28"/>
      <c r="CE33" s="28"/>
      <c r="CF33" s="28"/>
      <c r="CG33" s="28"/>
      <c r="CH33" s="28"/>
      <c r="CI33" s="28"/>
    </row>
    <row r="34" spans="1:87" s="3" customFormat="1" ht="30" customHeight="1" outlineLevel="1" thickBot="1" x14ac:dyDescent="0.3">
      <c r="A34" s="31"/>
      <c r="B34" s="126" t="s">
        <v>48</v>
      </c>
      <c r="C34" s="42" t="s">
        <v>35</v>
      </c>
      <c r="D34" s="18">
        <v>0.8</v>
      </c>
      <c r="E34" s="38">
        <v>44621</v>
      </c>
      <c r="F34" s="38">
        <v>44631</v>
      </c>
      <c r="G34" s="38" t="s">
        <v>30</v>
      </c>
      <c r="H34" s="93" t="s">
        <v>49</v>
      </c>
      <c r="I34" s="16"/>
      <c r="J34" s="16"/>
      <c r="K34" s="28"/>
      <c r="L34" s="28"/>
      <c r="M34" s="28"/>
      <c r="N34" s="28"/>
      <c r="O34" s="28"/>
      <c r="P34" s="28"/>
      <c r="Q34" s="28"/>
      <c r="R34" s="28"/>
      <c r="S34" s="28"/>
      <c r="T34" s="28"/>
      <c r="U34" s="28"/>
      <c r="V34" s="28"/>
      <c r="W34" s="28"/>
      <c r="X34" s="28"/>
      <c r="Y34" s="28"/>
      <c r="Z34" s="28"/>
      <c r="AA34" s="29"/>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c r="BE34" s="28"/>
      <c r="BF34" s="28"/>
      <c r="BG34" s="28"/>
      <c r="BH34" s="28"/>
      <c r="BI34" s="28"/>
      <c r="BJ34" s="28"/>
      <c r="BK34" s="28"/>
      <c r="BL34" s="28"/>
      <c r="BM34" s="28"/>
      <c r="BN34" s="28"/>
      <c r="BO34" s="28"/>
      <c r="BP34" s="28"/>
      <c r="BQ34" s="28"/>
      <c r="BR34" s="28"/>
      <c r="BS34" s="28"/>
      <c r="BT34" s="196"/>
      <c r="BU34" s="196"/>
      <c r="BV34" s="28"/>
      <c r="BW34" s="28"/>
      <c r="BX34" s="28"/>
      <c r="BY34" s="28"/>
      <c r="BZ34" s="28"/>
      <c r="CA34" s="196"/>
      <c r="CB34" s="196"/>
      <c r="CC34" s="28"/>
      <c r="CD34" s="28"/>
      <c r="CE34" s="28"/>
      <c r="CF34" s="28"/>
      <c r="CG34" s="28"/>
      <c r="CH34" s="28"/>
      <c r="CI34" s="28"/>
    </row>
    <row r="35" spans="1:87" s="3" customFormat="1" ht="30" customHeight="1" outlineLevel="1" thickBot="1" x14ac:dyDescent="0.3">
      <c r="A35" s="31"/>
      <c r="B35" s="126" t="s">
        <v>50</v>
      </c>
      <c r="C35" s="42" t="s">
        <v>37</v>
      </c>
      <c r="D35" s="18">
        <v>1</v>
      </c>
      <c r="E35" s="38">
        <v>44621</v>
      </c>
      <c r="F35" s="38">
        <v>44631</v>
      </c>
      <c r="G35" s="38" t="s">
        <v>30</v>
      </c>
      <c r="H35" s="38"/>
      <c r="I35" s="16"/>
      <c r="J35" s="16"/>
      <c r="K35" s="28"/>
      <c r="L35" s="28"/>
      <c r="M35" s="28"/>
      <c r="N35" s="28"/>
      <c r="O35" s="28"/>
      <c r="P35" s="28"/>
      <c r="Q35" s="28"/>
      <c r="R35" s="28"/>
      <c r="S35" s="28"/>
      <c r="T35" s="28"/>
      <c r="U35" s="28"/>
      <c r="V35" s="28"/>
      <c r="W35" s="28"/>
      <c r="X35" s="28"/>
      <c r="Y35" s="28"/>
      <c r="Z35" s="28"/>
      <c r="AA35" s="29"/>
      <c r="AB35" s="28"/>
      <c r="AC35" s="28"/>
      <c r="AD35" s="28"/>
      <c r="AE35" s="28"/>
      <c r="AF35" s="28"/>
      <c r="AG35" s="28"/>
      <c r="AH35" s="28"/>
      <c r="AI35" s="28"/>
      <c r="AJ35" s="28"/>
      <c r="AK35" s="28"/>
      <c r="AL35" s="28"/>
      <c r="AM35" s="28"/>
      <c r="AN35" s="28"/>
      <c r="AO35" s="28"/>
      <c r="AP35" s="28"/>
      <c r="AQ35" s="28"/>
      <c r="AR35" s="28"/>
      <c r="AS35" s="28"/>
      <c r="AT35" s="28"/>
      <c r="AU35" s="28"/>
      <c r="AV35" s="28"/>
      <c r="AW35" s="28"/>
      <c r="AX35" s="28"/>
      <c r="AY35" s="28"/>
      <c r="AZ35" s="28"/>
      <c r="BA35" s="28"/>
      <c r="BB35" s="28"/>
      <c r="BC35" s="28"/>
      <c r="BD35" s="28"/>
      <c r="BE35" s="28"/>
      <c r="BF35" s="28"/>
      <c r="BG35" s="28"/>
      <c r="BH35" s="28"/>
      <c r="BI35" s="28"/>
      <c r="BJ35" s="28"/>
      <c r="BK35" s="28"/>
      <c r="BL35" s="28"/>
      <c r="BM35" s="28"/>
      <c r="BN35" s="28"/>
      <c r="BO35" s="28"/>
      <c r="BP35" s="28"/>
      <c r="BQ35" s="28"/>
      <c r="BR35" s="28"/>
      <c r="BS35" s="28"/>
      <c r="BT35" s="196"/>
      <c r="BU35" s="196"/>
      <c r="BV35" s="28"/>
      <c r="BW35" s="28"/>
      <c r="BX35" s="28"/>
      <c r="BY35" s="28"/>
      <c r="BZ35" s="28"/>
      <c r="CA35" s="196"/>
      <c r="CB35" s="196"/>
      <c r="CC35" s="28"/>
      <c r="CD35" s="28"/>
      <c r="CE35" s="28"/>
      <c r="CF35" s="28"/>
      <c r="CG35" s="28"/>
      <c r="CH35" s="28"/>
      <c r="CI35" s="28"/>
    </row>
    <row r="36" spans="1:87" s="3" customFormat="1" ht="30" customHeight="1" outlineLevel="1" thickBot="1" x14ac:dyDescent="0.3">
      <c r="A36" s="31"/>
      <c r="B36" s="126" t="s">
        <v>51</v>
      </c>
      <c r="C36" s="42" t="s">
        <v>38</v>
      </c>
      <c r="D36" s="18">
        <v>1</v>
      </c>
      <c r="E36" s="38">
        <v>44621</v>
      </c>
      <c r="F36" s="38">
        <v>44631</v>
      </c>
      <c r="G36" s="38" t="s">
        <v>30</v>
      </c>
      <c r="H36" s="38"/>
      <c r="I36" s="16"/>
      <c r="J36" s="16">
        <f t="shared" si="24"/>
        <v>11</v>
      </c>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c r="AW36" s="28"/>
      <c r="AX36" s="28"/>
      <c r="AY36" s="28"/>
      <c r="AZ36" s="28"/>
      <c r="BA36" s="28"/>
      <c r="BB36" s="28"/>
      <c r="BC36" s="28"/>
      <c r="BD36" s="28"/>
      <c r="BE36" s="28"/>
      <c r="BF36" s="28"/>
      <c r="BG36" s="28"/>
      <c r="BH36" s="28"/>
      <c r="BI36" s="28"/>
      <c r="BJ36" s="28"/>
      <c r="BK36" s="28"/>
      <c r="BL36" s="28"/>
      <c r="BM36" s="28"/>
      <c r="BN36" s="28"/>
      <c r="BO36" s="28"/>
      <c r="BP36" s="28"/>
      <c r="BQ36" s="28"/>
      <c r="BR36" s="28"/>
      <c r="BS36" s="28"/>
      <c r="BT36" s="196"/>
      <c r="BU36" s="196"/>
      <c r="BV36" s="28"/>
      <c r="BW36" s="28"/>
      <c r="BX36" s="28"/>
      <c r="BY36" s="28"/>
      <c r="BZ36" s="28"/>
      <c r="CA36" s="196"/>
      <c r="CB36" s="196"/>
      <c r="CC36" s="28"/>
      <c r="CD36" s="28"/>
      <c r="CE36" s="28"/>
      <c r="CF36" s="28"/>
      <c r="CG36" s="28"/>
      <c r="CH36" s="28"/>
      <c r="CI36" s="28"/>
    </row>
    <row r="37" spans="1:87" s="3" customFormat="1" ht="30" customHeight="1" outlineLevel="1" thickBot="1" x14ac:dyDescent="0.3">
      <c r="A37" s="31"/>
      <c r="B37" s="142" t="s">
        <v>52</v>
      </c>
      <c r="C37" s="96" t="s">
        <v>39</v>
      </c>
      <c r="D37" s="97">
        <v>0.8</v>
      </c>
      <c r="E37" s="98">
        <v>44621</v>
      </c>
      <c r="F37" s="98">
        <v>44631</v>
      </c>
      <c r="G37" s="98" t="s">
        <v>30</v>
      </c>
      <c r="H37" s="99" t="s">
        <v>49</v>
      </c>
      <c r="I37" s="16"/>
      <c r="J37" s="16">
        <f t="shared" si="24"/>
        <v>11</v>
      </c>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28"/>
      <c r="BD37" s="28"/>
      <c r="BE37" s="28"/>
      <c r="BF37" s="28"/>
      <c r="BG37" s="28"/>
      <c r="BH37" s="28"/>
      <c r="BI37" s="28"/>
      <c r="BJ37" s="28"/>
      <c r="BK37" s="28"/>
      <c r="BL37" s="28"/>
      <c r="BM37" s="28"/>
      <c r="BN37" s="28"/>
      <c r="BO37" s="28"/>
      <c r="BP37" s="28"/>
      <c r="BQ37" s="28"/>
      <c r="BR37" s="28"/>
      <c r="BS37" s="28"/>
      <c r="BT37" s="196"/>
      <c r="BU37" s="196"/>
      <c r="BV37" s="28"/>
      <c r="BW37" s="28"/>
      <c r="BX37" s="28"/>
      <c r="BY37" s="28"/>
      <c r="BZ37" s="28"/>
      <c r="CA37" s="196"/>
      <c r="CB37" s="196"/>
      <c r="CC37" s="28"/>
      <c r="CD37" s="28"/>
      <c r="CE37" s="28"/>
      <c r="CF37" s="28"/>
      <c r="CG37" s="28"/>
      <c r="CH37" s="28"/>
      <c r="CI37" s="28"/>
    </row>
    <row r="38" spans="1:87" s="3" customFormat="1" ht="30" customHeight="1" thickBot="1" x14ac:dyDescent="0.3">
      <c r="A38" s="31" t="s">
        <v>53</v>
      </c>
      <c r="B38" s="170" t="s">
        <v>54</v>
      </c>
      <c r="C38" s="171" t="s">
        <v>25</v>
      </c>
      <c r="D38" s="172">
        <f>AVERAGE(D39:D66)</f>
        <v>0.71785714285714308</v>
      </c>
      <c r="E38" s="173">
        <v>44631</v>
      </c>
      <c r="F38" s="173">
        <v>44638</v>
      </c>
      <c r="G38" s="173" t="s">
        <v>30</v>
      </c>
      <c r="H38" s="174"/>
      <c r="I38" s="16"/>
      <c r="J38" s="16">
        <f t="shared" si="24"/>
        <v>8</v>
      </c>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c r="AW38" s="28"/>
      <c r="AX38" s="28"/>
      <c r="AY38" s="28"/>
      <c r="AZ38" s="28"/>
      <c r="BA38" s="28"/>
      <c r="BB38" s="28"/>
      <c r="BC38" s="28"/>
      <c r="BD38" s="28"/>
      <c r="BE38" s="28"/>
      <c r="BF38" s="28"/>
      <c r="BG38" s="28"/>
      <c r="BH38" s="28"/>
      <c r="BI38" s="28"/>
      <c r="BJ38" s="28"/>
      <c r="BK38" s="28"/>
      <c r="BL38" s="28"/>
      <c r="BM38" s="28"/>
      <c r="BN38" s="28"/>
      <c r="BO38" s="28"/>
      <c r="BP38" s="28"/>
      <c r="BQ38" s="28"/>
      <c r="BR38" s="28"/>
      <c r="BS38" s="28"/>
      <c r="BT38" s="196"/>
      <c r="BU38" s="196"/>
      <c r="BV38" s="28"/>
      <c r="BW38" s="28"/>
      <c r="BX38" s="28"/>
      <c r="BY38" s="28"/>
      <c r="BZ38" s="28"/>
      <c r="CA38" s="196"/>
      <c r="CB38" s="196"/>
      <c r="CC38" s="28"/>
      <c r="CD38" s="28"/>
      <c r="CE38" s="28"/>
      <c r="CF38" s="28"/>
      <c r="CG38" s="28"/>
      <c r="CH38" s="28"/>
      <c r="CI38" s="28"/>
    </row>
    <row r="39" spans="1:87" s="3" customFormat="1" ht="20.100000000000001" customHeight="1" thickBot="1" x14ac:dyDescent="0.3">
      <c r="A39" s="32" t="s">
        <v>27</v>
      </c>
      <c r="B39" s="209" t="s">
        <v>55</v>
      </c>
      <c r="C39" s="175" t="s">
        <v>29</v>
      </c>
      <c r="D39" s="176">
        <v>1</v>
      </c>
      <c r="E39" s="177">
        <v>44631</v>
      </c>
      <c r="F39" s="177">
        <v>44634</v>
      </c>
      <c r="G39" s="178" t="s">
        <v>30</v>
      </c>
      <c r="H39" s="178"/>
      <c r="I39" s="16"/>
      <c r="J39" s="16">
        <f t="shared" si="24"/>
        <v>4</v>
      </c>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c r="AW39" s="28"/>
      <c r="AX39" s="28"/>
      <c r="AY39" s="28"/>
      <c r="AZ39" s="28"/>
      <c r="BA39" s="28"/>
      <c r="BB39" s="28"/>
      <c r="BC39" s="28"/>
      <c r="BD39" s="28"/>
      <c r="BE39" s="28"/>
      <c r="BF39" s="28"/>
      <c r="BG39" s="28"/>
      <c r="BH39" s="28"/>
      <c r="BI39" s="28"/>
      <c r="BJ39" s="28"/>
      <c r="BK39" s="28"/>
      <c r="BL39" s="28"/>
      <c r="BM39" s="28"/>
      <c r="BN39" s="28"/>
      <c r="BO39" s="28"/>
      <c r="BP39" s="28"/>
      <c r="BQ39" s="28"/>
      <c r="BR39" s="28"/>
      <c r="BS39" s="28"/>
      <c r="BT39" s="196"/>
      <c r="BU39" s="196"/>
      <c r="BV39" s="28"/>
      <c r="BW39" s="28"/>
      <c r="BX39" s="28"/>
      <c r="BY39" s="28"/>
      <c r="BZ39" s="28"/>
      <c r="CA39" s="196"/>
      <c r="CB39" s="196"/>
      <c r="CC39" s="28"/>
      <c r="CD39" s="28"/>
      <c r="CE39" s="28"/>
      <c r="CF39" s="28"/>
      <c r="CG39" s="28"/>
      <c r="CH39" s="28"/>
      <c r="CI39" s="28"/>
    </row>
    <row r="40" spans="1:87" s="3" customFormat="1" ht="20.100000000000001" customHeight="1" thickBot="1" x14ac:dyDescent="0.3">
      <c r="A40" s="32" t="s">
        <v>27</v>
      </c>
      <c r="B40" s="209"/>
      <c r="C40" s="179" t="s">
        <v>31</v>
      </c>
      <c r="D40" s="180">
        <v>1</v>
      </c>
      <c r="E40" s="181">
        <v>44631</v>
      </c>
      <c r="F40" s="181">
        <v>44634</v>
      </c>
      <c r="G40" s="182" t="s">
        <v>30</v>
      </c>
      <c r="H40" s="183"/>
      <c r="I40" s="16"/>
      <c r="J40" s="16"/>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c r="AW40" s="28"/>
      <c r="AX40" s="28"/>
      <c r="AY40" s="28"/>
      <c r="AZ40" s="28"/>
      <c r="BA40" s="28"/>
      <c r="BB40" s="28"/>
      <c r="BC40" s="28"/>
      <c r="BD40" s="28"/>
      <c r="BE40" s="28"/>
      <c r="BF40" s="28"/>
      <c r="BG40" s="28"/>
      <c r="BH40" s="28"/>
      <c r="BI40" s="28"/>
      <c r="BJ40" s="28"/>
      <c r="BK40" s="28"/>
      <c r="BL40" s="28"/>
      <c r="BM40" s="28"/>
      <c r="BN40" s="28"/>
      <c r="BO40" s="28"/>
      <c r="BP40" s="28"/>
      <c r="BQ40" s="28"/>
      <c r="BR40" s="28"/>
      <c r="BS40" s="28"/>
      <c r="BT40" s="196"/>
      <c r="BU40" s="196"/>
      <c r="BV40" s="28"/>
      <c r="BW40" s="28"/>
      <c r="BX40" s="28"/>
      <c r="BY40" s="28"/>
      <c r="BZ40" s="28"/>
      <c r="CA40" s="196"/>
      <c r="CB40" s="196"/>
      <c r="CC40" s="28"/>
      <c r="CD40" s="28"/>
      <c r="CE40" s="28"/>
      <c r="CF40" s="28"/>
      <c r="CG40" s="28"/>
      <c r="CH40" s="28"/>
      <c r="CI40" s="28"/>
    </row>
    <row r="41" spans="1:87" s="3" customFormat="1" ht="20.100000000000001" customHeight="1" thickBot="1" x14ac:dyDescent="0.3">
      <c r="A41" s="32"/>
      <c r="B41" s="209"/>
      <c r="C41" s="179" t="s">
        <v>33</v>
      </c>
      <c r="D41" s="180">
        <v>1</v>
      </c>
      <c r="E41" s="181">
        <v>44631</v>
      </c>
      <c r="F41" s="181">
        <v>44634</v>
      </c>
      <c r="G41" s="182" t="s">
        <v>30</v>
      </c>
      <c r="H41" s="184"/>
      <c r="I41" s="16"/>
      <c r="J41" s="16">
        <f t="shared" si="24"/>
        <v>4</v>
      </c>
      <c r="K41" s="28"/>
      <c r="L41" s="28"/>
      <c r="M41" s="28"/>
      <c r="N41" s="28"/>
      <c r="O41" s="28"/>
      <c r="P41" s="28"/>
      <c r="Q41" s="28"/>
      <c r="R41" s="28"/>
      <c r="S41" s="28"/>
      <c r="T41" s="28"/>
      <c r="U41" s="28"/>
      <c r="V41" s="28"/>
      <c r="W41" s="29"/>
      <c r="X41" s="29"/>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c r="BB41" s="28"/>
      <c r="BC41" s="28"/>
      <c r="BD41" s="28"/>
      <c r="BE41" s="28"/>
      <c r="BF41" s="28"/>
      <c r="BG41" s="28"/>
      <c r="BH41" s="28"/>
      <c r="BI41" s="28"/>
      <c r="BJ41" s="28"/>
      <c r="BK41" s="28"/>
      <c r="BL41" s="28"/>
      <c r="BM41" s="28"/>
      <c r="BN41" s="28"/>
      <c r="BO41" s="28"/>
      <c r="BP41" s="28"/>
      <c r="BQ41" s="28"/>
      <c r="BR41" s="28"/>
      <c r="BS41" s="28"/>
      <c r="BT41" s="196"/>
      <c r="BU41" s="196"/>
      <c r="BV41" s="28"/>
      <c r="BW41" s="28"/>
      <c r="BX41" s="28"/>
      <c r="BY41" s="28"/>
      <c r="BZ41" s="28"/>
      <c r="CA41" s="196"/>
      <c r="CB41" s="196"/>
      <c r="CC41" s="28"/>
      <c r="CD41" s="28"/>
      <c r="CE41" s="28"/>
      <c r="CF41" s="28"/>
      <c r="CG41" s="28"/>
      <c r="CH41" s="28"/>
      <c r="CI41" s="28"/>
    </row>
    <row r="42" spans="1:87" s="3" customFormat="1" ht="20.100000000000001" customHeight="1" thickBot="1" x14ac:dyDescent="0.3">
      <c r="A42" s="32" t="s">
        <v>34</v>
      </c>
      <c r="B42" s="209"/>
      <c r="C42" s="179" t="s">
        <v>35</v>
      </c>
      <c r="D42" s="180">
        <v>1</v>
      </c>
      <c r="E42" s="181">
        <v>44631</v>
      </c>
      <c r="F42" s="181">
        <v>44634</v>
      </c>
      <c r="G42" s="182" t="s">
        <v>30</v>
      </c>
      <c r="H42" s="185"/>
      <c r="I42" s="16"/>
      <c r="J42" s="16">
        <f t="shared" si="24"/>
        <v>4</v>
      </c>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c r="AW42" s="28"/>
      <c r="AX42" s="28"/>
      <c r="AY42" s="28"/>
      <c r="AZ42" s="28"/>
      <c r="BA42" s="28"/>
      <c r="BB42" s="28"/>
      <c r="BC42" s="28"/>
      <c r="BD42" s="28"/>
      <c r="BE42" s="28"/>
      <c r="BF42" s="28"/>
      <c r="BG42" s="28"/>
      <c r="BH42" s="28"/>
      <c r="BI42" s="28"/>
      <c r="BJ42" s="28"/>
      <c r="BK42" s="28"/>
      <c r="BL42" s="28"/>
      <c r="BM42" s="28"/>
      <c r="BN42" s="28"/>
      <c r="BO42" s="28"/>
      <c r="BP42" s="28"/>
      <c r="BQ42" s="28"/>
      <c r="BR42" s="28"/>
      <c r="BS42" s="28"/>
      <c r="BT42" s="196"/>
      <c r="BU42" s="196"/>
      <c r="BV42" s="28"/>
      <c r="BW42" s="28"/>
      <c r="BX42" s="28"/>
      <c r="BY42" s="28"/>
      <c r="BZ42" s="28"/>
      <c r="CA42" s="196"/>
      <c r="CB42" s="196"/>
      <c r="CC42" s="28"/>
      <c r="CD42" s="28"/>
      <c r="CE42" s="28"/>
      <c r="CF42" s="28"/>
      <c r="CG42" s="28"/>
      <c r="CH42" s="28"/>
      <c r="CI42" s="28"/>
    </row>
    <row r="43" spans="1:87" s="3" customFormat="1" ht="20.100000000000001" customHeight="1" thickBot="1" x14ac:dyDescent="0.3">
      <c r="A43" s="31"/>
      <c r="B43" s="209"/>
      <c r="C43" s="179" t="s">
        <v>37</v>
      </c>
      <c r="D43" s="180">
        <v>1</v>
      </c>
      <c r="E43" s="181">
        <v>44631</v>
      </c>
      <c r="F43" s="182">
        <v>44634</v>
      </c>
      <c r="G43" s="182" t="s">
        <v>30</v>
      </c>
      <c r="H43" s="183"/>
      <c r="I43" s="16"/>
      <c r="J43" s="16">
        <f t="shared" si="24"/>
        <v>4</v>
      </c>
      <c r="K43" s="28"/>
      <c r="L43" s="28"/>
      <c r="M43" s="28"/>
      <c r="N43" s="28"/>
      <c r="O43" s="28"/>
      <c r="P43" s="28"/>
      <c r="Q43" s="28"/>
      <c r="R43" s="28"/>
      <c r="S43" s="28"/>
      <c r="T43" s="28"/>
      <c r="U43" s="28"/>
      <c r="V43" s="28"/>
      <c r="W43" s="28"/>
      <c r="X43" s="28"/>
      <c r="Y43" s="28"/>
      <c r="Z43" s="28"/>
      <c r="AA43" s="29"/>
      <c r="AB43" s="28"/>
      <c r="AC43" s="28"/>
      <c r="AD43" s="28"/>
      <c r="AE43" s="28"/>
      <c r="AF43" s="28"/>
      <c r="AG43" s="28"/>
      <c r="AH43" s="28"/>
      <c r="AI43" s="28"/>
      <c r="AJ43" s="28"/>
      <c r="AK43" s="28"/>
      <c r="AL43" s="28"/>
      <c r="AM43" s="28"/>
      <c r="AN43" s="28"/>
      <c r="AO43" s="28"/>
      <c r="AP43" s="28"/>
      <c r="AQ43" s="28"/>
      <c r="AR43" s="28"/>
      <c r="AS43" s="28"/>
      <c r="AT43" s="28"/>
      <c r="AU43" s="28"/>
      <c r="AV43" s="28"/>
      <c r="AW43" s="28"/>
      <c r="AX43" s="28"/>
      <c r="AY43" s="28"/>
      <c r="AZ43" s="28"/>
      <c r="BA43" s="28"/>
      <c r="BB43" s="28"/>
      <c r="BC43" s="28"/>
      <c r="BD43" s="28"/>
      <c r="BE43" s="28"/>
      <c r="BF43" s="28"/>
      <c r="BG43" s="28"/>
      <c r="BH43" s="28"/>
      <c r="BI43" s="28"/>
      <c r="BJ43" s="28"/>
      <c r="BK43" s="28"/>
      <c r="BL43" s="28"/>
      <c r="BM43" s="28"/>
      <c r="BN43" s="28"/>
      <c r="BO43" s="28"/>
      <c r="BP43" s="28"/>
      <c r="BQ43" s="28"/>
      <c r="BR43" s="28"/>
      <c r="BS43" s="28"/>
      <c r="BT43" s="196"/>
      <c r="BU43" s="196"/>
      <c r="BV43" s="28"/>
      <c r="BW43" s="28"/>
      <c r="BX43" s="28"/>
      <c r="BY43" s="28"/>
      <c r="BZ43" s="28"/>
      <c r="CA43" s="196"/>
      <c r="CB43" s="196"/>
      <c r="CC43" s="28"/>
      <c r="CD43" s="28"/>
      <c r="CE43" s="28"/>
      <c r="CF43" s="28"/>
      <c r="CG43" s="28"/>
      <c r="CH43" s="28"/>
      <c r="CI43" s="28"/>
    </row>
    <row r="44" spans="1:87" s="3" customFormat="1" ht="20.100000000000001" customHeight="1" thickBot="1" x14ac:dyDescent="0.3">
      <c r="A44" s="31"/>
      <c r="B44" s="209"/>
      <c r="C44" s="179" t="s">
        <v>38</v>
      </c>
      <c r="D44" s="180">
        <v>1</v>
      </c>
      <c r="E44" s="181">
        <v>44631</v>
      </c>
      <c r="F44" s="181">
        <v>44634</v>
      </c>
      <c r="G44" s="182" t="s">
        <v>30</v>
      </c>
      <c r="H44" s="182"/>
      <c r="I44" s="16"/>
      <c r="J44" s="16"/>
      <c r="K44" s="28"/>
      <c r="L44" s="28"/>
      <c r="M44" s="28"/>
      <c r="N44" s="28"/>
      <c r="O44" s="28"/>
      <c r="P44" s="28"/>
      <c r="Q44" s="28"/>
      <c r="R44" s="28"/>
      <c r="S44" s="28"/>
      <c r="T44" s="28"/>
      <c r="U44" s="28"/>
      <c r="V44" s="28"/>
      <c r="W44" s="28"/>
      <c r="X44" s="28"/>
      <c r="Y44" s="28"/>
      <c r="Z44" s="28"/>
      <c r="AA44" s="29"/>
      <c r="AB44" s="28"/>
      <c r="AC44" s="28"/>
      <c r="AD44" s="28"/>
      <c r="AE44" s="28"/>
      <c r="AF44" s="28"/>
      <c r="AG44" s="28"/>
      <c r="AH44" s="28"/>
      <c r="AI44" s="28"/>
      <c r="AJ44" s="28"/>
      <c r="AK44" s="28"/>
      <c r="AL44" s="28"/>
      <c r="AM44" s="28"/>
      <c r="AN44" s="28"/>
      <c r="AO44" s="28"/>
      <c r="AP44" s="28"/>
      <c r="AQ44" s="28"/>
      <c r="AR44" s="28"/>
      <c r="AS44" s="28"/>
      <c r="AT44" s="28"/>
      <c r="AU44" s="28"/>
      <c r="AV44" s="28"/>
      <c r="AW44" s="28"/>
      <c r="AX44" s="28"/>
      <c r="AY44" s="28"/>
      <c r="AZ44" s="28"/>
      <c r="BA44" s="28"/>
      <c r="BB44" s="28"/>
      <c r="BC44" s="28"/>
      <c r="BD44" s="28"/>
      <c r="BE44" s="28"/>
      <c r="BF44" s="28"/>
      <c r="BG44" s="28"/>
      <c r="BH44" s="28"/>
      <c r="BI44" s="28"/>
      <c r="BJ44" s="28"/>
      <c r="BK44" s="28"/>
      <c r="BL44" s="28"/>
      <c r="BM44" s="28"/>
      <c r="BN44" s="28"/>
      <c r="BO44" s="28"/>
      <c r="BP44" s="28"/>
      <c r="BQ44" s="28"/>
      <c r="BR44" s="28"/>
      <c r="BS44" s="28"/>
      <c r="BT44" s="196"/>
      <c r="BU44" s="196"/>
      <c r="BV44" s="28"/>
      <c r="BW44" s="28"/>
      <c r="BX44" s="28"/>
      <c r="BY44" s="28"/>
      <c r="BZ44" s="28"/>
      <c r="CA44" s="196"/>
      <c r="CB44" s="196"/>
      <c r="CC44" s="28"/>
      <c r="CD44" s="28"/>
      <c r="CE44" s="28"/>
      <c r="CF44" s="28"/>
      <c r="CG44" s="28"/>
      <c r="CH44" s="28"/>
      <c r="CI44" s="28"/>
    </row>
    <row r="45" spans="1:87" s="3" customFormat="1" ht="20.100000000000001" customHeight="1" thickBot="1" x14ac:dyDescent="0.3">
      <c r="A45" s="31"/>
      <c r="B45" s="210"/>
      <c r="C45" s="179" t="s">
        <v>39</v>
      </c>
      <c r="D45" s="180">
        <v>0</v>
      </c>
      <c r="E45" s="181">
        <v>44631</v>
      </c>
      <c r="F45" s="181">
        <v>44634</v>
      </c>
      <c r="G45" s="182" t="s">
        <v>56</v>
      </c>
      <c r="H45" s="184" t="s">
        <v>57</v>
      </c>
      <c r="I45" s="16"/>
      <c r="J45" s="16"/>
      <c r="K45" s="28"/>
      <c r="L45" s="28"/>
      <c r="M45" s="28"/>
      <c r="N45" s="28"/>
      <c r="O45" s="28"/>
      <c r="P45" s="28"/>
      <c r="Q45" s="28"/>
      <c r="R45" s="28"/>
      <c r="S45" s="28"/>
      <c r="T45" s="28"/>
      <c r="U45" s="28"/>
      <c r="V45" s="28"/>
      <c r="W45" s="28"/>
      <c r="X45" s="28"/>
      <c r="Y45" s="28"/>
      <c r="Z45" s="28"/>
      <c r="AA45" s="29"/>
      <c r="AB45" s="28"/>
      <c r="AC45" s="28"/>
      <c r="AD45" s="28"/>
      <c r="AE45" s="28"/>
      <c r="AF45" s="28"/>
      <c r="AG45" s="28"/>
      <c r="AH45" s="28"/>
      <c r="AI45" s="28"/>
      <c r="AJ45" s="28"/>
      <c r="AK45" s="28"/>
      <c r="AL45" s="28"/>
      <c r="AM45" s="28"/>
      <c r="AN45" s="28"/>
      <c r="AO45" s="28"/>
      <c r="AP45" s="28"/>
      <c r="AQ45" s="28"/>
      <c r="AR45" s="28"/>
      <c r="AS45" s="28"/>
      <c r="AT45" s="28"/>
      <c r="AU45" s="28"/>
      <c r="AV45" s="28"/>
      <c r="AW45" s="28"/>
      <c r="AX45" s="28"/>
      <c r="AY45" s="28"/>
      <c r="AZ45" s="28"/>
      <c r="BA45" s="28"/>
      <c r="BB45" s="28"/>
      <c r="BC45" s="28"/>
      <c r="BD45" s="28"/>
      <c r="BE45" s="28"/>
      <c r="BF45" s="28"/>
      <c r="BG45" s="28"/>
      <c r="BH45" s="28"/>
      <c r="BI45" s="28"/>
      <c r="BJ45" s="28"/>
      <c r="BK45" s="28"/>
      <c r="BL45" s="28"/>
      <c r="BM45" s="28"/>
      <c r="BN45" s="28"/>
      <c r="BO45" s="28"/>
      <c r="BP45" s="28"/>
      <c r="BQ45" s="28"/>
      <c r="BR45" s="28"/>
      <c r="BS45" s="28"/>
      <c r="BT45" s="196"/>
      <c r="BU45" s="196"/>
      <c r="BV45" s="28"/>
      <c r="BW45" s="28"/>
      <c r="BX45" s="28"/>
      <c r="BY45" s="28"/>
      <c r="BZ45" s="28"/>
      <c r="CA45" s="196"/>
      <c r="CB45" s="196"/>
      <c r="CC45" s="28"/>
      <c r="CD45" s="28"/>
      <c r="CE45" s="28"/>
      <c r="CF45" s="28"/>
      <c r="CG45" s="28"/>
      <c r="CH45" s="28"/>
      <c r="CI45" s="28"/>
    </row>
    <row r="46" spans="1:87" s="3" customFormat="1" ht="20.100000000000001" customHeight="1" thickBot="1" x14ac:dyDescent="0.3">
      <c r="A46" s="32" t="s">
        <v>27</v>
      </c>
      <c r="B46" s="208" t="s">
        <v>58</v>
      </c>
      <c r="C46" s="179" t="s">
        <v>29</v>
      </c>
      <c r="D46" s="180">
        <v>1</v>
      </c>
      <c r="E46" s="181">
        <v>44631</v>
      </c>
      <c r="F46" s="181">
        <v>44634</v>
      </c>
      <c r="G46" s="182" t="s">
        <v>30</v>
      </c>
      <c r="H46" s="182"/>
      <c r="I46" s="16"/>
      <c r="J46" s="16">
        <f t="shared" si="24"/>
        <v>4</v>
      </c>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c r="AW46" s="28"/>
      <c r="AX46" s="28"/>
      <c r="AY46" s="28"/>
      <c r="AZ46" s="28"/>
      <c r="BA46" s="28"/>
      <c r="BB46" s="28"/>
      <c r="BC46" s="28"/>
      <c r="BD46" s="28"/>
      <c r="BE46" s="28"/>
      <c r="BF46" s="28"/>
      <c r="BG46" s="28"/>
      <c r="BH46" s="28"/>
      <c r="BI46" s="28"/>
      <c r="BJ46" s="28"/>
      <c r="BK46" s="28"/>
      <c r="BL46" s="28"/>
      <c r="BM46" s="28"/>
      <c r="BN46" s="28"/>
      <c r="BO46" s="28"/>
      <c r="BP46" s="28"/>
      <c r="BQ46" s="28"/>
      <c r="BR46" s="28"/>
      <c r="BS46" s="28"/>
      <c r="BT46" s="196"/>
      <c r="BU46" s="196"/>
      <c r="BV46" s="28"/>
      <c r="BW46" s="28"/>
      <c r="BX46" s="28"/>
      <c r="BY46" s="28"/>
      <c r="BZ46" s="28"/>
      <c r="CA46" s="196"/>
      <c r="CB46" s="196"/>
      <c r="CC46" s="28"/>
      <c r="CD46" s="28"/>
      <c r="CE46" s="28"/>
      <c r="CF46" s="28"/>
      <c r="CG46" s="28"/>
      <c r="CH46" s="28"/>
      <c r="CI46" s="28"/>
    </row>
    <row r="47" spans="1:87" s="3" customFormat="1" ht="20.100000000000001" customHeight="1" thickBot="1" x14ac:dyDescent="0.3">
      <c r="A47" s="32" t="s">
        <v>27</v>
      </c>
      <c r="B47" s="209"/>
      <c r="C47" s="179" t="s">
        <v>31</v>
      </c>
      <c r="D47" s="180">
        <v>1</v>
      </c>
      <c r="E47" s="181">
        <v>44631</v>
      </c>
      <c r="F47" s="181">
        <v>44634</v>
      </c>
      <c r="G47" s="182" t="s">
        <v>30</v>
      </c>
      <c r="H47" s="183"/>
      <c r="I47" s="16"/>
      <c r="J47" s="16"/>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28"/>
      <c r="AU47" s="28"/>
      <c r="AV47" s="28"/>
      <c r="AW47" s="28"/>
      <c r="AX47" s="28"/>
      <c r="AY47" s="28"/>
      <c r="AZ47" s="28"/>
      <c r="BA47" s="28"/>
      <c r="BB47" s="28"/>
      <c r="BC47" s="28"/>
      <c r="BD47" s="28"/>
      <c r="BE47" s="28"/>
      <c r="BF47" s="28"/>
      <c r="BG47" s="28"/>
      <c r="BH47" s="28"/>
      <c r="BI47" s="28"/>
      <c r="BJ47" s="28"/>
      <c r="BK47" s="28"/>
      <c r="BL47" s="28"/>
      <c r="BM47" s="28"/>
      <c r="BN47" s="28"/>
      <c r="BO47" s="28"/>
      <c r="BP47" s="28"/>
      <c r="BQ47" s="28"/>
      <c r="BR47" s="28"/>
      <c r="BS47" s="28"/>
      <c r="BT47" s="196"/>
      <c r="BU47" s="196"/>
      <c r="BV47" s="28"/>
      <c r="BW47" s="28"/>
      <c r="BX47" s="28"/>
      <c r="BY47" s="28"/>
      <c r="BZ47" s="28"/>
      <c r="CA47" s="196"/>
      <c r="CB47" s="196"/>
      <c r="CC47" s="28"/>
      <c r="CD47" s="28"/>
      <c r="CE47" s="28"/>
      <c r="CF47" s="28"/>
      <c r="CG47" s="28"/>
      <c r="CH47" s="28"/>
      <c r="CI47" s="28"/>
    </row>
    <row r="48" spans="1:87" s="3" customFormat="1" ht="20.100000000000001" customHeight="1" thickBot="1" x14ac:dyDescent="0.3">
      <c r="A48" s="32"/>
      <c r="B48" s="209"/>
      <c r="C48" s="179" t="s">
        <v>33</v>
      </c>
      <c r="D48" s="180">
        <v>0</v>
      </c>
      <c r="E48" s="181">
        <v>44631</v>
      </c>
      <c r="F48" s="181">
        <v>44634</v>
      </c>
      <c r="G48" s="182" t="s">
        <v>56</v>
      </c>
      <c r="H48" s="184" t="s">
        <v>57</v>
      </c>
      <c r="I48" s="16"/>
      <c r="J48" s="16">
        <f t="shared" si="24"/>
        <v>4</v>
      </c>
      <c r="K48" s="28"/>
      <c r="L48" s="28"/>
      <c r="M48" s="28"/>
      <c r="N48" s="28"/>
      <c r="O48" s="28"/>
      <c r="P48" s="28"/>
      <c r="Q48" s="28"/>
      <c r="R48" s="28"/>
      <c r="S48" s="28"/>
      <c r="T48" s="28"/>
      <c r="U48" s="28"/>
      <c r="V48" s="28"/>
      <c r="W48" s="29"/>
      <c r="X48" s="29"/>
      <c r="Y48" s="28"/>
      <c r="Z48" s="28"/>
      <c r="AA48" s="28"/>
      <c r="AB48" s="28"/>
      <c r="AC48" s="28"/>
      <c r="AD48" s="28"/>
      <c r="AE48" s="28"/>
      <c r="AF48" s="28"/>
      <c r="AG48" s="28"/>
      <c r="AH48" s="28"/>
      <c r="AI48" s="28"/>
      <c r="AJ48" s="28"/>
      <c r="AK48" s="28"/>
      <c r="AL48" s="28"/>
      <c r="AM48" s="28"/>
      <c r="AN48" s="28"/>
      <c r="AO48" s="28"/>
      <c r="AP48" s="28"/>
      <c r="AQ48" s="28"/>
      <c r="AR48" s="28"/>
      <c r="AS48" s="28"/>
      <c r="AT48" s="28"/>
      <c r="AU48" s="28"/>
      <c r="AV48" s="28"/>
      <c r="AW48" s="28"/>
      <c r="AX48" s="28"/>
      <c r="AY48" s="28"/>
      <c r="AZ48" s="28"/>
      <c r="BA48" s="28"/>
      <c r="BB48" s="28"/>
      <c r="BC48" s="28"/>
      <c r="BD48" s="28"/>
      <c r="BE48" s="28"/>
      <c r="BF48" s="28"/>
      <c r="BG48" s="28"/>
      <c r="BH48" s="28"/>
      <c r="BI48" s="28"/>
      <c r="BJ48" s="28"/>
      <c r="BK48" s="28"/>
      <c r="BL48" s="28"/>
      <c r="BM48" s="28"/>
      <c r="BN48" s="28"/>
      <c r="BO48" s="28"/>
      <c r="BP48" s="28"/>
      <c r="BQ48" s="28"/>
      <c r="BR48" s="28"/>
      <c r="BS48" s="28"/>
      <c r="BT48" s="196"/>
      <c r="BU48" s="196"/>
      <c r="BV48" s="28"/>
      <c r="BW48" s="28"/>
      <c r="BX48" s="28"/>
      <c r="BY48" s="28"/>
      <c r="BZ48" s="28"/>
      <c r="CA48" s="196"/>
      <c r="CB48" s="196"/>
      <c r="CC48" s="28"/>
      <c r="CD48" s="28"/>
      <c r="CE48" s="28"/>
      <c r="CF48" s="28"/>
      <c r="CG48" s="28"/>
      <c r="CH48" s="28"/>
      <c r="CI48" s="28"/>
    </row>
    <row r="49" spans="1:87" s="3" customFormat="1" ht="20.100000000000001" customHeight="1" thickBot="1" x14ac:dyDescent="0.3">
      <c r="A49" s="32" t="s">
        <v>34</v>
      </c>
      <c r="B49" s="209"/>
      <c r="C49" s="179" t="s">
        <v>35</v>
      </c>
      <c r="D49" s="180">
        <v>1</v>
      </c>
      <c r="E49" s="181">
        <v>44631</v>
      </c>
      <c r="F49" s="181">
        <v>44634</v>
      </c>
      <c r="G49" s="182" t="s">
        <v>30</v>
      </c>
      <c r="H49" s="185"/>
      <c r="I49" s="16"/>
      <c r="J49" s="16">
        <f t="shared" si="24"/>
        <v>4</v>
      </c>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28"/>
      <c r="AS49" s="28"/>
      <c r="AT49" s="28"/>
      <c r="AU49" s="28"/>
      <c r="AV49" s="28"/>
      <c r="AW49" s="28"/>
      <c r="AX49" s="28"/>
      <c r="AY49" s="28"/>
      <c r="AZ49" s="28"/>
      <c r="BA49" s="28"/>
      <c r="BB49" s="28"/>
      <c r="BC49" s="28"/>
      <c r="BD49" s="28"/>
      <c r="BE49" s="28"/>
      <c r="BF49" s="28"/>
      <c r="BG49" s="28"/>
      <c r="BH49" s="28"/>
      <c r="BI49" s="28"/>
      <c r="BJ49" s="28"/>
      <c r="BK49" s="28"/>
      <c r="BL49" s="28"/>
      <c r="BM49" s="28"/>
      <c r="BN49" s="28"/>
      <c r="BO49" s="28"/>
      <c r="BP49" s="28"/>
      <c r="BQ49" s="28"/>
      <c r="BR49" s="28"/>
      <c r="BS49" s="28"/>
      <c r="BT49" s="196"/>
      <c r="BU49" s="196"/>
      <c r="BV49" s="28"/>
      <c r="BW49" s="28"/>
      <c r="BX49" s="28"/>
      <c r="BY49" s="28"/>
      <c r="BZ49" s="28"/>
      <c r="CA49" s="196"/>
      <c r="CB49" s="196"/>
      <c r="CC49" s="28"/>
      <c r="CD49" s="28"/>
      <c r="CE49" s="28"/>
      <c r="CF49" s="28"/>
      <c r="CG49" s="28"/>
      <c r="CH49" s="28"/>
      <c r="CI49" s="28"/>
    </row>
    <row r="50" spans="1:87" s="3" customFormat="1" ht="20.100000000000001" customHeight="1" thickBot="1" x14ac:dyDescent="0.3">
      <c r="A50" s="31"/>
      <c r="B50" s="209"/>
      <c r="C50" s="179" t="s">
        <v>37</v>
      </c>
      <c r="D50" s="180">
        <v>1</v>
      </c>
      <c r="E50" s="181">
        <v>44631</v>
      </c>
      <c r="F50" s="182">
        <v>44634</v>
      </c>
      <c r="G50" s="182" t="s">
        <v>30</v>
      </c>
      <c r="H50" s="183"/>
      <c r="I50" s="16"/>
      <c r="J50" s="16">
        <f t="shared" si="24"/>
        <v>4</v>
      </c>
      <c r="K50" s="28"/>
      <c r="L50" s="28"/>
      <c r="M50" s="28"/>
      <c r="N50" s="28"/>
      <c r="O50" s="28"/>
      <c r="P50" s="28"/>
      <c r="Q50" s="28"/>
      <c r="R50" s="28"/>
      <c r="S50" s="28"/>
      <c r="T50" s="28"/>
      <c r="U50" s="28"/>
      <c r="V50" s="28"/>
      <c r="W50" s="28"/>
      <c r="X50" s="28"/>
      <c r="Y50" s="28"/>
      <c r="Z50" s="28"/>
      <c r="AA50" s="29"/>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8"/>
      <c r="AZ50" s="28"/>
      <c r="BA50" s="28"/>
      <c r="BB50" s="28"/>
      <c r="BC50" s="28"/>
      <c r="BD50" s="28"/>
      <c r="BE50" s="28"/>
      <c r="BF50" s="28"/>
      <c r="BG50" s="28"/>
      <c r="BH50" s="28"/>
      <c r="BI50" s="28"/>
      <c r="BJ50" s="28"/>
      <c r="BK50" s="28"/>
      <c r="BL50" s="28"/>
      <c r="BM50" s="28"/>
      <c r="BN50" s="28"/>
      <c r="BO50" s="28"/>
      <c r="BP50" s="28"/>
      <c r="BQ50" s="28"/>
      <c r="BR50" s="28"/>
      <c r="BS50" s="28"/>
      <c r="BT50" s="196"/>
      <c r="BU50" s="196"/>
      <c r="BV50" s="28"/>
      <c r="BW50" s="28"/>
      <c r="BX50" s="28"/>
      <c r="BY50" s="28"/>
      <c r="BZ50" s="28"/>
      <c r="CA50" s="196"/>
      <c r="CB50" s="196"/>
      <c r="CC50" s="28"/>
      <c r="CD50" s="28"/>
      <c r="CE50" s="28"/>
      <c r="CF50" s="28"/>
      <c r="CG50" s="28"/>
      <c r="CH50" s="28"/>
      <c r="CI50" s="28"/>
    </row>
    <row r="51" spans="1:87" s="3" customFormat="1" ht="20.100000000000001" customHeight="1" thickBot="1" x14ac:dyDescent="0.3">
      <c r="A51" s="31"/>
      <c r="B51" s="209"/>
      <c r="C51" s="179" t="s">
        <v>38</v>
      </c>
      <c r="D51" s="180">
        <v>1</v>
      </c>
      <c r="E51" s="181">
        <v>44631</v>
      </c>
      <c r="F51" s="181">
        <v>44634</v>
      </c>
      <c r="G51" s="182" t="s">
        <v>30</v>
      </c>
      <c r="H51" s="182"/>
      <c r="I51" s="16"/>
      <c r="J51" s="16"/>
      <c r="K51" s="28"/>
      <c r="L51" s="28"/>
      <c r="M51" s="28"/>
      <c r="N51" s="28"/>
      <c r="O51" s="28"/>
      <c r="P51" s="28"/>
      <c r="Q51" s="28"/>
      <c r="R51" s="28"/>
      <c r="S51" s="28"/>
      <c r="T51" s="28"/>
      <c r="U51" s="28"/>
      <c r="V51" s="28"/>
      <c r="W51" s="28"/>
      <c r="X51" s="28"/>
      <c r="Y51" s="28"/>
      <c r="Z51" s="28"/>
      <c r="AA51" s="29"/>
      <c r="AB51" s="28"/>
      <c r="AC51" s="28"/>
      <c r="AD51" s="28"/>
      <c r="AE51" s="28"/>
      <c r="AF51" s="28"/>
      <c r="AG51" s="28"/>
      <c r="AH51" s="28"/>
      <c r="AI51" s="28"/>
      <c r="AJ51" s="28"/>
      <c r="AK51" s="28"/>
      <c r="AL51" s="28"/>
      <c r="AM51" s="28"/>
      <c r="AN51" s="28"/>
      <c r="AO51" s="28"/>
      <c r="AP51" s="28"/>
      <c r="AQ51" s="28"/>
      <c r="AR51" s="28"/>
      <c r="AS51" s="28"/>
      <c r="AT51" s="28"/>
      <c r="AU51" s="28"/>
      <c r="AV51" s="28"/>
      <c r="AW51" s="28"/>
      <c r="AX51" s="28"/>
      <c r="AY51" s="28"/>
      <c r="AZ51" s="28"/>
      <c r="BA51" s="28"/>
      <c r="BB51" s="28"/>
      <c r="BC51" s="28"/>
      <c r="BD51" s="28"/>
      <c r="BE51" s="28"/>
      <c r="BF51" s="28"/>
      <c r="BG51" s="28"/>
      <c r="BH51" s="28"/>
      <c r="BI51" s="28"/>
      <c r="BJ51" s="28"/>
      <c r="BK51" s="28"/>
      <c r="BL51" s="28"/>
      <c r="BM51" s="28"/>
      <c r="BN51" s="28"/>
      <c r="BO51" s="28"/>
      <c r="BP51" s="28"/>
      <c r="BQ51" s="28"/>
      <c r="BR51" s="28"/>
      <c r="BS51" s="28"/>
      <c r="BT51" s="196"/>
      <c r="BU51" s="196"/>
      <c r="BV51" s="28"/>
      <c r="BW51" s="28"/>
      <c r="BX51" s="28"/>
      <c r="BY51" s="28"/>
      <c r="BZ51" s="28"/>
      <c r="CA51" s="196"/>
      <c r="CB51" s="196"/>
      <c r="CC51" s="28"/>
      <c r="CD51" s="28"/>
      <c r="CE51" s="28"/>
      <c r="CF51" s="28"/>
      <c r="CG51" s="28"/>
      <c r="CH51" s="28"/>
      <c r="CI51" s="28"/>
    </row>
    <row r="52" spans="1:87" s="3" customFormat="1" ht="20.100000000000001" customHeight="1" thickBot="1" x14ac:dyDescent="0.3">
      <c r="A52" s="31"/>
      <c r="B52" s="210"/>
      <c r="C52" s="179" t="s">
        <v>39</v>
      </c>
      <c r="D52" s="180">
        <v>0</v>
      </c>
      <c r="E52" s="181">
        <v>44631</v>
      </c>
      <c r="F52" s="181">
        <v>44634</v>
      </c>
      <c r="G52" s="182" t="s">
        <v>56</v>
      </c>
      <c r="H52" s="184" t="s">
        <v>57</v>
      </c>
      <c r="I52" s="16"/>
      <c r="J52" s="16"/>
      <c r="K52" s="28"/>
      <c r="L52" s="28"/>
      <c r="M52" s="28"/>
      <c r="N52" s="28"/>
      <c r="O52" s="28"/>
      <c r="P52" s="28"/>
      <c r="Q52" s="28"/>
      <c r="R52" s="28"/>
      <c r="S52" s="28"/>
      <c r="T52" s="28"/>
      <c r="U52" s="28"/>
      <c r="V52" s="28"/>
      <c r="W52" s="28"/>
      <c r="X52" s="28"/>
      <c r="Y52" s="28"/>
      <c r="Z52" s="28"/>
      <c r="AA52" s="29"/>
      <c r="AB52" s="28"/>
      <c r="AC52" s="28"/>
      <c r="AD52" s="28"/>
      <c r="AE52" s="28"/>
      <c r="AF52" s="28"/>
      <c r="AG52" s="28"/>
      <c r="AH52" s="28"/>
      <c r="AI52" s="28"/>
      <c r="AJ52" s="28"/>
      <c r="AK52" s="28"/>
      <c r="AL52" s="28"/>
      <c r="AM52" s="28"/>
      <c r="AN52" s="28"/>
      <c r="AO52" s="28"/>
      <c r="AP52" s="28"/>
      <c r="AQ52" s="28"/>
      <c r="AR52" s="28"/>
      <c r="AS52" s="28"/>
      <c r="AT52" s="28"/>
      <c r="AU52" s="28"/>
      <c r="AV52" s="28"/>
      <c r="AW52" s="28"/>
      <c r="AX52" s="28"/>
      <c r="AY52" s="28"/>
      <c r="AZ52" s="28"/>
      <c r="BA52" s="28"/>
      <c r="BB52" s="28"/>
      <c r="BC52" s="28"/>
      <c r="BD52" s="28"/>
      <c r="BE52" s="28"/>
      <c r="BF52" s="28"/>
      <c r="BG52" s="28"/>
      <c r="BH52" s="28"/>
      <c r="BI52" s="28"/>
      <c r="BJ52" s="28"/>
      <c r="BK52" s="28"/>
      <c r="BL52" s="28"/>
      <c r="BM52" s="28"/>
      <c r="BN52" s="28"/>
      <c r="BO52" s="28"/>
      <c r="BP52" s="28"/>
      <c r="BQ52" s="28"/>
      <c r="BR52" s="28"/>
      <c r="BS52" s="28"/>
      <c r="BT52" s="196"/>
      <c r="BU52" s="196"/>
      <c r="BV52" s="28"/>
      <c r="BW52" s="28"/>
      <c r="BX52" s="28"/>
      <c r="BY52" s="28"/>
      <c r="BZ52" s="28"/>
      <c r="CA52" s="196"/>
      <c r="CB52" s="196"/>
      <c r="CC52" s="28"/>
      <c r="CD52" s="28"/>
      <c r="CE52" s="28"/>
      <c r="CF52" s="28"/>
      <c r="CG52" s="28"/>
      <c r="CH52" s="28"/>
      <c r="CI52" s="28"/>
    </row>
    <row r="53" spans="1:87" s="3" customFormat="1" ht="20.100000000000001" customHeight="1" thickBot="1" x14ac:dyDescent="0.3">
      <c r="A53" s="32" t="s">
        <v>27</v>
      </c>
      <c r="B53" s="208" t="s">
        <v>59</v>
      </c>
      <c r="C53" s="179" t="s">
        <v>29</v>
      </c>
      <c r="D53" s="180">
        <v>1</v>
      </c>
      <c r="E53" s="181">
        <v>44635</v>
      </c>
      <c r="F53" s="181">
        <v>44636</v>
      </c>
      <c r="G53" s="182" t="s">
        <v>30</v>
      </c>
      <c r="H53" s="183" t="s">
        <v>60</v>
      </c>
      <c r="I53" s="16"/>
      <c r="J53" s="16">
        <f t="shared" si="24"/>
        <v>2</v>
      </c>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8"/>
      <c r="AY53" s="28"/>
      <c r="AZ53" s="28"/>
      <c r="BA53" s="28"/>
      <c r="BB53" s="28"/>
      <c r="BC53" s="28"/>
      <c r="BD53" s="28"/>
      <c r="BE53" s="28"/>
      <c r="BF53" s="28"/>
      <c r="BG53" s="28"/>
      <c r="BH53" s="28"/>
      <c r="BI53" s="28"/>
      <c r="BJ53" s="28"/>
      <c r="BK53" s="28"/>
      <c r="BL53" s="28"/>
      <c r="BM53" s="28"/>
      <c r="BN53" s="28"/>
      <c r="BO53" s="28"/>
      <c r="BP53" s="28"/>
      <c r="BQ53" s="28"/>
      <c r="BR53" s="28"/>
      <c r="BS53" s="28"/>
      <c r="BT53" s="196"/>
      <c r="BU53" s="196"/>
      <c r="BV53" s="28"/>
      <c r="BW53" s="28"/>
      <c r="BX53" s="28"/>
      <c r="BY53" s="28"/>
      <c r="BZ53" s="28"/>
      <c r="CA53" s="196"/>
      <c r="CB53" s="196"/>
      <c r="CC53" s="28"/>
      <c r="CD53" s="28"/>
      <c r="CE53" s="28"/>
      <c r="CF53" s="28"/>
      <c r="CG53" s="28"/>
      <c r="CH53" s="28"/>
      <c r="CI53" s="28"/>
    </row>
    <row r="54" spans="1:87" s="3" customFormat="1" ht="20.100000000000001" customHeight="1" thickBot="1" x14ac:dyDescent="0.3">
      <c r="A54" s="32" t="s">
        <v>27</v>
      </c>
      <c r="B54" s="209"/>
      <c r="C54" s="179" t="s">
        <v>31</v>
      </c>
      <c r="D54" s="180">
        <v>1</v>
      </c>
      <c r="E54" s="181">
        <v>44635</v>
      </c>
      <c r="F54" s="181">
        <v>44636</v>
      </c>
      <c r="G54" s="182" t="s">
        <v>30</v>
      </c>
      <c r="H54" s="183" t="s">
        <v>60</v>
      </c>
      <c r="I54" s="16"/>
      <c r="J54" s="16"/>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c r="AK54" s="28"/>
      <c r="AL54" s="28"/>
      <c r="AM54" s="28"/>
      <c r="AN54" s="28"/>
      <c r="AO54" s="28"/>
      <c r="AP54" s="28"/>
      <c r="AQ54" s="28"/>
      <c r="AR54" s="28"/>
      <c r="AS54" s="28"/>
      <c r="AT54" s="28"/>
      <c r="AU54" s="28"/>
      <c r="AV54" s="28"/>
      <c r="AW54" s="28"/>
      <c r="AX54" s="28"/>
      <c r="AY54" s="28"/>
      <c r="AZ54" s="28"/>
      <c r="BA54" s="28"/>
      <c r="BB54" s="28"/>
      <c r="BC54" s="28"/>
      <c r="BD54" s="28"/>
      <c r="BE54" s="28"/>
      <c r="BF54" s="28"/>
      <c r="BG54" s="28"/>
      <c r="BH54" s="28"/>
      <c r="BI54" s="28"/>
      <c r="BJ54" s="28"/>
      <c r="BK54" s="28"/>
      <c r="BL54" s="28"/>
      <c r="BM54" s="28"/>
      <c r="BN54" s="28"/>
      <c r="BO54" s="28"/>
      <c r="BP54" s="28"/>
      <c r="BQ54" s="28"/>
      <c r="BR54" s="28"/>
      <c r="BS54" s="28"/>
      <c r="BT54" s="196"/>
      <c r="BU54" s="196"/>
      <c r="BV54" s="28"/>
      <c r="BW54" s="28"/>
      <c r="BX54" s="28"/>
      <c r="BY54" s="28"/>
      <c r="BZ54" s="28"/>
      <c r="CA54" s="196"/>
      <c r="CB54" s="196"/>
      <c r="CC54" s="28"/>
      <c r="CD54" s="28"/>
      <c r="CE54" s="28"/>
      <c r="CF54" s="28"/>
      <c r="CG54" s="28"/>
      <c r="CH54" s="28"/>
      <c r="CI54" s="28"/>
    </row>
    <row r="55" spans="1:87" s="3" customFormat="1" ht="20.100000000000001" customHeight="1" thickBot="1" x14ac:dyDescent="0.3">
      <c r="A55" s="32"/>
      <c r="B55" s="209"/>
      <c r="C55" s="179" t="s">
        <v>33</v>
      </c>
      <c r="D55" s="180">
        <v>1</v>
      </c>
      <c r="E55" s="181">
        <v>44635</v>
      </c>
      <c r="F55" s="181">
        <v>44636</v>
      </c>
      <c r="G55" s="182" t="s">
        <v>30</v>
      </c>
      <c r="H55" s="183" t="s">
        <v>61</v>
      </c>
      <c r="I55" s="16"/>
      <c r="J55" s="16">
        <f t="shared" si="24"/>
        <v>2</v>
      </c>
      <c r="K55" s="28"/>
      <c r="L55" s="28"/>
      <c r="M55" s="28"/>
      <c r="N55" s="28"/>
      <c r="O55" s="28"/>
      <c r="P55" s="28"/>
      <c r="Q55" s="28"/>
      <c r="R55" s="28"/>
      <c r="S55" s="28"/>
      <c r="T55" s="28"/>
      <c r="U55" s="28"/>
      <c r="V55" s="28"/>
      <c r="W55" s="29"/>
      <c r="X55" s="29"/>
      <c r="Y55" s="28"/>
      <c r="Z55" s="28"/>
      <c r="AA55" s="28"/>
      <c r="AB55" s="28"/>
      <c r="AC55" s="28"/>
      <c r="AD55" s="28"/>
      <c r="AE55" s="28"/>
      <c r="AF55" s="28"/>
      <c r="AG55" s="28"/>
      <c r="AH55" s="28"/>
      <c r="AI55" s="28"/>
      <c r="AJ55" s="28"/>
      <c r="AK55" s="28"/>
      <c r="AL55" s="28"/>
      <c r="AM55" s="28"/>
      <c r="AN55" s="28"/>
      <c r="AO55" s="28"/>
      <c r="AP55" s="28"/>
      <c r="AQ55" s="28"/>
      <c r="AR55" s="28"/>
      <c r="AS55" s="28"/>
      <c r="AT55" s="28"/>
      <c r="AU55" s="28"/>
      <c r="AV55" s="28"/>
      <c r="AW55" s="28"/>
      <c r="AX55" s="28"/>
      <c r="AY55" s="28"/>
      <c r="AZ55" s="28"/>
      <c r="BA55" s="28"/>
      <c r="BB55" s="28"/>
      <c r="BC55" s="28"/>
      <c r="BD55" s="28"/>
      <c r="BE55" s="28"/>
      <c r="BF55" s="28"/>
      <c r="BG55" s="28"/>
      <c r="BH55" s="28"/>
      <c r="BI55" s="28"/>
      <c r="BJ55" s="28"/>
      <c r="BK55" s="28"/>
      <c r="BL55" s="28"/>
      <c r="BM55" s="28"/>
      <c r="BN55" s="28"/>
      <c r="BO55" s="28"/>
      <c r="BP55" s="28"/>
      <c r="BQ55" s="28"/>
      <c r="BR55" s="28"/>
      <c r="BS55" s="28"/>
      <c r="BT55" s="196"/>
      <c r="BU55" s="196"/>
      <c r="BV55" s="28"/>
      <c r="BW55" s="28"/>
      <c r="BX55" s="28"/>
      <c r="BY55" s="28"/>
      <c r="BZ55" s="28"/>
      <c r="CA55" s="196"/>
      <c r="CB55" s="196"/>
      <c r="CC55" s="28"/>
      <c r="CD55" s="28"/>
      <c r="CE55" s="28"/>
      <c r="CF55" s="28"/>
      <c r="CG55" s="28"/>
      <c r="CH55" s="28"/>
      <c r="CI55" s="28"/>
    </row>
    <row r="56" spans="1:87" s="3" customFormat="1" ht="20.100000000000001" customHeight="1" thickBot="1" x14ac:dyDescent="0.3">
      <c r="A56" s="32" t="s">
        <v>34</v>
      </c>
      <c r="B56" s="209"/>
      <c r="C56" s="179" t="s">
        <v>35</v>
      </c>
      <c r="D56" s="180">
        <v>1</v>
      </c>
      <c r="E56" s="181">
        <v>44635</v>
      </c>
      <c r="F56" s="181">
        <v>44636</v>
      </c>
      <c r="G56" s="182" t="s">
        <v>56</v>
      </c>
      <c r="H56" s="183" t="s">
        <v>62</v>
      </c>
      <c r="I56" s="16"/>
      <c r="J56" s="16">
        <f t="shared" si="24"/>
        <v>2</v>
      </c>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c r="AX56" s="28"/>
      <c r="AY56" s="28"/>
      <c r="AZ56" s="28"/>
      <c r="BA56" s="28"/>
      <c r="BB56" s="28"/>
      <c r="BC56" s="28"/>
      <c r="BD56" s="28"/>
      <c r="BE56" s="28"/>
      <c r="BF56" s="28"/>
      <c r="BG56" s="28"/>
      <c r="BH56" s="28"/>
      <c r="BI56" s="28"/>
      <c r="BJ56" s="28"/>
      <c r="BK56" s="28"/>
      <c r="BL56" s="28"/>
      <c r="BM56" s="28"/>
      <c r="BN56" s="28"/>
      <c r="BO56" s="28"/>
      <c r="BP56" s="28"/>
      <c r="BQ56" s="28"/>
      <c r="BR56" s="28"/>
      <c r="BS56" s="28"/>
      <c r="BT56" s="196"/>
      <c r="BU56" s="196"/>
      <c r="BV56" s="28"/>
      <c r="BW56" s="28"/>
      <c r="BX56" s="28"/>
      <c r="BY56" s="28"/>
      <c r="BZ56" s="28"/>
      <c r="CA56" s="196"/>
      <c r="CB56" s="196"/>
      <c r="CC56" s="28"/>
      <c r="CD56" s="28"/>
      <c r="CE56" s="28"/>
      <c r="CF56" s="28"/>
      <c r="CG56" s="28"/>
      <c r="CH56" s="28"/>
      <c r="CI56" s="28"/>
    </row>
    <row r="57" spans="1:87" s="3" customFormat="1" ht="20.100000000000001" customHeight="1" thickBot="1" x14ac:dyDescent="0.3">
      <c r="A57" s="31"/>
      <c r="B57" s="209"/>
      <c r="C57" s="179" t="s">
        <v>37</v>
      </c>
      <c r="D57" s="180">
        <v>1</v>
      </c>
      <c r="E57" s="181">
        <v>44635</v>
      </c>
      <c r="F57" s="181">
        <v>44636</v>
      </c>
      <c r="G57" s="182" t="s">
        <v>30</v>
      </c>
      <c r="H57" s="183" t="s">
        <v>61</v>
      </c>
      <c r="I57" s="16"/>
      <c r="J57" s="16">
        <f t="shared" si="24"/>
        <v>2</v>
      </c>
      <c r="K57" s="28"/>
      <c r="L57" s="28"/>
      <c r="M57" s="28"/>
      <c r="N57" s="28"/>
      <c r="O57" s="28"/>
      <c r="P57" s="28"/>
      <c r="Q57" s="28"/>
      <c r="R57" s="28"/>
      <c r="S57" s="28"/>
      <c r="T57" s="28"/>
      <c r="U57" s="28"/>
      <c r="V57" s="28"/>
      <c r="W57" s="28"/>
      <c r="X57" s="28"/>
      <c r="Y57" s="28"/>
      <c r="Z57" s="28"/>
      <c r="AA57" s="29"/>
      <c r="AB57" s="28"/>
      <c r="AC57" s="28"/>
      <c r="AD57" s="28"/>
      <c r="AE57" s="28"/>
      <c r="AF57" s="28"/>
      <c r="AG57" s="28"/>
      <c r="AH57" s="28"/>
      <c r="AI57" s="28"/>
      <c r="AJ57" s="28"/>
      <c r="AK57" s="28"/>
      <c r="AL57" s="28"/>
      <c r="AM57" s="28"/>
      <c r="AN57" s="28"/>
      <c r="AO57" s="28"/>
      <c r="AP57" s="28"/>
      <c r="AQ57" s="28"/>
      <c r="AR57" s="28"/>
      <c r="AS57" s="28"/>
      <c r="AT57" s="28"/>
      <c r="AU57" s="28"/>
      <c r="AV57" s="28"/>
      <c r="AW57" s="28"/>
      <c r="AX57" s="28"/>
      <c r="AY57" s="28"/>
      <c r="AZ57" s="28"/>
      <c r="BA57" s="28"/>
      <c r="BB57" s="28"/>
      <c r="BC57" s="28"/>
      <c r="BD57" s="28"/>
      <c r="BE57" s="28"/>
      <c r="BF57" s="28"/>
      <c r="BG57" s="28"/>
      <c r="BH57" s="28"/>
      <c r="BI57" s="28"/>
      <c r="BJ57" s="28"/>
      <c r="BK57" s="28"/>
      <c r="BL57" s="28"/>
      <c r="BM57" s="28"/>
      <c r="BN57" s="28"/>
      <c r="BO57" s="28"/>
      <c r="BP57" s="28"/>
      <c r="BQ57" s="28"/>
      <c r="BR57" s="28"/>
      <c r="BS57" s="28"/>
      <c r="BT57" s="196"/>
      <c r="BU57" s="196"/>
      <c r="BV57" s="28"/>
      <c r="BW57" s="28"/>
      <c r="BX57" s="28"/>
      <c r="BY57" s="28"/>
      <c r="BZ57" s="28"/>
      <c r="CA57" s="196"/>
      <c r="CB57" s="196"/>
      <c r="CC57" s="28"/>
      <c r="CD57" s="28"/>
      <c r="CE57" s="28"/>
      <c r="CF57" s="28"/>
      <c r="CG57" s="28"/>
      <c r="CH57" s="28"/>
      <c r="CI57" s="28"/>
    </row>
    <row r="58" spans="1:87" s="3" customFormat="1" ht="20.100000000000001" customHeight="1" thickBot="1" x14ac:dyDescent="0.3">
      <c r="A58" s="31"/>
      <c r="B58" s="209"/>
      <c r="C58" s="179" t="s">
        <v>38</v>
      </c>
      <c r="D58" s="180">
        <v>1</v>
      </c>
      <c r="E58" s="181">
        <v>44635</v>
      </c>
      <c r="F58" s="181">
        <v>44636</v>
      </c>
      <c r="G58" s="182" t="s">
        <v>30</v>
      </c>
      <c r="H58" s="183" t="s">
        <v>60</v>
      </c>
      <c r="I58" s="16"/>
      <c r="J58" s="16"/>
      <c r="K58" s="28"/>
      <c r="L58" s="28"/>
      <c r="M58" s="28"/>
      <c r="N58" s="28"/>
      <c r="O58" s="28"/>
      <c r="P58" s="28"/>
      <c r="Q58" s="28"/>
      <c r="R58" s="28"/>
      <c r="S58" s="28"/>
      <c r="T58" s="28"/>
      <c r="U58" s="28"/>
      <c r="V58" s="28"/>
      <c r="W58" s="28"/>
      <c r="X58" s="28"/>
      <c r="Y58" s="28"/>
      <c r="Z58" s="28"/>
      <c r="AA58" s="29"/>
      <c r="AB58" s="28"/>
      <c r="AC58" s="28"/>
      <c r="AD58" s="28"/>
      <c r="AE58" s="28"/>
      <c r="AF58" s="28"/>
      <c r="AG58" s="28"/>
      <c r="AH58" s="28"/>
      <c r="AI58" s="28"/>
      <c r="AJ58" s="28"/>
      <c r="AK58" s="28"/>
      <c r="AL58" s="28"/>
      <c r="AM58" s="28"/>
      <c r="AN58" s="28"/>
      <c r="AO58" s="28"/>
      <c r="AP58" s="28"/>
      <c r="AQ58" s="28"/>
      <c r="AR58" s="28"/>
      <c r="AS58" s="28"/>
      <c r="AT58" s="28"/>
      <c r="AU58" s="28"/>
      <c r="AV58" s="28"/>
      <c r="AW58" s="28"/>
      <c r="AX58" s="28"/>
      <c r="AY58" s="28"/>
      <c r="AZ58" s="28"/>
      <c r="BA58" s="28"/>
      <c r="BB58" s="28"/>
      <c r="BC58" s="28"/>
      <c r="BD58" s="28"/>
      <c r="BE58" s="28"/>
      <c r="BF58" s="28"/>
      <c r="BG58" s="28"/>
      <c r="BH58" s="28"/>
      <c r="BI58" s="28"/>
      <c r="BJ58" s="28"/>
      <c r="BK58" s="28"/>
      <c r="BL58" s="28"/>
      <c r="BM58" s="28"/>
      <c r="BN58" s="28"/>
      <c r="BO58" s="28"/>
      <c r="BP58" s="28"/>
      <c r="BQ58" s="28"/>
      <c r="BR58" s="28"/>
      <c r="BS58" s="28"/>
      <c r="BT58" s="196"/>
      <c r="BU58" s="196"/>
      <c r="BV58" s="28"/>
      <c r="BW58" s="28"/>
      <c r="BX58" s="28"/>
      <c r="BY58" s="28"/>
      <c r="BZ58" s="28"/>
      <c r="CA58" s="196"/>
      <c r="CB58" s="196"/>
      <c r="CC58" s="28"/>
      <c r="CD58" s="28"/>
      <c r="CE58" s="28"/>
      <c r="CF58" s="28"/>
      <c r="CG58" s="28"/>
      <c r="CH58" s="28"/>
      <c r="CI58" s="28"/>
    </row>
    <row r="59" spans="1:87" s="3" customFormat="1" ht="20.100000000000001" customHeight="1" thickBot="1" x14ac:dyDescent="0.3">
      <c r="A59" s="31"/>
      <c r="B59" s="210"/>
      <c r="C59" s="179" t="s">
        <v>39</v>
      </c>
      <c r="D59" s="180">
        <v>1</v>
      </c>
      <c r="E59" s="181">
        <v>44635</v>
      </c>
      <c r="F59" s="181">
        <v>44636</v>
      </c>
      <c r="G59" s="182" t="s">
        <v>30</v>
      </c>
      <c r="H59" s="183" t="s">
        <v>61</v>
      </c>
      <c r="I59" s="16"/>
      <c r="J59" s="16"/>
      <c r="K59" s="28"/>
      <c r="L59" s="28"/>
      <c r="M59" s="28"/>
      <c r="N59" s="28"/>
      <c r="O59" s="28"/>
      <c r="P59" s="28"/>
      <c r="Q59" s="28"/>
      <c r="R59" s="28"/>
      <c r="S59" s="28"/>
      <c r="T59" s="28"/>
      <c r="U59" s="28"/>
      <c r="V59" s="28"/>
      <c r="W59" s="28"/>
      <c r="X59" s="28"/>
      <c r="Y59" s="28"/>
      <c r="Z59" s="28"/>
      <c r="AA59" s="29"/>
      <c r="AB59" s="28"/>
      <c r="AC59" s="28"/>
      <c r="AD59" s="28"/>
      <c r="AE59" s="28"/>
      <c r="AF59" s="28"/>
      <c r="AG59" s="28"/>
      <c r="AH59" s="28"/>
      <c r="AI59" s="28"/>
      <c r="AJ59" s="28"/>
      <c r="AK59" s="28"/>
      <c r="AL59" s="28"/>
      <c r="AM59" s="28"/>
      <c r="AN59" s="28"/>
      <c r="AO59" s="28"/>
      <c r="AP59" s="28"/>
      <c r="AQ59" s="28"/>
      <c r="AR59" s="28"/>
      <c r="AS59" s="28"/>
      <c r="AT59" s="28"/>
      <c r="AU59" s="28"/>
      <c r="AV59" s="28"/>
      <c r="AW59" s="28"/>
      <c r="AX59" s="28"/>
      <c r="AY59" s="28"/>
      <c r="AZ59" s="28"/>
      <c r="BA59" s="28"/>
      <c r="BB59" s="28"/>
      <c r="BC59" s="28"/>
      <c r="BD59" s="28"/>
      <c r="BE59" s="28"/>
      <c r="BF59" s="28"/>
      <c r="BG59" s="28"/>
      <c r="BH59" s="28"/>
      <c r="BI59" s="28"/>
      <c r="BJ59" s="28"/>
      <c r="BK59" s="28"/>
      <c r="BL59" s="28"/>
      <c r="BM59" s="28"/>
      <c r="BN59" s="28"/>
      <c r="BO59" s="28"/>
      <c r="BP59" s="28"/>
      <c r="BQ59" s="28"/>
      <c r="BR59" s="28"/>
      <c r="BS59" s="28"/>
      <c r="BT59" s="196"/>
      <c r="BU59" s="196"/>
      <c r="BV59" s="28"/>
      <c r="BW59" s="28"/>
      <c r="BX59" s="28"/>
      <c r="BY59" s="28"/>
      <c r="BZ59" s="28"/>
      <c r="CA59" s="196"/>
      <c r="CB59" s="196"/>
      <c r="CC59" s="28"/>
      <c r="CD59" s="28"/>
      <c r="CE59" s="28"/>
      <c r="CF59" s="28"/>
      <c r="CG59" s="28"/>
      <c r="CH59" s="28"/>
      <c r="CI59" s="28"/>
    </row>
    <row r="60" spans="1:87" s="3" customFormat="1" ht="20.100000000000001" customHeight="1" thickBot="1" x14ac:dyDescent="0.3">
      <c r="A60" s="32" t="s">
        <v>27</v>
      </c>
      <c r="B60" s="208" t="s">
        <v>63</v>
      </c>
      <c r="C60" s="179" t="s">
        <v>29</v>
      </c>
      <c r="D60" s="180">
        <v>0.3</v>
      </c>
      <c r="E60" s="181">
        <v>44638</v>
      </c>
      <c r="F60" s="181">
        <v>44650</v>
      </c>
      <c r="G60" s="182" t="s">
        <v>26</v>
      </c>
      <c r="H60" s="182"/>
      <c r="I60" s="16"/>
      <c r="J60" s="16">
        <f t="shared" si="24"/>
        <v>13</v>
      </c>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8"/>
      <c r="AX60" s="28"/>
      <c r="AY60" s="28"/>
      <c r="AZ60" s="28"/>
      <c r="BA60" s="28"/>
      <c r="BB60" s="28"/>
      <c r="BC60" s="28"/>
      <c r="BD60" s="28"/>
      <c r="BE60" s="28"/>
      <c r="BF60" s="28"/>
      <c r="BG60" s="28"/>
      <c r="BH60" s="28"/>
      <c r="BI60" s="28"/>
      <c r="BJ60" s="28"/>
      <c r="BK60" s="28"/>
      <c r="BL60" s="28"/>
      <c r="BM60" s="28"/>
      <c r="BN60" s="28"/>
      <c r="BO60" s="28"/>
      <c r="BP60" s="28"/>
      <c r="BQ60" s="28"/>
      <c r="BR60" s="28"/>
      <c r="BS60" s="28"/>
      <c r="BT60" s="196"/>
      <c r="BU60" s="196"/>
      <c r="BV60" s="28"/>
      <c r="BW60" s="28"/>
      <c r="BX60" s="28"/>
      <c r="BY60" s="28"/>
      <c r="BZ60" s="28"/>
      <c r="CA60" s="196"/>
      <c r="CB60" s="196"/>
      <c r="CC60" s="28"/>
      <c r="CD60" s="28"/>
      <c r="CE60" s="28"/>
      <c r="CF60" s="28"/>
      <c r="CG60" s="28"/>
      <c r="CH60" s="28"/>
      <c r="CI60" s="28"/>
    </row>
    <row r="61" spans="1:87" s="3" customFormat="1" ht="20.100000000000001" customHeight="1" thickBot="1" x14ac:dyDescent="0.3">
      <c r="A61" s="32" t="s">
        <v>27</v>
      </c>
      <c r="B61" s="209"/>
      <c r="C61" s="179" t="s">
        <v>31</v>
      </c>
      <c r="D61" s="180">
        <v>0.3</v>
      </c>
      <c r="E61" s="181">
        <v>44638</v>
      </c>
      <c r="F61" s="181">
        <v>44650</v>
      </c>
      <c r="G61" s="182" t="s">
        <v>26</v>
      </c>
      <c r="H61" s="183" t="s">
        <v>65</v>
      </c>
      <c r="I61" s="16"/>
      <c r="J61" s="16"/>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8"/>
      <c r="AX61" s="28"/>
      <c r="AY61" s="28"/>
      <c r="AZ61" s="28"/>
      <c r="BA61" s="28"/>
      <c r="BB61" s="28"/>
      <c r="BC61" s="28"/>
      <c r="BD61" s="28"/>
      <c r="BE61" s="28"/>
      <c r="BF61" s="28"/>
      <c r="BG61" s="28"/>
      <c r="BH61" s="28"/>
      <c r="BI61" s="28"/>
      <c r="BJ61" s="28"/>
      <c r="BK61" s="28"/>
      <c r="BL61" s="28"/>
      <c r="BM61" s="28"/>
      <c r="BN61" s="28"/>
      <c r="BO61" s="28"/>
      <c r="BP61" s="28"/>
      <c r="BQ61" s="28"/>
      <c r="BR61" s="28"/>
      <c r="BS61" s="28"/>
      <c r="BT61" s="196"/>
      <c r="BU61" s="196"/>
      <c r="BV61" s="28"/>
      <c r="BW61" s="28"/>
      <c r="BX61" s="28"/>
      <c r="BY61" s="28"/>
      <c r="BZ61" s="28"/>
      <c r="CA61" s="196"/>
      <c r="CB61" s="196"/>
      <c r="CC61" s="28"/>
      <c r="CD61" s="28"/>
      <c r="CE61" s="28"/>
      <c r="CF61" s="28"/>
      <c r="CG61" s="28"/>
      <c r="CH61" s="28"/>
      <c r="CI61" s="28"/>
    </row>
    <row r="62" spans="1:87" s="3" customFormat="1" ht="20.100000000000001" customHeight="1" thickBot="1" x14ac:dyDescent="0.3">
      <c r="A62" s="32"/>
      <c r="B62" s="209"/>
      <c r="C62" s="179" t="s">
        <v>33</v>
      </c>
      <c r="D62" s="180">
        <v>0.3</v>
      </c>
      <c r="E62" s="181">
        <v>44638</v>
      </c>
      <c r="F62" s="181">
        <v>44650</v>
      </c>
      <c r="G62" s="182" t="s">
        <v>26</v>
      </c>
      <c r="H62" s="184"/>
      <c r="I62" s="16"/>
      <c r="J62" s="16">
        <f t="shared" si="24"/>
        <v>13</v>
      </c>
      <c r="K62" s="28"/>
      <c r="L62" s="28"/>
      <c r="M62" s="28"/>
      <c r="N62" s="28"/>
      <c r="O62" s="28"/>
      <c r="P62" s="28"/>
      <c r="Q62" s="28"/>
      <c r="R62" s="28"/>
      <c r="S62" s="28"/>
      <c r="T62" s="28"/>
      <c r="U62" s="28"/>
      <c r="V62" s="28"/>
      <c r="W62" s="29"/>
      <c r="X62" s="29"/>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8"/>
      <c r="AX62" s="28"/>
      <c r="AY62" s="28"/>
      <c r="AZ62" s="28"/>
      <c r="BA62" s="28"/>
      <c r="BB62" s="28"/>
      <c r="BC62" s="28"/>
      <c r="BD62" s="28"/>
      <c r="BE62" s="28"/>
      <c r="BF62" s="28"/>
      <c r="BG62" s="28"/>
      <c r="BH62" s="28"/>
      <c r="BI62" s="28"/>
      <c r="BJ62" s="28"/>
      <c r="BK62" s="28"/>
      <c r="BL62" s="28"/>
      <c r="BM62" s="28"/>
      <c r="BN62" s="28"/>
      <c r="BO62" s="28"/>
      <c r="BP62" s="28"/>
      <c r="BQ62" s="28"/>
      <c r="BR62" s="28"/>
      <c r="BS62" s="28"/>
      <c r="BT62" s="196"/>
      <c r="BU62" s="196"/>
      <c r="BV62" s="28"/>
      <c r="BW62" s="28"/>
      <c r="BX62" s="28"/>
      <c r="BY62" s="28"/>
      <c r="BZ62" s="28"/>
      <c r="CA62" s="196"/>
      <c r="CB62" s="196"/>
      <c r="CC62" s="28"/>
      <c r="CD62" s="28"/>
      <c r="CE62" s="28"/>
      <c r="CF62" s="28"/>
      <c r="CG62" s="28"/>
      <c r="CH62" s="28"/>
      <c r="CI62" s="28"/>
    </row>
    <row r="63" spans="1:87" s="3" customFormat="1" ht="20.100000000000001" customHeight="1" thickBot="1" x14ac:dyDescent="0.3">
      <c r="A63" s="32" t="s">
        <v>34</v>
      </c>
      <c r="B63" s="209"/>
      <c r="C63" s="179" t="s">
        <v>35</v>
      </c>
      <c r="D63" s="180">
        <v>0.3</v>
      </c>
      <c r="E63" s="181">
        <v>44638</v>
      </c>
      <c r="F63" s="181">
        <v>44650</v>
      </c>
      <c r="G63" s="182" t="s">
        <v>26</v>
      </c>
      <c r="H63" s="184"/>
      <c r="I63" s="16"/>
      <c r="J63" s="16">
        <f t="shared" si="24"/>
        <v>13</v>
      </c>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8"/>
      <c r="AX63" s="28"/>
      <c r="AY63" s="28"/>
      <c r="AZ63" s="28"/>
      <c r="BA63" s="28"/>
      <c r="BB63" s="28"/>
      <c r="BC63" s="28"/>
      <c r="BD63" s="28"/>
      <c r="BE63" s="28"/>
      <c r="BF63" s="28"/>
      <c r="BG63" s="28"/>
      <c r="BH63" s="28"/>
      <c r="BI63" s="28"/>
      <c r="BJ63" s="28"/>
      <c r="BK63" s="28"/>
      <c r="BL63" s="28"/>
      <c r="BM63" s="28"/>
      <c r="BN63" s="28"/>
      <c r="BO63" s="28"/>
      <c r="BP63" s="28"/>
      <c r="BQ63" s="28"/>
      <c r="BR63" s="28"/>
      <c r="BS63" s="28"/>
      <c r="BT63" s="196"/>
      <c r="BU63" s="196"/>
      <c r="BV63" s="28"/>
      <c r="BW63" s="28"/>
      <c r="BX63" s="28"/>
      <c r="BY63" s="28"/>
      <c r="BZ63" s="28"/>
      <c r="CA63" s="196"/>
      <c r="CB63" s="196"/>
      <c r="CC63" s="28"/>
      <c r="CD63" s="28"/>
      <c r="CE63" s="28"/>
      <c r="CF63" s="28"/>
      <c r="CG63" s="28"/>
      <c r="CH63" s="28"/>
      <c r="CI63" s="28"/>
    </row>
    <row r="64" spans="1:87" s="3" customFormat="1" ht="20.100000000000001" customHeight="1" thickBot="1" x14ac:dyDescent="0.3">
      <c r="A64" s="31"/>
      <c r="B64" s="209"/>
      <c r="C64" s="179" t="s">
        <v>37</v>
      </c>
      <c r="D64" s="180">
        <v>0.3</v>
      </c>
      <c r="E64" s="181">
        <v>44638</v>
      </c>
      <c r="F64" s="181">
        <v>44650</v>
      </c>
      <c r="G64" s="182" t="s">
        <v>26</v>
      </c>
      <c r="H64" s="183"/>
      <c r="I64" s="16"/>
      <c r="J64" s="16">
        <f t="shared" si="24"/>
        <v>13</v>
      </c>
      <c r="K64" s="28"/>
      <c r="L64" s="28"/>
      <c r="M64" s="28"/>
      <c r="N64" s="28"/>
      <c r="O64" s="28"/>
      <c r="P64" s="28"/>
      <c r="Q64" s="28"/>
      <c r="R64" s="28"/>
      <c r="S64" s="28"/>
      <c r="T64" s="28"/>
      <c r="U64" s="28"/>
      <c r="V64" s="28"/>
      <c r="W64" s="28"/>
      <c r="X64" s="28"/>
      <c r="Y64" s="28"/>
      <c r="Z64" s="28"/>
      <c r="AA64" s="29"/>
      <c r="AB64" s="28"/>
      <c r="AC64" s="28"/>
      <c r="AD64" s="28"/>
      <c r="AE64" s="28"/>
      <c r="AF64" s="28"/>
      <c r="AG64" s="28"/>
      <c r="AH64" s="28"/>
      <c r="AI64" s="28"/>
      <c r="AJ64" s="28"/>
      <c r="AK64" s="28"/>
      <c r="AL64" s="28"/>
      <c r="AM64" s="28"/>
      <c r="AN64" s="28"/>
      <c r="AO64" s="28"/>
      <c r="AP64" s="28"/>
      <c r="AQ64" s="28"/>
      <c r="AR64" s="28"/>
      <c r="AS64" s="28"/>
      <c r="AT64" s="28"/>
      <c r="AU64" s="28"/>
      <c r="AV64" s="28"/>
      <c r="AW64" s="28"/>
      <c r="AX64" s="28"/>
      <c r="AY64" s="28"/>
      <c r="AZ64" s="28"/>
      <c r="BA64" s="28"/>
      <c r="BB64" s="28"/>
      <c r="BC64" s="28"/>
      <c r="BD64" s="28"/>
      <c r="BE64" s="28"/>
      <c r="BF64" s="28"/>
      <c r="BG64" s="28"/>
      <c r="BH64" s="28"/>
      <c r="BI64" s="28"/>
      <c r="BJ64" s="28"/>
      <c r="BK64" s="28"/>
      <c r="BL64" s="28"/>
      <c r="BM64" s="28"/>
      <c r="BN64" s="28"/>
      <c r="BO64" s="28"/>
      <c r="BP64" s="28"/>
      <c r="BQ64" s="28"/>
      <c r="BR64" s="28"/>
      <c r="BS64" s="28"/>
      <c r="BT64" s="196"/>
      <c r="BU64" s="196"/>
      <c r="BV64" s="28"/>
      <c r="BW64" s="28"/>
      <c r="BX64" s="28"/>
      <c r="BY64" s="28"/>
      <c r="BZ64" s="28"/>
      <c r="CA64" s="196"/>
      <c r="CB64" s="196"/>
      <c r="CC64" s="28"/>
      <c r="CD64" s="28"/>
      <c r="CE64" s="28"/>
      <c r="CF64" s="28"/>
      <c r="CG64" s="28"/>
      <c r="CH64" s="28"/>
      <c r="CI64" s="28"/>
    </row>
    <row r="65" spans="1:87" s="3" customFormat="1" ht="20.100000000000001" customHeight="1" thickBot="1" x14ac:dyDescent="0.3">
      <c r="A65" s="31"/>
      <c r="B65" s="209"/>
      <c r="C65" s="179" t="s">
        <v>38</v>
      </c>
      <c r="D65" s="180">
        <v>0.3</v>
      </c>
      <c r="E65" s="181">
        <v>44638</v>
      </c>
      <c r="F65" s="181">
        <v>44650</v>
      </c>
      <c r="G65" s="182" t="s">
        <v>26</v>
      </c>
      <c r="H65" s="182"/>
      <c r="I65" s="16"/>
      <c r="J65" s="16"/>
      <c r="K65" s="28"/>
      <c r="L65" s="28"/>
      <c r="M65" s="28"/>
      <c r="N65" s="28"/>
      <c r="O65" s="28"/>
      <c r="P65" s="28"/>
      <c r="Q65" s="28"/>
      <c r="R65" s="28"/>
      <c r="S65" s="28"/>
      <c r="T65" s="28"/>
      <c r="U65" s="28"/>
      <c r="V65" s="28"/>
      <c r="W65" s="28"/>
      <c r="X65" s="28"/>
      <c r="Y65" s="28"/>
      <c r="Z65" s="28"/>
      <c r="AA65" s="29"/>
      <c r="AB65" s="28"/>
      <c r="AC65" s="28"/>
      <c r="AD65" s="28"/>
      <c r="AE65" s="28"/>
      <c r="AF65" s="28"/>
      <c r="AG65" s="28"/>
      <c r="AH65" s="28"/>
      <c r="AI65" s="28"/>
      <c r="AJ65" s="28"/>
      <c r="AK65" s="28"/>
      <c r="AL65" s="28"/>
      <c r="AM65" s="28"/>
      <c r="AN65" s="28"/>
      <c r="AO65" s="28"/>
      <c r="AP65" s="28"/>
      <c r="AQ65" s="28"/>
      <c r="AR65" s="28"/>
      <c r="AS65" s="28"/>
      <c r="AT65" s="28"/>
      <c r="AU65" s="28"/>
      <c r="AV65" s="28"/>
      <c r="AW65" s="28"/>
      <c r="AX65" s="28"/>
      <c r="AY65" s="28"/>
      <c r="AZ65" s="28"/>
      <c r="BA65" s="28"/>
      <c r="BB65" s="28"/>
      <c r="BC65" s="28"/>
      <c r="BD65" s="28"/>
      <c r="BE65" s="28"/>
      <c r="BF65" s="28"/>
      <c r="BG65" s="28"/>
      <c r="BH65" s="28"/>
      <c r="BI65" s="28"/>
      <c r="BJ65" s="28"/>
      <c r="BK65" s="28"/>
      <c r="BL65" s="28"/>
      <c r="BM65" s="28"/>
      <c r="BN65" s="28"/>
      <c r="BO65" s="28"/>
      <c r="BP65" s="28"/>
      <c r="BQ65" s="28"/>
      <c r="BR65" s="28"/>
      <c r="BS65" s="28"/>
      <c r="BT65" s="196"/>
      <c r="BU65" s="196"/>
      <c r="BV65" s="28"/>
      <c r="BW65" s="28"/>
      <c r="BX65" s="28"/>
      <c r="BY65" s="28"/>
      <c r="BZ65" s="28"/>
      <c r="CA65" s="196"/>
      <c r="CB65" s="196"/>
      <c r="CC65" s="28"/>
      <c r="CD65" s="28"/>
      <c r="CE65" s="28"/>
      <c r="CF65" s="28"/>
      <c r="CG65" s="28"/>
      <c r="CH65" s="28"/>
      <c r="CI65" s="28"/>
    </row>
    <row r="66" spans="1:87" s="3" customFormat="1" ht="20.100000000000001" customHeight="1" thickBot="1" x14ac:dyDescent="0.3">
      <c r="A66" s="31"/>
      <c r="B66" s="209"/>
      <c r="C66" s="186" t="s">
        <v>39</v>
      </c>
      <c r="D66" s="187">
        <v>0.3</v>
      </c>
      <c r="E66" s="188">
        <v>44638</v>
      </c>
      <c r="F66" s="181">
        <v>44650</v>
      </c>
      <c r="G66" s="189" t="s">
        <v>26</v>
      </c>
      <c r="H66" s="190"/>
      <c r="I66" s="16"/>
      <c r="J66" s="16"/>
      <c r="K66" s="28"/>
      <c r="L66" s="28"/>
      <c r="M66" s="28"/>
      <c r="N66" s="28"/>
      <c r="O66" s="28"/>
      <c r="P66" s="28"/>
      <c r="Q66" s="28"/>
      <c r="R66" s="28"/>
      <c r="S66" s="28"/>
      <c r="T66" s="28"/>
      <c r="U66" s="28"/>
      <c r="V66" s="28"/>
      <c r="W66" s="28"/>
      <c r="X66" s="28"/>
      <c r="Y66" s="28"/>
      <c r="Z66" s="28"/>
      <c r="AA66" s="29"/>
      <c r="AB66" s="28"/>
      <c r="AC66" s="28"/>
      <c r="AD66" s="28"/>
      <c r="AE66" s="28"/>
      <c r="AF66" s="28"/>
      <c r="AG66" s="28"/>
      <c r="AH66" s="28"/>
      <c r="AI66" s="28"/>
      <c r="AJ66" s="28"/>
      <c r="AK66" s="28"/>
      <c r="AL66" s="28"/>
      <c r="AM66" s="28"/>
      <c r="AN66" s="28"/>
      <c r="AO66" s="28"/>
      <c r="AP66" s="28"/>
      <c r="AQ66" s="28"/>
      <c r="AR66" s="28"/>
      <c r="AS66" s="28"/>
      <c r="AT66" s="28"/>
      <c r="AU66" s="28"/>
      <c r="AV66" s="28"/>
      <c r="AW66" s="28"/>
      <c r="AX66" s="28"/>
      <c r="AY66" s="28"/>
      <c r="AZ66" s="28"/>
      <c r="BA66" s="28"/>
      <c r="BB66" s="28"/>
      <c r="BC66" s="28"/>
      <c r="BD66" s="28"/>
      <c r="BE66" s="28"/>
      <c r="BF66" s="28"/>
      <c r="BG66" s="28"/>
      <c r="BH66" s="28"/>
      <c r="BI66" s="28"/>
      <c r="BJ66" s="28"/>
      <c r="BK66" s="28"/>
      <c r="BL66" s="28"/>
      <c r="BM66" s="28"/>
      <c r="BN66" s="28"/>
      <c r="BO66" s="28"/>
      <c r="BP66" s="28"/>
      <c r="BQ66" s="28"/>
      <c r="BR66" s="28"/>
      <c r="BS66" s="28"/>
      <c r="BT66" s="196"/>
      <c r="BU66" s="196"/>
      <c r="BV66" s="28"/>
      <c r="BW66" s="28"/>
      <c r="BX66" s="28"/>
      <c r="BY66" s="28"/>
      <c r="BZ66" s="28"/>
      <c r="CA66" s="196"/>
      <c r="CB66" s="196"/>
      <c r="CC66" s="28"/>
      <c r="CD66" s="28"/>
      <c r="CE66" s="28"/>
      <c r="CF66" s="28"/>
      <c r="CG66" s="28"/>
      <c r="CH66" s="28"/>
      <c r="CI66" s="28"/>
    </row>
    <row r="67" spans="1:87" s="3" customFormat="1" ht="30" customHeight="1" thickBot="1" x14ac:dyDescent="0.3">
      <c r="A67" s="31" t="s">
        <v>53</v>
      </c>
      <c r="B67" s="143" t="s">
        <v>66</v>
      </c>
      <c r="C67" s="104" t="s">
        <v>25</v>
      </c>
      <c r="D67" s="105">
        <f>AVERAGE(D68:D117)</f>
        <v>0.74285714285714288</v>
      </c>
      <c r="E67" s="106">
        <v>44638</v>
      </c>
      <c r="F67" s="106">
        <v>44642</v>
      </c>
      <c r="G67" s="106" t="s">
        <v>26</v>
      </c>
      <c r="H67" s="107"/>
      <c r="I67" s="16"/>
      <c r="J67" s="16">
        <f t="shared" si="24"/>
        <v>5</v>
      </c>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8"/>
      <c r="AX67" s="28"/>
      <c r="AY67" s="28"/>
      <c r="AZ67" s="28"/>
      <c r="BA67" s="28"/>
      <c r="BB67" s="28"/>
      <c r="BC67" s="28"/>
      <c r="BD67" s="28"/>
      <c r="BE67" s="28"/>
      <c r="BF67" s="28"/>
      <c r="BG67" s="28"/>
      <c r="BH67" s="28"/>
      <c r="BI67" s="28"/>
      <c r="BJ67" s="28"/>
      <c r="BK67" s="28"/>
      <c r="BL67" s="28"/>
      <c r="BM67" s="28"/>
      <c r="BN67" s="28"/>
      <c r="BO67" s="28"/>
      <c r="BP67" s="28"/>
      <c r="BQ67" s="28"/>
      <c r="BR67" s="28"/>
      <c r="BS67" s="28"/>
      <c r="BT67" s="196"/>
      <c r="BU67" s="196"/>
      <c r="BV67" s="28"/>
      <c r="BW67" s="28"/>
      <c r="BX67" s="28"/>
      <c r="BY67" s="28"/>
      <c r="BZ67" s="28"/>
      <c r="CA67" s="196"/>
      <c r="CB67" s="196"/>
      <c r="CC67" s="28"/>
      <c r="CD67" s="28"/>
      <c r="CE67" s="28"/>
      <c r="CF67" s="28"/>
      <c r="CG67" s="28"/>
      <c r="CH67" s="28"/>
      <c r="CI67" s="28"/>
    </row>
    <row r="68" spans="1:87" s="3" customFormat="1" ht="20.100000000000001" customHeight="1" thickBot="1" x14ac:dyDescent="0.3">
      <c r="A68" s="32" t="s">
        <v>27</v>
      </c>
      <c r="B68" s="219" t="s">
        <v>161</v>
      </c>
      <c r="C68" s="100" t="s">
        <v>29</v>
      </c>
      <c r="D68" s="101">
        <v>1</v>
      </c>
      <c r="E68" s="102">
        <v>44638</v>
      </c>
      <c r="F68" s="102">
        <v>44642</v>
      </c>
      <c r="G68" s="103" t="s">
        <v>30</v>
      </c>
      <c r="H68" s="103"/>
      <c r="I68" s="16"/>
      <c r="J68" s="16">
        <f t="shared" si="24"/>
        <v>5</v>
      </c>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8"/>
      <c r="AX68" s="28"/>
      <c r="AY68" s="28"/>
      <c r="AZ68" s="28"/>
      <c r="BA68" s="28"/>
      <c r="BB68" s="28"/>
      <c r="BC68" s="28"/>
      <c r="BD68" s="28"/>
      <c r="BE68" s="28"/>
      <c r="BF68" s="28"/>
      <c r="BG68" s="28"/>
      <c r="BH68" s="28"/>
      <c r="BI68" s="28"/>
      <c r="BJ68" s="28"/>
      <c r="BK68" s="28"/>
      <c r="BL68" s="28"/>
      <c r="BM68" s="28"/>
      <c r="BN68" s="28"/>
      <c r="BO68" s="28"/>
      <c r="BP68" s="28"/>
      <c r="BQ68" s="28"/>
      <c r="BR68" s="28"/>
      <c r="BS68" s="28"/>
      <c r="BT68" s="196"/>
      <c r="BU68" s="196"/>
      <c r="BV68" s="28"/>
      <c r="BW68" s="28"/>
      <c r="BX68" s="28"/>
      <c r="BY68" s="28"/>
      <c r="BZ68" s="28"/>
      <c r="CA68" s="196"/>
      <c r="CB68" s="196"/>
      <c r="CC68" s="28"/>
      <c r="CD68" s="28"/>
      <c r="CE68" s="28"/>
      <c r="CF68" s="28"/>
      <c r="CG68" s="28"/>
      <c r="CH68" s="28"/>
      <c r="CI68" s="28"/>
    </row>
    <row r="69" spans="1:87" s="3" customFormat="1" ht="20.100000000000001" customHeight="1" thickBot="1" x14ac:dyDescent="0.3">
      <c r="A69" s="32" t="s">
        <v>27</v>
      </c>
      <c r="B69" s="220"/>
      <c r="C69" s="43" t="s">
        <v>31</v>
      </c>
      <c r="D69" s="19">
        <v>1</v>
      </c>
      <c r="E69" s="20">
        <v>44638</v>
      </c>
      <c r="F69" s="20">
        <v>44642</v>
      </c>
      <c r="G69" s="82" t="s">
        <v>30</v>
      </c>
      <c r="H69" s="83"/>
      <c r="I69" s="16"/>
      <c r="J69" s="16"/>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8"/>
      <c r="AX69" s="28"/>
      <c r="AY69" s="28"/>
      <c r="AZ69" s="28"/>
      <c r="BA69" s="28"/>
      <c r="BB69" s="28"/>
      <c r="BC69" s="28"/>
      <c r="BD69" s="28"/>
      <c r="BE69" s="28"/>
      <c r="BF69" s="28"/>
      <c r="BG69" s="28"/>
      <c r="BH69" s="28"/>
      <c r="BI69" s="28"/>
      <c r="BJ69" s="28"/>
      <c r="BK69" s="28"/>
      <c r="BL69" s="28"/>
      <c r="BM69" s="28"/>
      <c r="BN69" s="28"/>
      <c r="BO69" s="28"/>
      <c r="BP69" s="28"/>
      <c r="BQ69" s="28"/>
      <c r="BR69" s="28"/>
      <c r="BS69" s="28"/>
      <c r="BT69" s="196"/>
      <c r="BU69" s="196"/>
      <c r="BV69" s="28"/>
      <c r="BW69" s="28"/>
      <c r="BX69" s="28"/>
      <c r="BY69" s="28"/>
      <c r="BZ69" s="28"/>
      <c r="CA69" s="196"/>
      <c r="CB69" s="196"/>
      <c r="CC69" s="28"/>
      <c r="CD69" s="28"/>
      <c r="CE69" s="28"/>
      <c r="CF69" s="28"/>
      <c r="CG69" s="28"/>
      <c r="CH69" s="28"/>
      <c r="CI69" s="28"/>
    </row>
    <row r="70" spans="1:87" s="3" customFormat="1" ht="20.100000000000001" customHeight="1" thickBot="1" x14ac:dyDescent="0.3">
      <c r="A70" s="32"/>
      <c r="B70" s="220"/>
      <c r="C70" s="43" t="s">
        <v>33</v>
      </c>
      <c r="D70" s="19">
        <v>1</v>
      </c>
      <c r="E70" s="20">
        <v>44638</v>
      </c>
      <c r="F70" s="20">
        <v>44642</v>
      </c>
      <c r="G70" s="82" t="s">
        <v>30</v>
      </c>
      <c r="H70" s="94"/>
      <c r="I70" s="16"/>
      <c r="J70" s="16">
        <f t="shared" si="24"/>
        <v>5</v>
      </c>
      <c r="K70" s="28"/>
      <c r="L70" s="28"/>
      <c r="M70" s="28"/>
      <c r="N70" s="28"/>
      <c r="O70" s="28"/>
      <c r="P70" s="28"/>
      <c r="Q70" s="28"/>
      <c r="R70" s="28"/>
      <c r="S70" s="28"/>
      <c r="T70" s="28"/>
      <c r="U70" s="28"/>
      <c r="V70" s="28"/>
      <c r="W70" s="29"/>
      <c r="X70" s="29"/>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8"/>
      <c r="AX70" s="28"/>
      <c r="AY70" s="28"/>
      <c r="AZ70" s="28"/>
      <c r="BA70" s="28"/>
      <c r="BB70" s="28"/>
      <c r="BC70" s="28"/>
      <c r="BD70" s="28"/>
      <c r="BE70" s="28"/>
      <c r="BF70" s="28"/>
      <c r="BG70" s="28"/>
      <c r="BH70" s="28"/>
      <c r="BI70" s="28"/>
      <c r="BJ70" s="28"/>
      <c r="BK70" s="28"/>
      <c r="BL70" s="28"/>
      <c r="BM70" s="28"/>
      <c r="BN70" s="28"/>
      <c r="BO70" s="28"/>
      <c r="BP70" s="28"/>
      <c r="BQ70" s="28"/>
      <c r="BR70" s="28"/>
      <c r="BS70" s="28"/>
      <c r="BT70" s="196"/>
      <c r="BU70" s="196"/>
      <c r="BV70" s="28"/>
      <c r="BW70" s="28"/>
      <c r="BX70" s="28"/>
      <c r="BY70" s="28"/>
      <c r="BZ70" s="28"/>
      <c r="CA70" s="196"/>
      <c r="CB70" s="196"/>
      <c r="CC70" s="28"/>
      <c r="CD70" s="28"/>
      <c r="CE70" s="28"/>
      <c r="CF70" s="28"/>
      <c r="CG70" s="28"/>
      <c r="CH70" s="28"/>
      <c r="CI70" s="28"/>
    </row>
    <row r="71" spans="1:87" s="3" customFormat="1" ht="20.100000000000001" customHeight="1" thickBot="1" x14ac:dyDescent="0.3">
      <c r="A71" s="32" t="s">
        <v>34</v>
      </c>
      <c r="B71" s="220"/>
      <c r="C71" s="43" t="s">
        <v>35</v>
      </c>
      <c r="D71" s="19">
        <v>1</v>
      </c>
      <c r="E71" s="20">
        <v>44638</v>
      </c>
      <c r="F71" s="20">
        <v>44642</v>
      </c>
      <c r="G71" s="82" t="s">
        <v>30</v>
      </c>
      <c r="H71" s="94"/>
      <c r="I71" s="16"/>
      <c r="J71" s="16">
        <f t="shared" si="24"/>
        <v>5</v>
      </c>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8"/>
      <c r="AX71" s="28"/>
      <c r="AY71" s="28"/>
      <c r="AZ71" s="28"/>
      <c r="BA71" s="28"/>
      <c r="BB71" s="28"/>
      <c r="BC71" s="28"/>
      <c r="BD71" s="28"/>
      <c r="BE71" s="28"/>
      <c r="BF71" s="28"/>
      <c r="BG71" s="28"/>
      <c r="BH71" s="28"/>
      <c r="BI71" s="28"/>
      <c r="BJ71" s="28"/>
      <c r="BK71" s="28"/>
      <c r="BL71" s="28"/>
      <c r="BM71" s="28"/>
      <c r="BN71" s="28"/>
      <c r="BO71" s="28"/>
      <c r="BP71" s="28"/>
      <c r="BQ71" s="28"/>
      <c r="BR71" s="28"/>
      <c r="BS71" s="28"/>
      <c r="BT71" s="196"/>
      <c r="BU71" s="196"/>
      <c r="BV71" s="28"/>
      <c r="BW71" s="28"/>
      <c r="BX71" s="28"/>
      <c r="BY71" s="28"/>
      <c r="BZ71" s="28"/>
      <c r="CA71" s="196"/>
      <c r="CB71" s="196"/>
      <c r="CC71" s="28"/>
      <c r="CD71" s="28"/>
      <c r="CE71" s="28"/>
      <c r="CF71" s="28"/>
      <c r="CG71" s="28"/>
      <c r="CH71" s="28"/>
      <c r="CI71" s="28"/>
    </row>
    <row r="72" spans="1:87" s="3" customFormat="1" ht="20.100000000000001" customHeight="1" thickBot="1" x14ac:dyDescent="0.3">
      <c r="A72" s="31"/>
      <c r="B72" s="220"/>
      <c r="C72" s="43" t="s">
        <v>37</v>
      </c>
      <c r="D72" s="19">
        <v>1</v>
      </c>
      <c r="E72" s="20">
        <v>44638</v>
      </c>
      <c r="F72" s="20">
        <v>44642</v>
      </c>
      <c r="G72" s="82" t="s">
        <v>30</v>
      </c>
      <c r="H72" s="83"/>
      <c r="I72" s="16"/>
      <c r="J72" s="16">
        <f t="shared" si="24"/>
        <v>5</v>
      </c>
      <c r="K72" s="28"/>
      <c r="L72" s="28"/>
      <c r="M72" s="28"/>
      <c r="N72" s="28"/>
      <c r="O72" s="28"/>
      <c r="P72" s="28"/>
      <c r="Q72" s="28"/>
      <c r="R72" s="28"/>
      <c r="S72" s="28"/>
      <c r="T72" s="28"/>
      <c r="U72" s="28"/>
      <c r="V72" s="28"/>
      <c r="W72" s="28"/>
      <c r="X72" s="28"/>
      <c r="Y72" s="28"/>
      <c r="Z72" s="28"/>
      <c r="AA72" s="29"/>
      <c r="AB72" s="28"/>
      <c r="AC72" s="28"/>
      <c r="AD72" s="28"/>
      <c r="AE72" s="28"/>
      <c r="AF72" s="28"/>
      <c r="AG72" s="28"/>
      <c r="AH72" s="28"/>
      <c r="AI72" s="28"/>
      <c r="AJ72" s="28"/>
      <c r="AK72" s="28"/>
      <c r="AL72" s="28"/>
      <c r="AM72" s="28"/>
      <c r="AN72" s="28"/>
      <c r="AO72" s="28"/>
      <c r="AP72" s="28"/>
      <c r="AQ72" s="28"/>
      <c r="AR72" s="28"/>
      <c r="AS72" s="28"/>
      <c r="AT72" s="28"/>
      <c r="AU72" s="28"/>
      <c r="AV72" s="28"/>
      <c r="AW72" s="28"/>
      <c r="AX72" s="28"/>
      <c r="AY72" s="28"/>
      <c r="AZ72" s="28"/>
      <c r="BA72" s="28"/>
      <c r="BB72" s="28"/>
      <c r="BC72" s="28"/>
      <c r="BD72" s="28"/>
      <c r="BE72" s="28"/>
      <c r="BF72" s="28"/>
      <c r="BG72" s="28"/>
      <c r="BH72" s="28"/>
      <c r="BI72" s="28"/>
      <c r="BJ72" s="28"/>
      <c r="BK72" s="28"/>
      <c r="BL72" s="28"/>
      <c r="BM72" s="28"/>
      <c r="BN72" s="28"/>
      <c r="BO72" s="28"/>
      <c r="BP72" s="28"/>
      <c r="BQ72" s="28"/>
      <c r="BR72" s="28"/>
      <c r="BS72" s="28"/>
      <c r="BT72" s="196"/>
      <c r="BU72" s="196"/>
      <c r="BV72" s="28"/>
      <c r="BW72" s="28"/>
      <c r="BX72" s="28"/>
      <c r="BY72" s="28"/>
      <c r="BZ72" s="28"/>
      <c r="CA72" s="196"/>
      <c r="CB72" s="196"/>
      <c r="CC72" s="28"/>
      <c r="CD72" s="28"/>
      <c r="CE72" s="28"/>
      <c r="CF72" s="28"/>
      <c r="CG72" s="28"/>
      <c r="CH72" s="28"/>
      <c r="CI72" s="28"/>
    </row>
    <row r="73" spans="1:87" s="3" customFormat="1" ht="20.100000000000001" customHeight="1" thickBot="1" x14ac:dyDescent="0.3">
      <c r="A73" s="31"/>
      <c r="B73" s="220"/>
      <c r="C73" s="43" t="s">
        <v>38</v>
      </c>
      <c r="D73" s="19">
        <v>1</v>
      </c>
      <c r="E73" s="20">
        <v>44638</v>
      </c>
      <c r="F73" s="20">
        <v>44642</v>
      </c>
      <c r="G73" s="82" t="s">
        <v>30</v>
      </c>
      <c r="H73" s="82"/>
      <c r="I73" s="16"/>
      <c r="J73" s="16"/>
      <c r="K73" s="28"/>
      <c r="L73" s="28"/>
      <c r="M73" s="28"/>
      <c r="N73" s="28"/>
      <c r="O73" s="28"/>
      <c r="P73" s="28"/>
      <c r="Q73" s="28"/>
      <c r="R73" s="28"/>
      <c r="S73" s="28"/>
      <c r="T73" s="28"/>
      <c r="U73" s="28"/>
      <c r="V73" s="28"/>
      <c r="W73" s="28"/>
      <c r="X73" s="28"/>
      <c r="Y73" s="28"/>
      <c r="Z73" s="28"/>
      <c r="AA73" s="29"/>
      <c r="AB73" s="28"/>
      <c r="AC73" s="28"/>
      <c r="AD73" s="28"/>
      <c r="AE73" s="28"/>
      <c r="AF73" s="28"/>
      <c r="AG73" s="28"/>
      <c r="AH73" s="28"/>
      <c r="AI73" s="28"/>
      <c r="AJ73" s="28"/>
      <c r="AK73" s="28"/>
      <c r="AL73" s="28"/>
      <c r="AM73" s="28"/>
      <c r="AN73" s="28"/>
      <c r="AO73" s="28"/>
      <c r="AP73" s="28"/>
      <c r="AQ73" s="28"/>
      <c r="AR73" s="28"/>
      <c r="AS73" s="28"/>
      <c r="AT73" s="28"/>
      <c r="AU73" s="28"/>
      <c r="AV73" s="28"/>
      <c r="AW73" s="28"/>
      <c r="AX73" s="28"/>
      <c r="AY73" s="28"/>
      <c r="AZ73" s="28"/>
      <c r="BA73" s="28"/>
      <c r="BB73" s="28"/>
      <c r="BC73" s="28"/>
      <c r="BD73" s="28"/>
      <c r="BE73" s="28"/>
      <c r="BF73" s="28"/>
      <c r="BG73" s="28"/>
      <c r="BH73" s="28"/>
      <c r="BI73" s="28"/>
      <c r="BJ73" s="28"/>
      <c r="BK73" s="28"/>
      <c r="BL73" s="28"/>
      <c r="BM73" s="28"/>
      <c r="BN73" s="28"/>
      <c r="BO73" s="28"/>
      <c r="BP73" s="28"/>
      <c r="BQ73" s="28"/>
      <c r="BR73" s="28"/>
      <c r="BS73" s="28"/>
      <c r="BT73" s="196"/>
      <c r="BU73" s="196"/>
      <c r="BV73" s="28"/>
      <c r="BW73" s="28"/>
      <c r="BX73" s="28"/>
      <c r="BY73" s="28"/>
      <c r="BZ73" s="28"/>
      <c r="CA73" s="196"/>
      <c r="CB73" s="196"/>
      <c r="CC73" s="28"/>
      <c r="CD73" s="28"/>
      <c r="CE73" s="28"/>
      <c r="CF73" s="28"/>
      <c r="CG73" s="28"/>
      <c r="CH73" s="28"/>
      <c r="CI73" s="28"/>
    </row>
    <row r="74" spans="1:87" s="3" customFormat="1" ht="20.100000000000001" customHeight="1" thickBot="1" x14ac:dyDescent="0.3">
      <c r="A74" s="31"/>
      <c r="B74" s="221"/>
      <c r="C74" s="43" t="s">
        <v>39</v>
      </c>
      <c r="D74" s="19">
        <v>1</v>
      </c>
      <c r="E74" s="20">
        <v>44638</v>
      </c>
      <c r="F74" s="20">
        <v>44642</v>
      </c>
      <c r="G74" s="82" t="s">
        <v>30</v>
      </c>
      <c r="H74" s="94"/>
      <c r="I74" s="16"/>
      <c r="J74" s="16"/>
      <c r="K74" s="28"/>
      <c r="L74" s="28"/>
      <c r="M74" s="28"/>
      <c r="N74" s="28"/>
      <c r="O74" s="28"/>
      <c r="P74" s="28"/>
      <c r="Q74" s="28"/>
      <c r="R74" s="28"/>
      <c r="S74" s="28"/>
      <c r="T74" s="28"/>
      <c r="U74" s="28"/>
      <c r="V74" s="28"/>
      <c r="W74" s="28"/>
      <c r="X74" s="28"/>
      <c r="Y74" s="28"/>
      <c r="Z74" s="28"/>
      <c r="AA74" s="29"/>
      <c r="AB74" s="28"/>
      <c r="AC74" s="28"/>
      <c r="AD74" s="28"/>
      <c r="AE74" s="28"/>
      <c r="AF74" s="28"/>
      <c r="AG74" s="28"/>
      <c r="AH74" s="28"/>
      <c r="AI74" s="28"/>
      <c r="AJ74" s="28"/>
      <c r="AK74" s="28"/>
      <c r="AL74" s="28"/>
      <c r="AM74" s="28"/>
      <c r="AN74" s="28"/>
      <c r="AO74" s="28"/>
      <c r="AP74" s="28"/>
      <c r="AQ74" s="28"/>
      <c r="AR74" s="28"/>
      <c r="AS74" s="28"/>
      <c r="AT74" s="28"/>
      <c r="AU74" s="28"/>
      <c r="AV74" s="28"/>
      <c r="AW74" s="28"/>
      <c r="AX74" s="28"/>
      <c r="AY74" s="28"/>
      <c r="AZ74" s="28"/>
      <c r="BA74" s="28"/>
      <c r="BB74" s="28"/>
      <c r="BC74" s="28"/>
      <c r="BD74" s="28"/>
      <c r="BE74" s="28"/>
      <c r="BF74" s="28"/>
      <c r="BG74" s="28"/>
      <c r="BH74" s="28"/>
      <c r="BI74" s="28"/>
      <c r="BJ74" s="28"/>
      <c r="BK74" s="28"/>
      <c r="BL74" s="28"/>
      <c r="BM74" s="28"/>
      <c r="BN74" s="28"/>
      <c r="BO74" s="28"/>
      <c r="BP74" s="28"/>
      <c r="BQ74" s="28"/>
      <c r="BR74" s="28"/>
      <c r="BS74" s="28"/>
      <c r="BT74" s="196"/>
      <c r="BU74" s="196"/>
      <c r="BV74" s="28"/>
      <c r="BW74" s="28"/>
      <c r="BX74" s="28"/>
      <c r="BY74" s="28"/>
      <c r="BZ74" s="28"/>
      <c r="CA74" s="196"/>
      <c r="CB74" s="196"/>
      <c r="CC74" s="28"/>
      <c r="CD74" s="28"/>
      <c r="CE74" s="28"/>
      <c r="CF74" s="28"/>
      <c r="CG74" s="28"/>
      <c r="CH74" s="28"/>
      <c r="CI74" s="28"/>
    </row>
    <row r="75" spans="1:87" s="3" customFormat="1" ht="24.95" customHeight="1" thickBot="1" x14ac:dyDescent="0.3">
      <c r="A75" s="32" t="s">
        <v>27</v>
      </c>
      <c r="B75" s="219" t="s">
        <v>162</v>
      </c>
      <c r="C75" s="100" t="s">
        <v>29</v>
      </c>
      <c r="D75" s="101">
        <v>1</v>
      </c>
      <c r="E75" s="20">
        <v>44642</v>
      </c>
      <c r="F75" s="102">
        <v>44648</v>
      </c>
      <c r="G75" s="103" t="s">
        <v>30</v>
      </c>
      <c r="H75" s="194" t="s">
        <v>163</v>
      </c>
      <c r="I75" s="16"/>
      <c r="J75" s="16">
        <f t="shared" si="24"/>
        <v>7</v>
      </c>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8"/>
      <c r="AX75" s="28"/>
      <c r="AY75" s="28"/>
      <c r="AZ75" s="28"/>
      <c r="BA75" s="28"/>
      <c r="BB75" s="28"/>
      <c r="BC75" s="28"/>
      <c r="BD75" s="28"/>
      <c r="BE75" s="28"/>
      <c r="BF75" s="28"/>
      <c r="BG75" s="28"/>
      <c r="BH75" s="28"/>
      <c r="BI75" s="28"/>
      <c r="BJ75" s="28"/>
      <c r="BK75" s="28"/>
      <c r="BL75" s="28"/>
      <c r="BM75" s="28"/>
      <c r="BN75" s="28"/>
      <c r="BO75" s="28"/>
      <c r="BP75" s="28"/>
      <c r="BQ75" s="28"/>
      <c r="BR75" s="28"/>
      <c r="BS75" s="28"/>
      <c r="BT75" s="196"/>
      <c r="BU75" s="196"/>
      <c r="BV75" s="28"/>
      <c r="BW75" s="28"/>
      <c r="BX75" s="28"/>
      <c r="BY75" s="28"/>
      <c r="BZ75" s="28"/>
      <c r="CA75" s="196"/>
      <c r="CB75" s="196"/>
      <c r="CC75" s="28"/>
      <c r="CD75" s="28"/>
      <c r="CE75" s="28"/>
      <c r="CF75" s="28"/>
      <c r="CG75" s="28"/>
      <c r="CH75" s="28"/>
      <c r="CI75" s="28"/>
    </row>
    <row r="76" spans="1:87" s="3" customFormat="1" ht="24.95" customHeight="1" thickBot="1" x14ac:dyDescent="0.3">
      <c r="A76" s="32" t="s">
        <v>27</v>
      </c>
      <c r="B76" s="220"/>
      <c r="C76" s="43" t="s">
        <v>31</v>
      </c>
      <c r="D76" s="19">
        <v>1</v>
      </c>
      <c r="E76" s="20">
        <v>44642</v>
      </c>
      <c r="F76" s="102">
        <v>44648</v>
      </c>
      <c r="G76" s="82" t="s">
        <v>30</v>
      </c>
      <c r="H76" s="192" t="s">
        <v>163</v>
      </c>
      <c r="I76" s="16"/>
      <c r="J76" s="16"/>
      <c r="K76" s="28"/>
      <c r="L76" s="28"/>
      <c r="M76" s="28"/>
      <c r="N76" s="28"/>
      <c r="O76" s="28"/>
      <c r="P76" s="28"/>
      <c r="Q76" s="28"/>
      <c r="R76" s="28"/>
      <c r="S76" s="28"/>
      <c r="T76" s="28"/>
      <c r="U76" s="28"/>
      <c r="V76" s="28"/>
      <c r="W76" s="28"/>
      <c r="X76" s="28"/>
      <c r="Y76" s="28"/>
      <c r="Z76" s="28"/>
      <c r="AA76" s="28"/>
      <c r="AB76" s="28"/>
      <c r="AC76" s="28"/>
      <c r="AD76" s="28"/>
      <c r="AE76" s="28"/>
      <c r="AF76" s="28"/>
      <c r="AG76" s="28"/>
      <c r="AH76" s="28"/>
      <c r="AI76" s="28"/>
      <c r="AJ76" s="28"/>
      <c r="AK76" s="28"/>
      <c r="AL76" s="28"/>
      <c r="AM76" s="28"/>
      <c r="AN76" s="28"/>
      <c r="AO76" s="28"/>
      <c r="AP76" s="28"/>
      <c r="AQ76" s="28"/>
      <c r="AR76" s="28"/>
      <c r="AS76" s="28"/>
      <c r="AT76" s="28"/>
      <c r="AU76" s="28"/>
      <c r="AV76" s="28"/>
      <c r="AW76" s="28"/>
      <c r="AX76" s="28"/>
      <c r="AY76" s="28"/>
      <c r="AZ76" s="28"/>
      <c r="BA76" s="28"/>
      <c r="BB76" s="28"/>
      <c r="BC76" s="28"/>
      <c r="BD76" s="28"/>
      <c r="BE76" s="28"/>
      <c r="BF76" s="28"/>
      <c r="BG76" s="28"/>
      <c r="BH76" s="28"/>
      <c r="BI76" s="28"/>
      <c r="BJ76" s="28"/>
      <c r="BK76" s="28"/>
      <c r="BL76" s="28"/>
      <c r="BM76" s="28"/>
      <c r="BN76" s="28"/>
      <c r="BO76" s="28"/>
      <c r="BP76" s="28"/>
      <c r="BQ76" s="28"/>
      <c r="BR76" s="28"/>
      <c r="BS76" s="28"/>
      <c r="BT76" s="196"/>
      <c r="BU76" s="196"/>
      <c r="BV76" s="28"/>
      <c r="BW76" s="28"/>
      <c r="BX76" s="28"/>
      <c r="BY76" s="28"/>
      <c r="BZ76" s="28"/>
      <c r="CA76" s="196"/>
      <c r="CB76" s="196"/>
      <c r="CC76" s="28"/>
      <c r="CD76" s="28"/>
      <c r="CE76" s="28"/>
      <c r="CF76" s="28"/>
      <c r="CG76" s="28"/>
      <c r="CH76" s="28"/>
      <c r="CI76" s="28"/>
    </row>
    <row r="77" spans="1:87" s="3" customFormat="1" ht="24.95" customHeight="1" thickBot="1" x14ac:dyDescent="0.3">
      <c r="A77" s="32"/>
      <c r="B77" s="220"/>
      <c r="C77" s="43" t="s">
        <v>33</v>
      </c>
      <c r="D77" s="101">
        <v>1</v>
      </c>
      <c r="E77" s="20">
        <v>44642</v>
      </c>
      <c r="F77" s="102">
        <v>44648</v>
      </c>
      <c r="G77" s="82" t="s">
        <v>30</v>
      </c>
      <c r="H77" s="194" t="s">
        <v>163</v>
      </c>
      <c r="I77" s="16"/>
      <c r="J77" s="16">
        <f t="shared" si="24"/>
        <v>7</v>
      </c>
      <c r="K77" s="28"/>
      <c r="L77" s="28"/>
      <c r="M77" s="28"/>
      <c r="N77" s="28"/>
      <c r="O77" s="28"/>
      <c r="P77" s="28"/>
      <c r="Q77" s="28"/>
      <c r="R77" s="28"/>
      <c r="S77" s="28"/>
      <c r="T77" s="28"/>
      <c r="U77" s="28"/>
      <c r="V77" s="28"/>
      <c r="W77" s="29"/>
      <c r="X77" s="29"/>
      <c r="Y77" s="28"/>
      <c r="Z77" s="28"/>
      <c r="AA77" s="28"/>
      <c r="AB77" s="28"/>
      <c r="AC77" s="28"/>
      <c r="AD77" s="28"/>
      <c r="AE77" s="28"/>
      <c r="AF77" s="28"/>
      <c r="AG77" s="28"/>
      <c r="AH77" s="28"/>
      <c r="AI77" s="28"/>
      <c r="AJ77" s="28"/>
      <c r="AK77" s="28"/>
      <c r="AL77" s="28"/>
      <c r="AM77" s="28"/>
      <c r="AN77" s="28"/>
      <c r="AO77" s="28"/>
      <c r="AP77" s="28"/>
      <c r="AQ77" s="28"/>
      <c r="AR77" s="28"/>
      <c r="AS77" s="28"/>
      <c r="AT77" s="28"/>
      <c r="AU77" s="28"/>
      <c r="AV77" s="28"/>
      <c r="AW77" s="28"/>
      <c r="AX77" s="28"/>
      <c r="AY77" s="28"/>
      <c r="AZ77" s="28"/>
      <c r="BA77" s="28"/>
      <c r="BB77" s="28"/>
      <c r="BC77" s="28"/>
      <c r="BD77" s="28"/>
      <c r="BE77" s="28"/>
      <c r="BF77" s="28"/>
      <c r="BG77" s="28"/>
      <c r="BH77" s="28"/>
      <c r="BI77" s="28"/>
      <c r="BJ77" s="28"/>
      <c r="BK77" s="28"/>
      <c r="BL77" s="28"/>
      <c r="BM77" s="28"/>
      <c r="BN77" s="28"/>
      <c r="BO77" s="28"/>
      <c r="BP77" s="28"/>
      <c r="BQ77" s="28"/>
      <c r="BR77" s="28"/>
      <c r="BS77" s="28"/>
      <c r="BT77" s="196"/>
      <c r="BU77" s="196"/>
      <c r="BV77" s="28"/>
      <c r="BW77" s="28"/>
      <c r="BX77" s="28"/>
      <c r="BY77" s="28"/>
      <c r="BZ77" s="28"/>
      <c r="CA77" s="196"/>
      <c r="CB77" s="196"/>
      <c r="CC77" s="28"/>
      <c r="CD77" s="28"/>
      <c r="CE77" s="28"/>
      <c r="CF77" s="28"/>
      <c r="CG77" s="28"/>
      <c r="CH77" s="28"/>
      <c r="CI77" s="28"/>
    </row>
    <row r="78" spans="1:87" s="3" customFormat="1" ht="24.95" customHeight="1" thickBot="1" x14ac:dyDescent="0.3">
      <c r="A78" s="32" t="s">
        <v>34</v>
      </c>
      <c r="B78" s="220"/>
      <c r="C78" s="43" t="s">
        <v>35</v>
      </c>
      <c r="D78" s="101">
        <v>1</v>
      </c>
      <c r="E78" s="20">
        <v>44642</v>
      </c>
      <c r="F78" s="102">
        <v>44648</v>
      </c>
      <c r="G78" s="82" t="s">
        <v>30</v>
      </c>
      <c r="H78" s="192" t="s">
        <v>164</v>
      </c>
      <c r="I78" s="16"/>
      <c r="J78" s="16">
        <f t="shared" si="24"/>
        <v>7</v>
      </c>
      <c r="K78" s="28"/>
      <c r="L78" s="28"/>
      <c r="M78" s="28"/>
      <c r="N78" s="28"/>
      <c r="O78" s="28"/>
      <c r="P78" s="28"/>
      <c r="Q78" s="28"/>
      <c r="R78" s="28"/>
      <c r="S78" s="28"/>
      <c r="T78" s="28"/>
      <c r="U78" s="28"/>
      <c r="V78" s="28"/>
      <c r="W78" s="28"/>
      <c r="X78" s="28"/>
      <c r="Y78" s="28"/>
      <c r="Z78" s="28"/>
      <c r="AA78" s="28"/>
      <c r="AB78" s="28"/>
      <c r="AC78" s="28"/>
      <c r="AD78" s="28"/>
      <c r="AE78" s="28"/>
      <c r="AF78" s="28"/>
      <c r="AG78" s="28"/>
      <c r="AH78" s="28"/>
      <c r="AI78" s="28"/>
      <c r="AJ78" s="28"/>
      <c r="AK78" s="28"/>
      <c r="AL78" s="28"/>
      <c r="AM78" s="28"/>
      <c r="AN78" s="28"/>
      <c r="AO78" s="28"/>
      <c r="AP78" s="28"/>
      <c r="AQ78" s="28"/>
      <c r="AR78" s="28"/>
      <c r="AS78" s="28"/>
      <c r="AT78" s="28"/>
      <c r="AU78" s="28"/>
      <c r="AV78" s="28"/>
      <c r="AW78" s="28"/>
      <c r="AX78" s="28"/>
      <c r="AY78" s="28"/>
      <c r="AZ78" s="28"/>
      <c r="BA78" s="28"/>
      <c r="BB78" s="28"/>
      <c r="BC78" s="28"/>
      <c r="BD78" s="28"/>
      <c r="BE78" s="28"/>
      <c r="BF78" s="28"/>
      <c r="BG78" s="28"/>
      <c r="BH78" s="28"/>
      <c r="BI78" s="28"/>
      <c r="BJ78" s="28"/>
      <c r="BK78" s="28"/>
      <c r="BL78" s="28"/>
      <c r="BM78" s="28"/>
      <c r="BN78" s="28"/>
      <c r="BO78" s="28"/>
      <c r="BP78" s="28"/>
      <c r="BQ78" s="28"/>
      <c r="BR78" s="28"/>
      <c r="BS78" s="28"/>
      <c r="BT78" s="196"/>
      <c r="BU78" s="196"/>
      <c r="BV78" s="28"/>
      <c r="BW78" s="28"/>
      <c r="BX78" s="28"/>
      <c r="BY78" s="28"/>
      <c r="BZ78" s="28"/>
      <c r="CA78" s="196"/>
      <c r="CB78" s="196"/>
      <c r="CC78" s="28"/>
      <c r="CD78" s="28"/>
      <c r="CE78" s="28"/>
      <c r="CF78" s="28"/>
      <c r="CG78" s="28"/>
      <c r="CH78" s="28"/>
      <c r="CI78" s="28"/>
    </row>
    <row r="79" spans="1:87" s="3" customFormat="1" ht="24.95" customHeight="1" thickBot="1" x14ac:dyDescent="0.3">
      <c r="A79" s="31"/>
      <c r="B79" s="220"/>
      <c r="C79" s="43" t="s">
        <v>37</v>
      </c>
      <c r="D79" s="19">
        <v>1</v>
      </c>
      <c r="E79" s="20">
        <v>44642</v>
      </c>
      <c r="F79" s="102">
        <v>44648</v>
      </c>
      <c r="G79" s="82" t="s">
        <v>30</v>
      </c>
      <c r="H79" s="83" t="s">
        <v>165</v>
      </c>
      <c r="I79" s="16"/>
      <c r="J79" s="16">
        <f t="shared" si="24"/>
        <v>7</v>
      </c>
      <c r="K79" s="28"/>
      <c r="L79" s="28"/>
      <c r="M79" s="28"/>
      <c r="N79" s="28"/>
      <c r="O79" s="28"/>
      <c r="P79" s="28"/>
      <c r="Q79" s="28"/>
      <c r="R79" s="28"/>
      <c r="S79" s="28"/>
      <c r="T79" s="28"/>
      <c r="U79" s="28"/>
      <c r="V79" s="28"/>
      <c r="W79" s="28"/>
      <c r="X79" s="28"/>
      <c r="Y79" s="28"/>
      <c r="Z79" s="28"/>
      <c r="AA79" s="29"/>
      <c r="AB79" s="28"/>
      <c r="AC79" s="28"/>
      <c r="AD79" s="28"/>
      <c r="AE79" s="28"/>
      <c r="AF79" s="28"/>
      <c r="AG79" s="28"/>
      <c r="AH79" s="28"/>
      <c r="AI79" s="28"/>
      <c r="AJ79" s="28"/>
      <c r="AK79" s="28"/>
      <c r="AL79" s="28"/>
      <c r="AM79" s="28"/>
      <c r="AN79" s="28"/>
      <c r="AO79" s="28"/>
      <c r="AP79" s="28"/>
      <c r="AQ79" s="28"/>
      <c r="AR79" s="28"/>
      <c r="AS79" s="28"/>
      <c r="AT79" s="28"/>
      <c r="AU79" s="28"/>
      <c r="AV79" s="28"/>
      <c r="AW79" s="28"/>
      <c r="AX79" s="28"/>
      <c r="AY79" s="28"/>
      <c r="AZ79" s="28"/>
      <c r="BA79" s="28"/>
      <c r="BB79" s="28"/>
      <c r="BC79" s="28"/>
      <c r="BD79" s="28"/>
      <c r="BE79" s="28"/>
      <c r="BF79" s="28"/>
      <c r="BG79" s="28"/>
      <c r="BH79" s="28"/>
      <c r="BI79" s="28"/>
      <c r="BJ79" s="28"/>
      <c r="BK79" s="28"/>
      <c r="BL79" s="28"/>
      <c r="BM79" s="28"/>
      <c r="BN79" s="28"/>
      <c r="BO79" s="28"/>
      <c r="BP79" s="28"/>
      <c r="BQ79" s="28"/>
      <c r="BR79" s="28"/>
      <c r="BS79" s="28"/>
      <c r="BT79" s="196"/>
      <c r="BU79" s="196"/>
      <c r="BV79" s="28"/>
      <c r="BW79" s="28"/>
      <c r="BX79" s="28"/>
      <c r="BY79" s="28"/>
      <c r="BZ79" s="28"/>
      <c r="CA79" s="196"/>
      <c r="CB79" s="196"/>
      <c r="CC79" s="28"/>
      <c r="CD79" s="28"/>
      <c r="CE79" s="28"/>
      <c r="CF79" s="28"/>
      <c r="CG79" s="28"/>
      <c r="CH79" s="28"/>
      <c r="CI79" s="28"/>
    </row>
    <row r="80" spans="1:87" s="3" customFormat="1" ht="24.95" customHeight="1" thickBot="1" x14ac:dyDescent="0.3">
      <c r="A80" s="31"/>
      <c r="B80" s="220"/>
      <c r="C80" s="43" t="s">
        <v>38</v>
      </c>
      <c r="D80" s="19">
        <v>1</v>
      </c>
      <c r="E80" s="20">
        <v>44642</v>
      </c>
      <c r="F80" s="102">
        <v>44648</v>
      </c>
      <c r="G80" s="82" t="s">
        <v>30</v>
      </c>
      <c r="H80" s="192" t="s">
        <v>163</v>
      </c>
      <c r="I80" s="16"/>
      <c r="J80" s="16"/>
      <c r="K80" s="28"/>
      <c r="L80" s="28"/>
      <c r="M80" s="28"/>
      <c r="N80" s="28"/>
      <c r="O80" s="28"/>
      <c r="P80" s="28"/>
      <c r="Q80" s="28"/>
      <c r="R80" s="28"/>
      <c r="S80" s="28"/>
      <c r="T80" s="28"/>
      <c r="U80" s="28"/>
      <c r="V80" s="28"/>
      <c r="W80" s="28"/>
      <c r="X80" s="28"/>
      <c r="Y80" s="28"/>
      <c r="Z80" s="28"/>
      <c r="AA80" s="29"/>
      <c r="AB80" s="28"/>
      <c r="AC80" s="28"/>
      <c r="AD80" s="28"/>
      <c r="AE80" s="28"/>
      <c r="AF80" s="28"/>
      <c r="AG80" s="28"/>
      <c r="AH80" s="28"/>
      <c r="AI80" s="28"/>
      <c r="AJ80" s="28"/>
      <c r="AK80" s="28"/>
      <c r="AL80" s="28"/>
      <c r="AM80" s="28"/>
      <c r="AN80" s="28"/>
      <c r="AO80" s="28"/>
      <c r="AP80" s="28"/>
      <c r="AQ80" s="28"/>
      <c r="AR80" s="28"/>
      <c r="AS80" s="28"/>
      <c r="AT80" s="28"/>
      <c r="AU80" s="28"/>
      <c r="AV80" s="28"/>
      <c r="AW80" s="28"/>
      <c r="AX80" s="28"/>
      <c r="AY80" s="28"/>
      <c r="AZ80" s="28"/>
      <c r="BA80" s="28"/>
      <c r="BB80" s="28"/>
      <c r="BC80" s="28"/>
      <c r="BD80" s="28"/>
      <c r="BE80" s="28"/>
      <c r="BF80" s="28"/>
      <c r="BG80" s="28"/>
      <c r="BH80" s="28"/>
      <c r="BI80" s="28"/>
      <c r="BJ80" s="28"/>
      <c r="BK80" s="28"/>
      <c r="BL80" s="28"/>
      <c r="BM80" s="28"/>
      <c r="BN80" s="28"/>
      <c r="BO80" s="28"/>
      <c r="BP80" s="28"/>
      <c r="BQ80" s="28"/>
      <c r="BR80" s="28"/>
      <c r="BS80" s="28"/>
      <c r="BT80" s="196"/>
      <c r="BU80" s="196"/>
      <c r="BV80" s="28"/>
      <c r="BW80" s="28"/>
      <c r="BX80" s="28"/>
      <c r="BY80" s="28"/>
      <c r="BZ80" s="28"/>
      <c r="CA80" s="196"/>
      <c r="CB80" s="196"/>
      <c r="CC80" s="28"/>
      <c r="CD80" s="28"/>
      <c r="CE80" s="28"/>
      <c r="CF80" s="28"/>
      <c r="CG80" s="28"/>
      <c r="CH80" s="28"/>
      <c r="CI80" s="28"/>
    </row>
    <row r="81" spans="1:87" s="3" customFormat="1" ht="24.95" customHeight="1" thickBot="1" x14ac:dyDescent="0.3">
      <c r="A81" s="31"/>
      <c r="B81" s="221"/>
      <c r="C81" s="43" t="s">
        <v>39</v>
      </c>
      <c r="D81" s="19">
        <v>1</v>
      </c>
      <c r="E81" s="20">
        <v>44642</v>
      </c>
      <c r="F81" s="102">
        <v>44648</v>
      </c>
      <c r="G81" s="82" t="s">
        <v>30</v>
      </c>
      <c r="H81" s="192" t="s">
        <v>164</v>
      </c>
      <c r="I81" s="16"/>
      <c r="J81" s="16"/>
      <c r="K81" s="28"/>
      <c r="L81" s="28"/>
      <c r="M81" s="28"/>
      <c r="N81" s="28"/>
      <c r="O81" s="28"/>
      <c r="P81" s="28"/>
      <c r="Q81" s="28"/>
      <c r="R81" s="28"/>
      <c r="S81" s="28"/>
      <c r="T81" s="28"/>
      <c r="U81" s="28"/>
      <c r="V81" s="28"/>
      <c r="W81" s="28"/>
      <c r="X81" s="28"/>
      <c r="Y81" s="28"/>
      <c r="Z81" s="28"/>
      <c r="AA81" s="29"/>
      <c r="AB81" s="28"/>
      <c r="AC81" s="28"/>
      <c r="AD81" s="28"/>
      <c r="AE81" s="28"/>
      <c r="AF81" s="28"/>
      <c r="AG81" s="28"/>
      <c r="AH81" s="28"/>
      <c r="AI81" s="28"/>
      <c r="AJ81" s="28"/>
      <c r="AK81" s="28"/>
      <c r="AL81" s="28"/>
      <c r="AM81" s="28"/>
      <c r="AN81" s="28"/>
      <c r="AO81" s="28"/>
      <c r="AP81" s="28"/>
      <c r="AQ81" s="28"/>
      <c r="AR81" s="28"/>
      <c r="AS81" s="28"/>
      <c r="AT81" s="28"/>
      <c r="AU81" s="28"/>
      <c r="AV81" s="28"/>
      <c r="AW81" s="28"/>
      <c r="AX81" s="28"/>
      <c r="AY81" s="28"/>
      <c r="AZ81" s="28"/>
      <c r="BA81" s="28"/>
      <c r="BB81" s="28"/>
      <c r="BC81" s="28"/>
      <c r="BD81" s="28"/>
      <c r="BE81" s="28"/>
      <c r="BF81" s="28"/>
      <c r="BG81" s="28"/>
      <c r="BH81" s="28"/>
      <c r="BI81" s="28"/>
      <c r="BJ81" s="28"/>
      <c r="BK81" s="28"/>
      <c r="BL81" s="28"/>
      <c r="BM81" s="28"/>
      <c r="BN81" s="28"/>
      <c r="BO81" s="28"/>
      <c r="BP81" s="28"/>
      <c r="BQ81" s="28"/>
      <c r="BR81" s="28"/>
      <c r="BS81" s="28"/>
      <c r="BT81" s="196"/>
      <c r="BU81" s="196"/>
      <c r="BV81" s="28"/>
      <c r="BW81" s="28"/>
      <c r="BX81" s="28"/>
      <c r="BY81" s="28"/>
      <c r="BZ81" s="28"/>
      <c r="CA81" s="196"/>
      <c r="CB81" s="196"/>
      <c r="CC81" s="28"/>
      <c r="CD81" s="28"/>
      <c r="CE81" s="28"/>
      <c r="CF81" s="28"/>
      <c r="CG81" s="28"/>
      <c r="CH81" s="28"/>
      <c r="CI81" s="28"/>
    </row>
    <row r="82" spans="1:87" s="3" customFormat="1" ht="24.95" customHeight="1" thickBot="1" x14ac:dyDescent="0.3">
      <c r="A82" s="32" t="s">
        <v>27</v>
      </c>
      <c r="B82" s="219" t="s">
        <v>166</v>
      </c>
      <c r="C82" s="100" t="s">
        <v>29</v>
      </c>
      <c r="D82" s="101">
        <v>1</v>
      </c>
      <c r="E82" s="20">
        <v>44649</v>
      </c>
      <c r="F82" s="102">
        <v>44658</v>
      </c>
      <c r="G82" s="103" t="s">
        <v>30</v>
      </c>
      <c r="H82" s="194" t="s">
        <v>174</v>
      </c>
      <c r="I82" s="16"/>
      <c r="J82" s="16">
        <f t="shared" si="24"/>
        <v>10</v>
      </c>
      <c r="K82" s="28"/>
      <c r="L82" s="28"/>
      <c r="M82" s="28"/>
      <c r="N82" s="28"/>
      <c r="O82" s="28"/>
      <c r="P82" s="28"/>
      <c r="Q82" s="28"/>
      <c r="R82" s="28"/>
      <c r="S82" s="28"/>
      <c r="T82" s="28"/>
      <c r="U82" s="28"/>
      <c r="V82" s="28"/>
      <c r="W82" s="28"/>
      <c r="X82" s="28"/>
      <c r="Y82" s="28"/>
      <c r="Z82" s="28"/>
      <c r="AA82" s="28"/>
      <c r="AB82" s="28"/>
      <c r="AC82" s="28"/>
      <c r="AD82" s="28"/>
      <c r="AE82" s="28"/>
      <c r="AF82" s="28"/>
      <c r="AG82" s="28"/>
      <c r="AH82" s="28"/>
      <c r="AI82" s="28"/>
      <c r="AJ82" s="28"/>
      <c r="AK82" s="28"/>
      <c r="AL82" s="28"/>
      <c r="AM82" s="28"/>
      <c r="AN82" s="28"/>
      <c r="AO82" s="28"/>
      <c r="AP82" s="28"/>
      <c r="AQ82" s="28"/>
      <c r="AR82" s="28"/>
      <c r="AS82" s="28"/>
      <c r="AT82" s="28"/>
      <c r="AU82" s="28"/>
      <c r="AV82" s="28"/>
      <c r="AW82" s="28"/>
      <c r="AX82" s="28"/>
      <c r="AY82" s="28"/>
      <c r="AZ82" s="28"/>
      <c r="BA82" s="28"/>
      <c r="BB82" s="28"/>
      <c r="BC82" s="28"/>
      <c r="BD82" s="28"/>
      <c r="BE82" s="28"/>
      <c r="BF82" s="28"/>
      <c r="BG82" s="28"/>
      <c r="BH82" s="28"/>
      <c r="BI82" s="28"/>
      <c r="BJ82" s="28"/>
      <c r="BK82" s="28"/>
      <c r="BL82" s="28"/>
      <c r="BM82" s="28"/>
      <c r="BN82" s="28"/>
      <c r="BO82" s="28"/>
      <c r="BP82" s="28"/>
      <c r="BQ82" s="28"/>
      <c r="BR82" s="28"/>
      <c r="BS82" s="28"/>
      <c r="BT82" s="196"/>
      <c r="BU82" s="196"/>
      <c r="BV82" s="28"/>
      <c r="BW82" s="28"/>
      <c r="BX82" s="28"/>
      <c r="BY82" s="28"/>
      <c r="BZ82" s="28"/>
      <c r="CA82" s="196"/>
      <c r="CB82" s="196"/>
      <c r="CC82" s="28"/>
      <c r="CD82" s="28"/>
      <c r="CE82" s="28"/>
      <c r="CF82" s="28"/>
      <c r="CG82" s="28"/>
      <c r="CH82" s="28"/>
      <c r="CI82" s="28"/>
    </row>
    <row r="83" spans="1:87" s="3" customFormat="1" ht="24.95" customHeight="1" thickBot="1" x14ac:dyDescent="0.3">
      <c r="A83" s="32" t="s">
        <v>27</v>
      </c>
      <c r="B83" s="220"/>
      <c r="C83" s="43" t="s">
        <v>31</v>
      </c>
      <c r="D83" s="19">
        <v>1</v>
      </c>
      <c r="E83" s="20">
        <v>44649</v>
      </c>
      <c r="F83" s="102">
        <v>44665</v>
      </c>
      <c r="G83" s="82" t="s">
        <v>30</v>
      </c>
      <c r="H83" s="194" t="s">
        <v>174</v>
      </c>
      <c r="I83" s="16"/>
      <c r="J83" s="16"/>
      <c r="K83" s="28"/>
      <c r="L83" s="28"/>
      <c r="M83" s="28"/>
      <c r="N83" s="28"/>
      <c r="O83" s="28"/>
      <c r="P83" s="28"/>
      <c r="Q83" s="28"/>
      <c r="R83" s="28"/>
      <c r="S83" s="28"/>
      <c r="T83" s="28"/>
      <c r="U83" s="28"/>
      <c r="V83" s="28"/>
      <c r="W83" s="28"/>
      <c r="X83" s="28"/>
      <c r="Y83" s="28"/>
      <c r="Z83" s="28"/>
      <c r="AA83" s="28"/>
      <c r="AB83" s="28"/>
      <c r="AC83" s="28"/>
      <c r="AD83" s="28"/>
      <c r="AE83" s="28"/>
      <c r="AF83" s="28"/>
      <c r="AG83" s="28"/>
      <c r="AH83" s="28"/>
      <c r="AI83" s="28"/>
      <c r="AJ83" s="28"/>
      <c r="AK83" s="28"/>
      <c r="AL83" s="28"/>
      <c r="AM83" s="28"/>
      <c r="AN83" s="28"/>
      <c r="AO83" s="28"/>
      <c r="AP83" s="28"/>
      <c r="AQ83" s="28"/>
      <c r="AR83" s="28"/>
      <c r="AS83" s="28"/>
      <c r="AT83" s="28"/>
      <c r="AU83" s="28"/>
      <c r="AV83" s="28"/>
      <c r="AW83" s="28"/>
      <c r="AX83" s="28"/>
      <c r="AY83" s="28"/>
      <c r="AZ83" s="28"/>
      <c r="BA83" s="28"/>
      <c r="BB83" s="28"/>
      <c r="BC83" s="28"/>
      <c r="BD83" s="28"/>
      <c r="BE83" s="28"/>
      <c r="BF83" s="28"/>
      <c r="BG83" s="28"/>
      <c r="BH83" s="28"/>
      <c r="BI83" s="28"/>
      <c r="BJ83" s="28"/>
      <c r="BK83" s="28"/>
      <c r="BL83" s="28"/>
      <c r="BM83" s="28"/>
      <c r="BN83" s="28"/>
      <c r="BO83" s="28"/>
      <c r="BP83" s="28"/>
      <c r="BQ83" s="28"/>
      <c r="BR83" s="28"/>
      <c r="BS83" s="28"/>
      <c r="BT83" s="196"/>
      <c r="BU83" s="196"/>
      <c r="BV83" s="28"/>
      <c r="BW83" s="28"/>
      <c r="BX83" s="28"/>
      <c r="BY83" s="28"/>
      <c r="BZ83" s="28"/>
      <c r="CA83" s="196"/>
      <c r="CB83" s="196"/>
      <c r="CC83" s="28"/>
      <c r="CD83" s="28"/>
      <c r="CE83" s="28"/>
      <c r="CF83" s="28"/>
      <c r="CG83" s="28"/>
      <c r="CH83" s="28"/>
      <c r="CI83" s="28"/>
    </row>
    <row r="84" spans="1:87" s="3" customFormat="1" ht="24.95" customHeight="1" thickBot="1" x14ac:dyDescent="0.3">
      <c r="A84" s="32"/>
      <c r="B84" s="220"/>
      <c r="C84" s="43" t="s">
        <v>33</v>
      </c>
      <c r="D84" s="19">
        <v>1</v>
      </c>
      <c r="E84" s="20">
        <v>44649</v>
      </c>
      <c r="F84" s="102">
        <v>44665</v>
      </c>
      <c r="G84" s="82" t="s">
        <v>30</v>
      </c>
      <c r="H84" s="194" t="s">
        <v>174</v>
      </c>
      <c r="I84" s="16"/>
      <c r="J84" s="16">
        <f t="shared" si="24"/>
        <v>17</v>
      </c>
      <c r="K84" s="28"/>
      <c r="L84" s="28"/>
      <c r="M84" s="28"/>
      <c r="N84" s="28"/>
      <c r="O84" s="28"/>
      <c r="P84" s="28"/>
      <c r="Q84" s="28"/>
      <c r="R84" s="28"/>
      <c r="S84" s="28"/>
      <c r="T84" s="28"/>
      <c r="U84" s="28"/>
      <c r="V84" s="28"/>
      <c r="W84" s="29"/>
      <c r="X84" s="29"/>
      <c r="Y84" s="28"/>
      <c r="Z84" s="28"/>
      <c r="AA84" s="28"/>
      <c r="AB84" s="28"/>
      <c r="AC84" s="28"/>
      <c r="AD84" s="28"/>
      <c r="AE84" s="28"/>
      <c r="AF84" s="28"/>
      <c r="AG84" s="28"/>
      <c r="AH84" s="28"/>
      <c r="AI84" s="28"/>
      <c r="AJ84" s="28"/>
      <c r="AK84" s="28"/>
      <c r="AL84" s="28"/>
      <c r="AM84" s="28"/>
      <c r="AN84" s="28"/>
      <c r="AO84" s="28"/>
      <c r="AP84" s="28"/>
      <c r="AQ84" s="28"/>
      <c r="AR84" s="28"/>
      <c r="AS84" s="28"/>
      <c r="AT84" s="28"/>
      <c r="AU84" s="28"/>
      <c r="AV84" s="28"/>
      <c r="AW84" s="28"/>
      <c r="AX84" s="28"/>
      <c r="AY84" s="28"/>
      <c r="AZ84" s="28"/>
      <c r="BA84" s="28"/>
      <c r="BB84" s="28"/>
      <c r="BC84" s="28"/>
      <c r="BD84" s="28"/>
      <c r="BE84" s="28"/>
      <c r="BF84" s="28"/>
      <c r="BG84" s="28"/>
      <c r="BH84" s="28"/>
      <c r="BI84" s="28"/>
      <c r="BJ84" s="28"/>
      <c r="BK84" s="28"/>
      <c r="BL84" s="28"/>
      <c r="BM84" s="28"/>
      <c r="BN84" s="28"/>
      <c r="BO84" s="28"/>
      <c r="BP84" s="28"/>
      <c r="BQ84" s="28"/>
      <c r="BR84" s="28"/>
      <c r="BS84" s="28"/>
      <c r="BT84" s="196"/>
      <c r="BU84" s="196"/>
      <c r="BV84" s="28"/>
      <c r="BW84" s="28"/>
      <c r="BX84" s="28"/>
      <c r="BY84" s="28"/>
      <c r="BZ84" s="28"/>
      <c r="CA84" s="196"/>
      <c r="CB84" s="196"/>
      <c r="CC84" s="28"/>
      <c r="CD84" s="28"/>
      <c r="CE84" s="28"/>
      <c r="CF84" s="28"/>
      <c r="CG84" s="28"/>
      <c r="CH84" s="28"/>
      <c r="CI84" s="28"/>
    </row>
    <row r="85" spans="1:87" s="3" customFormat="1" ht="24.95" customHeight="1" thickBot="1" x14ac:dyDescent="0.3">
      <c r="A85" s="32" t="s">
        <v>34</v>
      </c>
      <c r="B85" s="220"/>
      <c r="C85" s="43" t="s">
        <v>35</v>
      </c>
      <c r="D85" s="19">
        <v>1</v>
      </c>
      <c r="E85" s="20">
        <v>44649</v>
      </c>
      <c r="F85" s="102">
        <v>44665</v>
      </c>
      <c r="G85" s="82" t="s">
        <v>30</v>
      </c>
      <c r="H85" s="194" t="s">
        <v>174</v>
      </c>
      <c r="I85" s="16"/>
      <c r="J85" s="16">
        <f t="shared" si="24"/>
        <v>17</v>
      </c>
      <c r="K85" s="28"/>
      <c r="L85" s="28"/>
      <c r="M85" s="28"/>
      <c r="N85" s="28"/>
      <c r="O85" s="28"/>
      <c r="P85" s="28"/>
      <c r="Q85" s="28"/>
      <c r="R85" s="28"/>
      <c r="S85" s="28"/>
      <c r="T85" s="28"/>
      <c r="U85" s="28"/>
      <c r="V85" s="28"/>
      <c r="W85" s="28"/>
      <c r="X85" s="28"/>
      <c r="Y85" s="28"/>
      <c r="Z85" s="28"/>
      <c r="AA85" s="28"/>
      <c r="AB85" s="28"/>
      <c r="AC85" s="28"/>
      <c r="AD85" s="28"/>
      <c r="AE85" s="28"/>
      <c r="AF85" s="28"/>
      <c r="AG85" s="28"/>
      <c r="AH85" s="28"/>
      <c r="AI85" s="28"/>
      <c r="AJ85" s="28"/>
      <c r="AK85" s="28"/>
      <c r="AL85" s="28"/>
      <c r="AM85" s="28"/>
      <c r="AN85" s="28"/>
      <c r="AO85" s="28"/>
      <c r="AP85" s="28"/>
      <c r="AQ85" s="28"/>
      <c r="AR85" s="28"/>
      <c r="AS85" s="28"/>
      <c r="AT85" s="28"/>
      <c r="AU85" s="28"/>
      <c r="AV85" s="28"/>
      <c r="AW85" s="28"/>
      <c r="AX85" s="28"/>
      <c r="AY85" s="28"/>
      <c r="AZ85" s="28"/>
      <c r="BA85" s="28"/>
      <c r="BB85" s="28"/>
      <c r="BC85" s="28"/>
      <c r="BD85" s="28"/>
      <c r="BE85" s="28"/>
      <c r="BF85" s="28"/>
      <c r="BG85" s="28"/>
      <c r="BH85" s="28"/>
      <c r="BI85" s="28"/>
      <c r="BJ85" s="28"/>
      <c r="BK85" s="28"/>
      <c r="BL85" s="28"/>
      <c r="BM85" s="28"/>
      <c r="BN85" s="28"/>
      <c r="BO85" s="28"/>
      <c r="BP85" s="28"/>
      <c r="BQ85" s="28"/>
      <c r="BR85" s="28"/>
      <c r="BS85" s="28"/>
      <c r="BT85" s="196"/>
      <c r="BU85" s="196"/>
      <c r="BV85" s="28"/>
      <c r="BW85" s="28"/>
      <c r="BX85" s="28"/>
      <c r="BY85" s="28"/>
      <c r="BZ85" s="28"/>
      <c r="CA85" s="196"/>
      <c r="CB85" s="196"/>
      <c r="CC85" s="28"/>
      <c r="CD85" s="28"/>
      <c r="CE85" s="28"/>
      <c r="CF85" s="28"/>
      <c r="CG85" s="28"/>
      <c r="CH85" s="28"/>
      <c r="CI85" s="28"/>
    </row>
    <row r="86" spans="1:87" s="3" customFormat="1" ht="24.95" customHeight="1" thickBot="1" x14ac:dyDescent="0.3">
      <c r="A86" s="31"/>
      <c r="B86" s="220"/>
      <c r="C86" s="43" t="s">
        <v>37</v>
      </c>
      <c r="D86" s="19">
        <v>1</v>
      </c>
      <c r="E86" s="20">
        <v>44649</v>
      </c>
      <c r="F86" s="102">
        <v>44665</v>
      </c>
      <c r="G86" s="82" t="s">
        <v>30</v>
      </c>
      <c r="H86" s="194" t="s">
        <v>174</v>
      </c>
      <c r="I86" s="16"/>
      <c r="J86" s="16">
        <f t="shared" si="24"/>
        <v>17</v>
      </c>
      <c r="K86" s="28"/>
      <c r="L86" s="28"/>
      <c r="M86" s="28"/>
      <c r="N86" s="28"/>
      <c r="O86" s="28"/>
      <c r="P86" s="28"/>
      <c r="Q86" s="28"/>
      <c r="R86" s="28"/>
      <c r="S86" s="28"/>
      <c r="T86" s="28"/>
      <c r="U86" s="28"/>
      <c r="V86" s="28"/>
      <c r="W86" s="28"/>
      <c r="X86" s="28"/>
      <c r="Y86" s="28"/>
      <c r="Z86" s="28"/>
      <c r="AA86" s="29"/>
      <c r="AB86" s="28"/>
      <c r="AC86" s="28"/>
      <c r="AD86" s="28"/>
      <c r="AE86" s="28"/>
      <c r="AF86" s="28"/>
      <c r="AG86" s="28"/>
      <c r="AH86" s="28"/>
      <c r="AI86" s="28"/>
      <c r="AJ86" s="28"/>
      <c r="AK86" s="28"/>
      <c r="AL86" s="28"/>
      <c r="AM86" s="28"/>
      <c r="AN86" s="28"/>
      <c r="AO86" s="28"/>
      <c r="AP86" s="28"/>
      <c r="AQ86" s="28"/>
      <c r="AR86" s="28"/>
      <c r="AS86" s="28"/>
      <c r="AT86" s="28"/>
      <c r="AU86" s="28"/>
      <c r="AV86" s="28"/>
      <c r="AW86" s="28"/>
      <c r="AX86" s="28"/>
      <c r="AY86" s="28"/>
      <c r="AZ86" s="28"/>
      <c r="BA86" s="28"/>
      <c r="BB86" s="28"/>
      <c r="BC86" s="28"/>
      <c r="BD86" s="28"/>
      <c r="BE86" s="28"/>
      <c r="BF86" s="28"/>
      <c r="BG86" s="28"/>
      <c r="BH86" s="28"/>
      <c r="BI86" s="28"/>
      <c r="BJ86" s="28"/>
      <c r="BK86" s="28"/>
      <c r="BL86" s="28"/>
      <c r="BM86" s="28"/>
      <c r="BN86" s="28"/>
      <c r="BO86" s="28"/>
      <c r="BP86" s="28"/>
      <c r="BQ86" s="28"/>
      <c r="BR86" s="28"/>
      <c r="BS86" s="28"/>
      <c r="BT86" s="196"/>
      <c r="BU86" s="196"/>
      <c r="BV86" s="28"/>
      <c r="BW86" s="28"/>
      <c r="BX86" s="28"/>
      <c r="BY86" s="28"/>
      <c r="BZ86" s="28"/>
      <c r="CA86" s="196"/>
      <c r="CB86" s="196"/>
      <c r="CC86" s="28"/>
      <c r="CD86" s="28"/>
      <c r="CE86" s="28"/>
      <c r="CF86" s="28"/>
      <c r="CG86" s="28"/>
      <c r="CH86" s="28"/>
      <c r="CI86" s="28"/>
    </row>
    <row r="87" spans="1:87" s="3" customFormat="1" ht="24.95" customHeight="1" thickBot="1" x14ac:dyDescent="0.3">
      <c r="A87" s="31"/>
      <c r="B87" s="220"/>
      <c r="C87" s="43" t="s">
        <v>38</v>
      </c>
      <c r="D87" s="19">
        <v>1</v>
      </c>
      <c r="E87" s="20">
        <v>44649</v>
      </c>
      <c r="F87" s="102">
        <v>44665</v>
      </c>
      <c r="G87" s="82" t="s">
        <v>30</v>
      </c>
      <c r="H87" s="194" t="s">
        <v>174</v>
      </c>
      <c r="I87" s="16"/>
      <c r="J87" s="16"/>
      <c r="K87" s="28"/>
      <c r="L87" s="28"/>
      <c r="M87" s="28"/>
      <c r="N87" s="28"/>
      <c r="O87" s="28"/>
      <c r="P87" s="28"/>
      <c r="Q87" s="28"/>
      <c r="R87" s="28"/>
      <c r="S87" s="28"/>
      <c r="T87" s="28"/>
      <c r="U87" s="28"/>
      <c r="V87" s="28"/>
      <c r="W87" s="28"/>
      <c r="X87" s="28"/>
      <c r="Y87" s="28"/>
      <c r="Z87" s="28"/>
      <c r="AA87" s="29"/>
      <c r="AB87" s="28"/>
      <c r="AC87" s="28"/>
      <c r="AD87" s="28"/>
      <c r="AE87" s="28"/>
      <c r="AF87" s="28"/>
      <c r="AG87" s="28"/>
      <c r="AH87" s="28"/>
      <c r="AI87" s="28"/>
      <c r="AJ87" s="28"/>
      <c r="AK87" s="28"/>
      <c r="AL87" s="28"/>
      <c r="AM87" s="28"/>
      <c r="AN87" s="28"/>
      <c r="AO87" s="28"/>
      <c r="AP87" s="28"/>
      <c r="AQ87" s="28"/>
      <c r="AR87" s="28"/>
      <c r="AS87" s="28"/>
      <c r="AT87" s="28"/>
      <c r="AU87" s="28"/>
      <c r="AV87" s="28"/>
      <c r="AW87" s="28"/>
      <c r="AX87" s="28"/>
      <c r="AY87" s="28"/>
      <c r="AZ87" s="28"/>
      <c r="BA87" s="28"/>
      <c r="BB87" s="28"/>
      <c r="BC87" s="28"/>
      <c r="BD87" s="28"/>
      <c r="BE87" s="28"/>
      <c r="BF87" s="28"/>
      <c r="BG87" s="28"/>
      <c r="BH87" s="28"/>
      <c r="BI87" s="28"/>
      <c r="BJ87" s="28"/>
      <c r="BK87" s="28"/>
      <c r="BL87" s="28"/>
      <c r="BM87" s="28"/>
      <c r="BN87" s="28"/>
      <c r="BO87" s="28"/>
      <c r="BP87" s="28"/>
      <c r="BQ87" s="28"/>
      <c r="BR87" s="28"/>
      <c r="BS87" s="28"/>
      <c r="BT87" s="196"/>
      <c r="BU87" s="196"/>
      <c r="BV87" s="28"/>
      <c r="BW87" s="28"/>
      <c r="BX87" s="28"/>
      <c r="BY87" s="28"/>
      <c r="BZ87" s="28"/>
      <c r="CA87" s="196"/>
      <c r="CB87" s="196"/>
      <c r="CC87" s="28"/>
      <c r="CD87" s="28"/>
      <c r="CE87" s="28"/>
      <c r="CF87" s="28"/>
      <c r="CG87" s="28"/>
      <c r="CH87" s="28"/>
      <c r="CI87" s="28"/>
    </row>
    <row r="88" spans="1:87" s="3" customFormat="1" ht="24.95" customHeight="1" thickBot="1" x14ac:dyDescent="0.3">
      <c r="A88" s="31"/>
      <c r="B88" s="221"/>
      <c r="C88" s="43" t="s">
        <v>39</v>
      </c>
      <c r="D88" s="19">
        <v>1</v>
      </c>
      <c r="E88" s="20">
        <v>44649</v>
      </c>
      <c r="F88" s="102">
        <v>44665</v>
      </c>
      <c r="G88" s="82" t="s">
        <v>30</v>
      </c>
      <c r="H88" s="194" t="s">
        <v>174</v>
      </c>
      <c r="I88" s="16"/>
      <c r="J88" s="16"/>
      <c r="K88" s="28"/>
      <c r="L88" s="28"/>
      <c r="M88" s="28"/>
      <c r="N88" s="28"/>
      <c r="O88" s="28"/>
      <c r="P88" s="28"/>
      <c r="Q88" s="28"/>
      <c r="R88" s="28"/>
      <c r="S88" s="28"/>
      <c r="T88" s="28"/>
      <c r="U88" s="28"/>
      <c r="V88" s="28"/>
      <c r="W88" s="28"/>
      <c r="X88" s="28"/>
      <c r="Y88" s="28"/>
      <c r="Z88" s="28"/>
      <c r="AA88" s="29"/>
      <c r="AB88" s="28"/>
      <c r="AC88" s="28"/>
      <c r="AD88" s="28"/>
      <c r="AE88" s="28"/>
      <c r="AF88" s="28"/>
      <c r="AG88" s="28"/>
      <c r="AH88" s="28"/>
      <c r="AI88" s="28"/>
      <c r="AJ88" s="28"/>
      <c r="AK88" s="28"/>
      <c r="AL88" s="28"/>
      <c r="AM88" s="28"/>
      <c r="AN88" s="28"/>
      <c r="AO88" s="28"/>
      <c r="AP88" s="28"/>
      <c r="AQ88" s="28"/>
      <c r="AR88" s="28"/>
      <c r="AS88" s="28"/>
      <c r="AT88" s="28"/>
      <c r="AU88" s="28"/>
      <c r="AV88" s="28"/>
      <c r="AW88" s="28"/>
      <c r="AX88" s="28"/>
      <c r="AY88" s="28"/>
      <c r="AZ88" s="28"/>
      <c r="BA88" s="28"/>
      <c r="BB88" s="28"/>
      <c r="BC88" s="28"/>
      <c r="BD88" s="28"/>
      <c r="BE88" s="28"/>
      <c r="BF88" s="28"/>
      <c r="BG88" s="28"/>
      <c r="BH88" s="28"/>
      <c r="BI88" s="28"/>
      <c r="BJ88" s="28"/>
      <c r="BK88" s="28"/>
      <c r="BL88" s="28"/>
      <c r="BM88" s="28"/>
      <c r="BN88" s="28"/>
      <c r="BO88" s="28"/>
      <c r="BP88" s="28"/>
      <c r="BQ88" s="28"/>
      <c r="BR88" s="28"/>
      <c r="BS88" s="28"/>
      <c r="BT88" s="196"/>
      <c r="BU88" s="196"/>
      <c r="BV88" s="28"/>
      <c r="BW88" s="28"/>
      <c r="BX88" s="28"/>
      <c r="BY88" s="28"/>
      <c r="BZ88" s="28"/>
      <c r="CA88" s="196"/>
      <c r="CB88" s="196"/>
      <c r="CC88" s="28"/>
      <c r="CD88" s="28"/>
      <c r="CE88" s="28"/>
      <c r="CF88" s="28"/>
      <c r="CG88" s="28"/>
      <c r="CH88" s="28"/>
      <c r="CI88" s="28"/>
    </row>
    <row r="89" spans="1:87" s="3" customFormat="1" ht="20.100000000000001" customHeight="1" thickBot="1" x14ac:dyDescent="0.3">
      <c r="A89" s="32" t="s">
        <v>27</v>
      </c>
      <c r="B89" s="219" t="s">
        <v>153</v>
      </c>
      <c r="C89" s="100" t="s">
        <v>29</v>
      </c>
      <c r="D89" s="101">
        <v>1</v>
      </c>
      <c r="E89" s="20">
        <v>44665</v>
      </c>
      <c r="F89" s="102">
        <v>44679</v>
      </c>
      <c r="G89" s="82" t="s">
        <v>30</v>
      </c>
      <c r="H89" s="103"/>
      <c r="I89" s="16"/>
      <c r="J89" s="16">
        <f t="shared" si="24"/>
        <v>15</v>
      </c>
      <c r="K89" s="28"/>
      <c r="L89" s="28"/>
      <c r="M89" s="28"/>
      <c r="N89" s="28"/>
      <c r="O89" s="28"/>
      <c r="P89" s="28"/>
      <c r="Q89" s="28"/>
      <c r="R89" s="28"/>
      <c r="S89" s="28"/>
      <c r="T89" s="28"/>
      <c r="U89" s="28"/>
      <c r="V89" s="28"/>
      <c r="W89" s="28"/>
      <c r="X89" s="28"/>
      <c r="Y89" s="28"/>
      <c r="Z89" s="28"/>
      <c r="AA89" s="28"/>
      <c r="AB89" s="28"/>
      <c r="AC89" s="28"/>
      <c r="AD89" s="28"/>
      <c r="AE89" s="28"/>
      <c r="AF89" s="28"/>
      <c r="AG89" s="28"/>
      <c r="AH89" s="28"/>
      <c r="AI89" s="28"/>
      <c r="AJ89" s="28"/>
      <c r="AK89" s="28"/>
      <c r="AL89" s="28"/>
      <c r="AM89" s="28"/>
      <c r="AN89" s="28"/>
      <c r="AO89" s="28"/>
      <c r="AP89" s="28"/>
      <c r="AQ89" s="28"/>
      <c r="AR89" s="28"/>
      <c r="AS89" s="28"/>
      <c r="AT89" s="28"/>
      <c r="AU89" s="28"/>
      <c r="AV89" s="28"/>
      <c r="AW89" s="28"/>
      <c r="AX89" s="28"/>
      <c r="AY89" s="28"/>
      <c r="AZ89" s="28"/>
      <c r="BA89" s="28"/>
      <c r="BB89" s="28"/>
      <c r="BC89" s="28"/>
      <c r="BD89" s="28"/>
      <c r="BE89" s="28"/>
      <c r="BF89" s="28"/>
      <c r="BG89" s="28"/>
      <c r="BH89" s="28"/>
      <c r="BI89" s="28"/>
      <c r="BJ89" s="28"/>
      <c r="BK89" s="28"/>
      <c r="BL89" s="28"/>
      <c r="BM89" s="28"/>
      <c r="BN89" s="28"/>
      <c r="BO89" s="28"/>
      <c r="BP89" s="28"/>
      <c r="BQ89" s="28"/>
      <c r="BR89" s="28"/>
      <c r="BS89" s="28"/>
      <c r="BT89" s="196"/>
      <c r="BU89" s="196"/>
      <c r="BV89" s="28"/>
      <c r="BW89" s="28"/>
      <c r="BX89" s="28"/>
      <c r="BY89" s="28"/>
      <c r="BZ89" s="28"/>
      <c r="CA89" s="196"/>
      <c r="CB89" s="196"/>
      <c r="CC89" s="28"/>
      <c r="CD89" s="28"/>
      <c r="CE89" s="28"/>
      <c r="CF89" s="28"/>
      <c r="CG89" s="28"/>
      <c r="CH89" s="28"/>
      <c r="CI89" s="28"/>
    </row>
    <row r="90" spans="1:87" s="3" customFormat="1" ht="20.100000000000001" customHeight="1" thickBot="1" x14ac:dyDescent="0.3">
      <c r="A90" s="32" t="s">
        <v>27</v>
      </c>
      <c r="B90" s="220"/>
      <c r="C90" s="43" t="s">
        <v>31</v>
      </c>
      <c r="D90" s="101">
        <v>1</v>
      </c>
      <c r="E90" s="20">
        <v>44665</v>
      </c>
      <c r="F90" s="102">
        <v>44679</v>
      </c>
      <c r="G90" s="82" t="s">
        <v>30</v>
      </c>
      <c r="H90" s="83"/>
      <c r="I90" s="16"/>
      <c r="J90" s="16"/>
      <c r="K90" s="28"/>
      <c r="L90" s="28"/>
      <c r="M90" s="28"/>
      <c r="N90" s="28"/>
      <c r="O90" s="28"/>
      <c r="P90" s="28"/>
      <c r="Q90" s="28"/>
      <c r="R90" s="28"/>
      <c r="S90" s="28"/>
      <c r="T90" s="28"/>
      <c r="U90" s="28"/>
      <c r="V90" s="28"/>
      <c r="W90" s="28"/>
      <c r="X90" s="28"/>
      <c r="Y90" s="28"/>
      <c r="Z90" s="28"/>
      <c r="AA90" s="28"/>
      <c r="AB90" s="28"/>
      <c r="AC90" s="28"/>
      <c r="AD90" s="28"/>
      <c r="AE90" s="28"/>
      <c r="AF90" s="28"/>
      <c r="AG90" s="28"/>
      <c r="AH90" s="28"/>
      <c r="AI90" s="28"/>
      <c r="AJ90" s="28"/>
      <c r="AK90" s="28"/>
      <c r="AL90" s="28"/>
      <c r="AM90" s="28"/>
      <c r="AN90" s="28"/>
      <c r="AO90" s="28"/>
      <c r="AP90" s="28"/>
      <c r="AQ90" s="28"/>
      <c r="AR90" s="28"/>
      <c r="AS90" s="28"/>
      <c r="AT90" s="28"/>
      <c r="AU90" s="28"/>
      <c r="AV90" s="28"/>
      <c r="AW90" s="28"/>
      <c r="AX90" s="28"/>
      <c r="AY90" s="28"/>
      <c r="AZ90" s="28"/>
      <c r="BA90" s="28"/>
      <c r="BB90" s="28"/>
      <c r="BC90" s="28"/>
      <c r="BD90" s="28"/>
      <c r="BE90" s="28"/>
      <c r="BF90" s="28"/>
      <c r="BG90" s="28"/>
      <c r="BH90" s="28"/>
      <c r="BI90" s="28"/>
      <c r="BJ90" s="28"/>
      <c r="BK90" s="28"/>
      <c r="BL90" s="28"/>
      <c r="BM90" s="28"/>
      <c r="BN90" s="28"/>
      <c r="BO90" s="28"/>
      <c r="BP90" s="28"/>
      <c r="BQ90" s="28"/>
      <c r="BR90" s="28"/>
      <c r="BS90" s="28"/>
      <c r="BT90" s="196"/>
      <c r="BU90" s="196"/>
      <c r="BV90" s="28"/>
      <c r="BW90" s="28"/>
      <c r="BX90" s="28"/>
      <c r="BY90" s="28"/>
      <c r="BZ90" s="28"/>
      <c r="CA90" s="196"/>
      <c r="CB90" s="196"/>
      <c r="CC90" s="28"/>
      <c r="CD90" s="28"/>
      <c r="CE90" s="28"/>
      <c r="CF90" s="28"/>
      <c r="CG90" s="28"/>
      <c r="CH90" s="28"/>
      <c r="CI90" s="28"/>
    </row>
    <row r="91" spans="1:87" s="3" customFormat="1" ht="20.100000000000001" customHeight="1" thickBot="1" x14ac:dyDescent="0.3">
      <c r="A91" s="32"/>
      <c r="B91" s="220"/>
      <c r="C91" s="43" t="s">
        <v>33</v>
      </c>
      <c r="D91" s="101">
        <v>1</v>
      </c>
      <c r="E91" s="20">
        <v>44665</v>
      </c>
      <c r="F91" s="102">
        <v>44679</v>
      </c>
      <c r="G91" s="82" t="s">
        <v>30</v>
      </c>
      <c r="H91" s="94"/>
      <c r="I91" s="16"/>
      <c r="J91" s="16">
        <f t="shared" si="24"/>
        <v>15</v>
      </c>
      <c r="K91" s="28"/>
      <c r="L91" s="28"/>
      <c r="M91" s="28"/>
      <c r="N91" s="28"/>
      <c r="O91" s="28"/>
      <c r="P91" s="28"/>
      <c r="Q91" s="28"/>
      <c r="R91" s="28"/>
      <c r="S91" s="28"/>
      <c r="T91" s="28"/>
      <c r="U91" s="28"/>
      <c r="V91" s="28"/>
      <c r="W91" s="29"/>
      <c r="X91" s="29"/>
      <c r="Y91" s="28"/>
      <c r="Z91" s="28"/>
      <c r="AA91" s="28"/>
      <c r="AB91" s="28"/>
      <c r="AC91" s="28"/>
      <c r="AD91" s="28"/>
      <c r="AE91" s="28"/>
      <c r="AF91" s="28"/>
      <c r="AG91" s="28"/>
      <c r="AH91" s="28"/>
      <c r="AI91" s="28"/>
      <c r="AJ91" s="28"/>
      <c r="AK91" s="28"/>
      <c r="AL91" s="28"/>
      <c r="AM91" s="28"/>
      <c r="AN91" s="28"/>
      <c r="AO91" s="28"/>
      <c r="AP91" s="28"/>
      <c r="AQ91" s="28"/>
      <c r="AR91" s="28"/>
      <c r="AS91" s="28"/>
      <c r="AT91" s="28"/>
      <c r="AU91" s="28"/>
      <c r="AV91" s="28"/>
      <c r="AW91" s="28"/>
      <c r="AX91" s="28"/>
      <c r="AY91" s="28"/>
      <c r="AZ91" s="28"/>
      <c r="BA91" s="28"/>
      <c r="BB91" s="28"/>
      <c r="BC91" s="28"/>
      <c r="BD91" s="28"/>
      <c r="BE91" s="28"/>
      <c r="BF91" s="28"/>
      <c r="BG91" s="28"/>
      <c r="BH91" s="28"/>
      <c r="BI91" s="28"/>
      <c r="BJ91" s="28"/>
      <c r="BK91" s="28"/>
      <c r="BL91" s="28"/>
      <c r="BM91" s="28"/>
      <c r="BN91" s="28"/>
      <c r="BO91" s="28"/>
      <c r="BP91" s="28"/>
      <c r="BQ91" s="28"/>
      <c r="BR91" s="28"/>
      <c r="BS91" s="28"/>
      <c r="BT91" s="196"/>
      <c r="BU91" s="196"/>
      <c r="BV91" s="28"/>
      <c r="BW91" s="28"/>
      <c r="BX91" s="28"/>
      <c r="BY91" s="28"/>
      <c r="BZ91" s="28"/>
      <c r="CA91" s="196"/>
      <c r="CB91" s="196"/>
      <c r="CC91" s="28"/>
      <c r="CD91" s="28"/>
      <c r="CE91" s="28"/>
      <c r="CF91" s="28"/>
      <c r="CG91" s="28"/>
      <c r="CH91" s="28"/>
      <c r="CI91" s="28"/>
    </row>
    <row r="92" spans="1:87" s="3" customFormat="1" ht="20.100000000000001" customHeight="1" thickBot="1" x14ac:dyDescent="0.3">
      <c r="A92" s="32" t="s">
        <v>34</v>
      </c>
      <c r="B92" s="220"/>
      <c r="C92" s="43" t="s">
        <v>35</v>
      </c>
      <c r="D92" s="19">
        <v>0</v>
      </c>
      <c r="E92" s="20">
        <v>44665</v>
      </c>
      <c r="F92" s="102">
        <v>44679</v>
      </c>
      <c r="G92" s="82" t="s">
        <v>56</v>
      </c>
      <c r="H92" s="192" t="s">
        <v>175</v>
      </c>
      <c r="I92" s="16"/>
      <c r="J92" s="16">
        <f t="shared" si="24"/>
        <v>15</v>
      </c>
      <c r="K92" s="28"/>
      <c r="L92" s="28"/>
      <c r="M92" s="28"/>
      <c r="N92" s="28"/>
      <c r="O92" s="28"/>
      <c r="P92" s="28"/>
      <c r="Q92" s="28"/>
      <c r="R92" s="28"/>
      <c r="S92" s="28"/>
      <c r="T92" s="28"/>
      <c r="U92" s="28"/>
      <c r="V92" s="28"/>
      <c r="W92" s="28"/>
      <c r="X92" s="28"/>
      <c r="Y92" s="28"/>
      <c r="Z92" s="28"/>
      <c r="AA92" s="28"/>
      <c r="AB92" s="28"/>
      <c r="AC92" s="28"/>
      <c r="AD92" s="28"/>
      <c r="AE92" s="28"/>
      <c r="AF92" s="28"/>
      <c r="AG92" s="28"/>
      <c r="AH92" s="28"/>
      <c r="AI92" s="28"/>
      <c r="AJ92" s="28"/>
      <c r="AK92" s="28"/>
      <c r="AL92" s="28"/>
      <c r="AM92" s="28"/>
      <c r="AN92" s="28"/>
      <c r="AO92" s="28"/>
      <c r="AP92" s="28"/>
      <c r="AQ92" s="28"/>
      <c r="AR92" s="28"/>
      <c r="AS92" s="28"/>
      <c r="AT92" s="28"/>
      <c r="AU92" s="28"/>
      <c r="AV92" s="28"/>
      <c r="AW92" s="28"/>
      <c r="AX92" s="28"/>
      <c r="AY92" s="28"/>
      <c r="AZ92" s="28"/>
      <c r="BA92" s="28"/>
      <c r="BB92" s="28"/>
      <c r="BC92" s="28"/>
      <c r="BD92" s="28"/>
      <c r="BE92" s="28"/>
      <c r="BF92" s="28"/>
      <c r="BG92" s="28"/>
      <c r="BH92" s="28"/>
      <c r="BI92" s="28"/>
      <c r="BJ92" s="28"/>
      <c r="BK92" s="28"/>
      <c r="BL92" s="28"/>
      <c r="BM92" s="28"/>
      <c r="BN92" s="28"/>
      <c r="BO92" s="28"/>
      <c r="BP92" s="28"/>
      <c r="BQ92" s="28"/>
      <c r="BR92" s="28"/>
      <c r="BS92" s="28"/>
      <c r="BT92" s="196"/>
      <c r="BU92" s="196"/>
      <c r="BV92" s="28"/>
      <c r="BW92" s="28"/>
      <c r="BX92" s="28"/>
      <c r="BY92" s="28"/>
      <c r="BZ92" s="28"/>
      <c r="CA92" s="196"/>
      <c r="CB92" s="196"/>
      <c r="CC92" s="28"/>
      <c r="CD92" s="28"/>
      <c r="CE92" s="28"/>
      <c r="CF92" s="28"/>
      <c r="CG92" s="28"/>
      <c r="CH92" s="28"/>
      <c r="CI92" s="28"/>
    </row>
    <row r="93" spans="1:87" s="3" customFormat="1" ht="20.100000000000001" customHeight="1" thickBot="1" x14ac:dyDescent="0.3">
      <c r="A93" s="31"/>
      <c r="B93" s="220"/>
      <c r="C93" s="43" t="s">
        <v>37</v>
      </c>
      <c r="D93" s="101">
        <v>1</v>
      </c>
      <c r="E93" s="20">
        <v>44665</v>
      </c>
      <c r="F93" s="102">
        <v>44679</v>
      </c>
      <c r="G93" s="82" t="s">
        <v>30</v>
      </c>
      <c r="H93" s="192"/>
      <c r="I93" s="16"/>
      <c r="J93" s="16">
        <f t="shared" si="24"/>
        <v>15</v>
      </c>
      <c r="K93" s="28"/>
      <c r="L93" s="28"/>
      <c r="M93" s="28"/>
      <c r="N93" s="28"/>
      <c r="O93" s="28"/>
      <c r="P93" s="28"/>
      <c r="Q93" s="28"/>
      <c r="R93" s="28"/>
      <c r="S93" s="28"/>
      <c r="T93" s="28"/>
      <c r="U93" s="28"/>
      <c r="V93" s="28"/>
      <c r="W93" s="28"/>
      <c r="X93" s="28"/>
      <c r="Y93" s="28"/>
      <c r="Z93" s="28"/>
      <c r="AA93" s="29"/>
      <c r="AB93" s="28"/>
      <c r="AC93" s="28"/>
      <c r="AD93" s="28"/>
      <c r="AE93" s="28"/>
      <c r="AF93" s="28"/>
      <c r="AG93" s="28"/>
      <c r="AH93" s="28"/>
      <c r="AI93" s="28"/>
      <c r="AJ93" s="28"/>
      <c r="AK93" s="28"/>
      <c r="AL93" s="28"/>
      <c r="AM93" s="28"/>
      <c r="AN93" s="28"/>
      <c r="AO93" s="28"/>
      <c r="AP93" s="28"/>
      <c r="AQ93" s="28"/>
      <c r="AR93" s="28"/>
      <c r="AS93" s="28"/>
      <c r="AT93" s="28"/>
      <c r="AU93" s="28"/>
      <c r="AV93" s="28"/>
      <c r="AW93" s="28"/>
      <c r="AX93" s="28"/>
      <c r="AY93" s="28"/>
      <c r="AZ93" s="28"/>
      <c r="BA93" s="28"/>
      <c r="BB93" s="28"/>
      <c r="BC93" s="28"/>
      <c r="BD93" s="28"/>
      <c r="BE93" s="28"/>
      <c r="BF93" s="28"/>
      <c r="BG93" s="28"/>
      <c r="BH93" s="28"/>
      <c r="BI93" s="28"/>
      <c r="BJ93" s="28"/>
      <c r="BK93" s="28"/>
      <c r="BL93" s="28"/>
      <c r="BM93" s="28"/>
      <c r="BN93" s="28"/>
      <c r="BO93" s="28"/>
      <c r="BP93" s="28"/>
      <c r="BQ93" s="28"/>
      <c r="BR93" s="28"/>
      <c r="BS93" s="28"/>
      <c r="BT93" s="196"/>
      <c r="BU93" s="196"/>
      <c r="BV93" s="28"/>
      <c r="BW93" s="28"/>
      <c r="BX93" s="28"/>
      <c r="BY93" s="28"/>
      <c r="BZ93" s="28"/>
      <c r="CA93" s="196"/>
      <c r="CB93" s="196"/>
      <c r="CC93" s="28"/>
      <c r="CD93" s="28"/>
      <c r="CE93" s="28"/>
      <c r="CF93" s="28"/>
      <c r="CG93" s="28"/>
      <c r="CH93" s="28"/>
      <c r="CI93" s="28"/>
    </row>
    <row r="94" spans="1:87" s="3" customFormat="1" ht="20.100000000000001" customHeight="1" thickBot="1" x14ac:dyDescent="0.3">
      <c r="A94" s="31"/>
      <c r="B94" s="220"/>
      <c r="C94" s="43" t="s">
        <v>38</v>
      </c>
      <c r="D94" s="101">
        <v>1</v>
      </c>
      <c r="E94" s="20">
        <v>44665</v>
      </c>
      <c r="F94" s="102">
        <v>44679</v>
      </c>
      <c r="G94" s="82" t="s">
        <v>30</v>
      </c>
      <c r="H94" s="201"/>
      <c r="I94" s="16"/>
      <c r="J94" s="16"/>
      <c r="K94" s="28"/>
      <c r="L94" s="28"/>
      <c r="M94" s="28"/>
      <c r="N94" s="28"/>
      <c r="O94" s="28"/>
      <c r="P94" s="28"/>
      <c r="Q94" s="28"/>
      <c r="R94" s="28"/>
      <c r="S94" s="28"/>
      <c r="T94" s="28"/>
      <c r="U94" s="28"/>
      <c r="V94" s="28"/>
      <c r="W94" s="28"/>
      <c r="X94" s="28"/>
      <c r="Y94" s="28"/>
      <c r="Z94" s="28"/>
      <c r="AA94" s="29"/>
      <c r="AB94" s="28"/>
      <c r="AC94" s="28"/>
      <c r="AD94" s="28"/>
      <c r="AE94" s="28"/>
      <c r="AF94" s="28"/>
      <c r="AG94" s="28"/>
      <c r="AH94" s="28"/>
      <c r="AI94" s="28"/>
      <c r="AJ94" s="28"/>
      <c r="AK94" s="28"/>
      <c r="AL94" s="28"/>
      <c r="AM94" s="28"/>
      <c r="AN94" s="28"/>
      <c r="AO94" s="28"/>
      <c r="AP94" s="28"/>
      <c r="AQ94" s="28"/>
      <c r="AR94" s="28"/>
      <c r="AS94" s="28"/>
      <c r="AT94" s="28"/>
      <c r="AU94" s="28"/>
      <c r="AV94" s="28"/>
      <c r="AW94" s="28"/>
      <c r="AX94" s="28"/>
      <c r="AY94" s="28"/>
      <c r="AZ94" s="28"/>
      <c r="BA94" s="28"/>
      <c r="BB94" s="28"/>
      <c r="BC94" s="28"/>
      <c r="BD94" s="28"/>
      <c r="BE94" s="28"/>
      <c r="BF94" s="28"/>
      <c r="BG94" s="28"/>
      <c r="BH94" s="28"/>
      <c r="BI94" s="28"/>
      <c r="BJ94" s="28"/>
      <c r="BK94" s="28"/>
      <c r="BL94" s="28"/>
      <c r="BM94" s="28"/>
      <c r="BN94" s="28"/>
      <c r="BO94" s="28"/>
      <c r="BP94" s="28"/>
      <c r="BQ94" s="28"/>
      <c r="BR94" s="28"/>
      <c r="BS94" s="28"/>
      <c r="BT94" s="196"/>
      <c r="BU94" s="196"/>
      <c r="BV94" s="28"/>
      <c r="BW94" s="28"/>
      <c r="BX94" s="28"/>
      <c r="BY94" s="28"/>
      <c r="BZ94" s="28"/>
      <c r="CA94" s="196"/>
      <c r="CB94" s="196"/>
      <c r="CC94" s="28"/>
      <c r="CD94" s="28"/>
      <c r="CE94" s="28"/>
      <c r="CF94" s="28"/>
      <c r="CG94" s="28"/>
      <c r="CH94" s="28"/>
      <c r="CI94" s="28"/>
    </row>
    <row r="95" spans="1:87" s="3" customFormat="1" ht="20.100000000000001" customHeight="1" thickBot="1" x14ac:dyDescent="0.3">
      <c r="A95" s="31"/>
      <c r="B95" s="221"/>
      <c r="C95" s="43" t="s">
        <v>39</v>
      </c>
      <c r="D95" s="19">
        <v>0</v>
      </c>
      <c r="E95" s="20">
        <v>44665</v>
      </c>
      <c r="F95" s="102">
        <v>44679</v>
      </c>
      <c r="G95" s="82" t="s">
        <v>56</v>
      </c>
      <c r="H95" s="192" t="s">
        <v>175</v>
      </c>
      <c r="I95" s="16"/>
      <c r="J95" s="16"/>
      <c r="K95" s="28"/>
      <c r="L95" s="28"/>
      <c r="M95" s="28"/>
      <c r="N95" s="28"/>
      <c r="O95" s="28"/>
      <c r="P95" s="28"/>
      <c r="Q95" s="28"/>
      <c r="R95" s="28"/>
      <c r="S95" s="28"/>
      <c r="T95" s="28"/>
      <c r="U95" s="28"/>
      <c r="V95" s="28"/>
      <c r="W95" s="28"/>
      <c r="X95" s="28"/>
      <c r="Y95" s="28"/>
      <c r="Z95" s="28"/>
      <c r="AA95" s="29"/>
      <c r="AB95" s="28"/>
      <c r="AC95" s="28"/>
      <c r="AD95" s="28"/>
      <c r="AE95" s="28"/>
      <c r="AF95" s="28"/>
      <c r="AG95" s="28"/>
      <c r="AH95" s="28"/>
      <c r="AI95" s="28"/>
      <c r="AJ95" s="28"/>
      <c r="AK95" s="28"/>
      <c r="AL95" s="28"/>
      <c r="AM95" s="28"/>
      <c r="AN95" s="28"/>
      <c r="AO95" s="28"/>
      <c r="AP95" s="28"/>
      <c r="AQ95" s="28"/>
      <c r="AR95" s="28"/>
      <c r="AS95" s="28"/>
      <c r="AT95" s="28"/>
      <c r="AU95" s="28"/>
      <c r="AV95" s="28"/>
      <c r="AW95" s="28"/>
      <c r="AX95" s="28"/>
      <c r="AY95" s="28"/>
      <c r="AZ95" s="28"/>
      <c r="BA95" s="28"/>
      <c r="BB95" s="28"/>
      <c r="BC95" s="28"/>
      <c r="BD95" s="28"/>
      <c r="BE95" s="28"/>
      <c r="BF95" s="28"/>
      <c r="BG95" s="28"/>
      <c r="BH95" s="28"/>
      <c r="BI95" s="28"/>
      <c r="BJ95" s="28"/>
      <c r="BK95" s="28"/>
      <c r="BL95" s="28"/>
      <c r="BM95" s="28"/>
      <c r="BN95" s="28"/>
      <c r="BO95" s="28"/>
      <c r="BP95" s="28"/>
      <c r="BQ95" s="28"/>
      <c r="BR95" s="28"/>
      <c r="BS95" s="28"/>
      <c r="BT95" s="196"/>
      <c r="BU95" s="196"/>
      <c r="BV95" s="28"/>
      <c r="BW95" s="28"/>
      <c r="BX95" s="28"/>
      <c r="BY95" s="28"/>
      <c r="BZ95" s="28"/>
      <c r="CA95" s="196"/>
      <c r="CB95" s="196"/>
      <c r="CC95" s="28"/>
      <c r="CD95" s="28"/>
      <c r="CE95" s="28"/>
      <c r="CF95" s="28"/>
      <c r="CG95" s="28"/>
      <c r="CH95" s="28"/>
      <c r="CI95" s="28"/>
    </row>
    <row r="96" spans="1:87" s="3" customFormat="1" ht="21" hidden="1" customHeight="1" thickBot="1" x14ac:dyDescent="0.3">
      <c r="A96" s="31"/>
      <c r="B96" s="191"/>
      <c r="C96" s="43"/>
      <c r="D96" s="19"/>
      <c r="E96" s="20"/>
      <c r="F96" s="102"/>
      <c r="G96" s="82"/>
      <c r="H96" s="94"/>
      <c r="I96" s="16"/>
      <c r="J96" s="16"/>
      <c r="K96" s="28"/>
      <c r="L96" s="28"/>
      <c r="M96" s="28"/>
      <c r="N96" s="28"/>
      <c r="O96" s="28"/>
      <c r="P96" s="28"/>
      <c r="Q96" s="28"/>
      <c r="R96" s="28"/>
      <c r="S96" s="28"/>
      <c r="T96" s="28"/>
      <c r="U96" s="28"/>
      <c r="V96" s="28"/>
      <c r="W96" s="28"/>
      <c r="X96" s="28"/>
      <c r="Y96" s="28"/>
      <c r="Z96" s="28"/>
      <c r="AA96" s="29"/>
      <c r="AB96" s="28"/>
      <c r="AC96" s="28"/>
      <c r="AD96" s="28"/>
      <c r="AE96" s="28"/>
      <c r="AF96" s="28"/>
      <c r="AG96" s="28"/>
      <c r="AH96" s="28"/>
      <c r="AI96" s="28"/>
      <c r="AJ96" s="28"/>
      <c r="AK96" s="28"/>
      <c r="AL96" s="28"/>
      <c r="AM96" s="28"/>
      <c r="AN96" s="28"/>
      <c r="AO96" s="28"/>
      <c r="AP96" s="28"/>
      <c r="AQ96" s="28"/>
      <c r="AR96" s="28"/>
      <c r="AS96" s="28"/>
      <c r="AT96" s="28"/>
      <c r="AU96" s="28"/>
      <c r="AV96" s="28"/>
      <c r="AW96" s="28"/>
      <c r="AX96" s="28"/>
      <c r="AY96" s="28"/>
      <c r="AZ96" s="28"/>
      <c r="BA96" s="28"/>
      <c r="BB96" s="28"/>
      <c r="BC96" s="28"/>
      <c r="BD96" s="28"/>
      <c r="BE96" s="28"/>
      <c r="BF96" s="28"/>
      <c r="BG96" s="28"/>
      <c r="BH96" s="28"/>
      <c r="BI96" s="28"/>
      <c r="BJ96" s="28"/>
      <c r="BK96" s="28"/>
      <c r="BL96" s="28"/>
      <c r="BM96" s="28"/>
      <c r="BN96" s="28"/>
      <c r="BO96" s="28"/>
      <c r="BP96" s="28"/>
      <c r="BQ96" s="28"/>
      <c r="BR96" s="28"/>
      <c r="BS96" s="28"/>
      <c r="BT96" s="196"/>
      <c r="BU96" s="196"/>
      <c r="BV96" s="28"/>
      <c r="BW96" s="28"/>
      <c r="BX96" s="28"/>
      <c r="BY96" s="28"/>
      <c r="BZ96" s="28"/>
      <c r="CA96" s="196"/>
      <c r="CB96" s="196"/>
      <c r="CC96" s="28"/>
      <c r="CD96" s="28"/>
      <c r="CE96" s="28"/>
      <c r="CF96" s="28"/>
      <c r="CG96" s="28"/>
      <c r="CH96" s="28"/>
      <c r="CI96" s="28"/>
    </row>
    <row r="97" spans="1:87" s="3" customFormat="1" ht="20.100000000000001" hidden="1" customHeight="1" thickBot="1" x14ac:dyDescent="0.3">
      <c r="A97" s="31"/>
      <c r="B97" s="133"/>
      <c r="C97" s="43"/>
      <c r="D97" s="19"/>
      <c r="E97" s="20"/>
      <c r="F97" s="20"/>
      <c r="G97" s="82"/>
      <c r="H97" s="94"/>
      <c r="I97" s="16"/>
      <c r="J97" s="16"/>
      <c r="K97" s="28"/>
      <c r="L97" s="28"/>
      <c r="M97" s="28"/>
      <c r="N97" s="28"/>
      <c r="O97" s="28"/>
      <c r="P97" s="28"/>
      <c r="Q97" s="28"/>
      <c r="R97" s="28"/>
      <c r="S97" s="28"/>
      <c r="T97" s="28"/>
      <c r="U97" s="28"/>
      <c r="V97" s="28"/>
      <c r="W97" s="28"/>
      <c r="X97" s="28"/>
      <c r="Y97" s="28"/>
      <c r="Z97" s="28"/>
      <c r="AA97" s="29"/>
      <c r="AB97" s="28"/>
      <c r="AC97" s="28"/>
      <c r="AD97" s="28"/>
      <c r="AE97" s="28"/>
      <c r="AF97" s="28"/>
      <c r="AG97" s="28"/>
      <c r="AH97" s="28"/>
      <c r="AI97" s="28"/>
      <c r="AJ97" s="28"/>
      <c r="AK97" s="28"/>
      <c r="AL97" s="28"/>
      <c r="AM97" s="28"/>
      <c r="AN97" s="28"/>
      <c r="AO97" s="28"/>
      <c r="AP97" s="28"/>
      <c r="AQ97" s="28"/>
      <c r="AR97" s="28"/>
      <c r="AS97" s="28"/>
      <c r="AT97" s="28"/>
      <c r="AU97" s="28"/>
      <c r="AV97" s="28"/>
      <c r="AW97" s="28"/>
      <c r="AX97" s="28"/>
      <c r="AY97" s="28"/>
      <c r="AZ97" s="28"/>
      <c r="BA97" s="28"/>
      <c r="BB97" s="28"/>
      <c r="BC97" s="28"/>
      <c r="BD97" s="28"/>
      <c r="BE97" s="28"/>
      <c r="BF97" s="28"/>
      <c r="BG97" s="28"/>
      <c r="BH97" s="28"/>
      <c r="BI97" s="28"/>
      <c r="BJ97" s="28"/>
      <c r="BK97" s="28"/>
      <c r="BL97" s="28"/>
      <c r="BM97" s="28"/>
      <c r="BN97" s="28"/>
      <c r="BO97" s="28"/>
      <c r="BP97" s="28"/>
      <c r="BQ97" s="28"/>
      <c r="BR97" s="28"/>
      <c r="BS97" s="28"/>
      <c r="BT97" s="196"/>
      <c r="BU97" s="196"/>
      <c r="BV97" s="28"/>
      <c r="BW97" s="28"/>
      <c r="BX97" s="28"/>
      <c r="BY97" s="28"/>
      <c r="BZ97" s="28"/>
      <c r="CA97" s="196"/>
      <c r="CB97" s="196"/>
      <c r="CC97" s="28"/>
      <c r="CD97" s="28"/>
      <c r="CE97" s="28"/>
      <c r="CF97" s="28"/>
      <c r="CG97" s="28"/>
      <c r="CH97" s="28"/>
      <c r="CI97" s="28"/>
    </row>
    <row r="98" spans="1:87" s="3" customFormat="1" ht="30" customHeight="1" thickBot="1" x14ac:dyDescent="0.3">
      <c r="A98" s="31"/>
      <c r="B98" s="147" t="s">
        <v>67</v>
      </c>
      <c r="C98" s="148" t="s">
        <v>25</v>
      </c>
      <c r="D98" s="149">
        <f>AVERAGE(D99:D133)</f>
        <v>0</v>
      </c>
      <c r="E98" s="150">
        <v>44655</v>
      </c>
      <c r="F98" s="150">
        <v>44693</v>
      </c>
      <c r="G98" s="150" t="s">
        <v>30</v>
      </c>
      <c r="H98" s="151"/>
      <c r="I98" s="16"/>
      <c r="J98" s="16"/>
      <c r="K98" s="28"/>
      <c r="L98" s="28"/>
      <c r="M98" s="28"/>
      <c r="N98" s="28"/>
      <c r="O98" s="28"/>
      <c r="P98" s="28"/>
      <c r="Q98" s="28"/>
      <c r="R98" s="28"/>
      <c r="S98" s="28"/>
      <c r="T98" s="28"/>
      <c r="U98" s="28"/>
      <c r="V98" s="28"/>
      <c r="W98" s="28"/>
      <c r="X98" s="28"/>
      <c r="Y98" s="28"/>
      <c r="Z98" s="28"/>
      <c r="AA98" s="28"/>
      <c r="AB98" s="28"/>
      <c r="AC98" s="28"/>
      <c r="AD98" s="28"/>
      <c r="AE98" s="28"/>
      <c r="AF98" s="28"/>
      <c r="AG98" s="28"/>
      <c r="AH98" s="28"/>
      <c r="AI98" s="28"/>
      <c r="AJ98" s="28"/>
      <c r="AK98" s="28"/>
      <c r="AL98" s="28"/>
      <c r="AM98" s="28"/>
      <c r="AN98" s="28"/>
      <c r="AO98" s="28"/>
      <c r="AP98" s="28"/>
      <c r="AQ98" s="28"/>
      <c r="AR98" s="28"/>
      <c r="AS98" s="28"/>
      <c r="AT98" s="28"/>
      <c r="AU98" s="28"/>
      <c r="AV98" s="28"/>
      <c r="AW98" s="28"/>
      <c r="AX98" s="28"/>
      <c r="AY98" s="28"/>
      <c r="AZ98" s="28"/>
      <c r="BA98" s="28"/>
      <c r="BB98" s="28"/>
      <c r="BC98" s="28"/>
      <c r="BD98" s="28"/>
      <c r="BE98" s="28"/>
      <c r="BF98" s="28"/>
      <c r="BG98" s="28"/>
      <c r="BH98" s="28"/>
      <c r="BI98" s="28"/>
      <c r="BJ98" s="28"/>
      <c r="BK98" s="28"/>
      <c r="BL98" s="28"/>
      <c r="BM98" s="28"/>
      <c r="BN98" s="28"/>
      <c r="BO98" s="28"/>
      <c r="BP98" s="28"/>
      <c r="BQ98" s="28"/>
      <c r="BR98" s="28"/>
      <c r="BS98" s="28"/>
      <c r="BT98" s="196"/>
      <c r="BU98" s="196"/>
      <c r="BV98" s="28"/>
      <c r="BW98" s="28"/>
      <c r="BX98" s="28"/>
      <c r="BY98" s="28"/>
      <c r="BZ98" s="28"/>
      <c r="CA98" s="196"/>
      <c r="CB98" s="196"/>
      <c r="CC98" s="28"/>
      <c r="CD98" s="28"/>
      <c r="CE98" s="28"/>
      <c r="CF98" s="28"/>
      <c r="CG98" s="28"/>
      <c r="CH98" s="28"/>
      <c r="CI98" s="28"/>
    </row>
    <row r="99" spans="1:87" s="3" customFormat="1" ht="15.75" hidden="1" customHeight="1" thickBot="1" x14ac:dyDescent="0.3">
      <c r="A99" s="31"/>
      <c r="B99" s="152" t="s">
        <v>68</v>
      </c>
      <c r="C99" s="153"/>
      <c r="D99" s="154">
        <v>0</v>
      </c>
      <c r="E99" s="155">
        <v>44635</v>
      </c>
      <c r="F99" s="155">
        <v>44634</v>
      </c>
      <c r="G99" s="156"/>
      <c r="H99" s="156"/>
      <c r="I99" s="16"/>
      <c r="J99" s="16">
        <f t="shared" si="24"/>
        <v>0</v>
      </c>
      <c r="K99" s="28"/>
      <c r="L99" s="28"/>
      <c r="M99" s="28"/>
      <c r="N99" s="28"/>
      <c r="O99" s="28"/>
      <c r="P99" s="28"/>
      <c r="Q99" s="28"/>
      <c r="R99" s="28"/>
      <c r="S99" s="28"/>
      <c r="T99" s="28"/>
      <c r="U99" s="28"/>
      <c r="V99" s="28"/>
      <c r="W99" s="28"/>
      <c r="X99" s="28"/>
      <c r="Y99" s="28"/>
      <c r="Z99" s="28"/>
      <c r="AA99" s="28"/>
      <c r="AB99" s="28"/>
      <c r="AC99" s="28"/>
      <c r="AD99" s="28"/>
      <c r="AE99" s="28"/>
      <c r="AF99" s="28"/>
      <c r="AG99" s="28"/>
      <c r="AH99" s="28"/>
      <c r="AI99" s="28"/>
      <c r="AJ99" s="28"/>
      <c r="AK99" s="28"/>
      <c r="AL99" s="28"/>
      <c r="AM99" s="28"/>
      <c r="AN99" s="28"/>
      <c r="AO99" s="28"/>
      <c r="AP99" s="28"/>
      <c r="AQ99" s="28"/>
      <c r="AR99" s="28"/>
      <c r="AS99" s="28"/>
      <c r="AT99" s="28"/>
      <c r="AU99" s="28"/>
      <c r="AV99" s="28"/>
      <c r="AW99" s="28"/>
      <c r="AX99" s="28"/>
      <c r="AY99" s="28"/>
      <c r="AZ99" s="28"/>
      <c r="BA99" s="28"/>
      <c r="BB99" s="28"/>
      <c r="BC99" s="28"/>
      <c r="BD99" s="28"/>
      <c r="BE99" s="28"/>
      <c r="BF99" s="28"/>
      <c r="BG99" s="28"/>
      <c r="BH99" s="28"/>
      <c r="BI99" s="28"/>
      <c r="BJ99" s="28"/>
      <c r="BK99" s="28"/>
      <c r="BL99" s="28"/>
      <c r="BM99" s="28"/>
      <c r="BN99" s="28"/>
      <c r="BO99" s="28"/>
      <c r="BP99" s="28"/>
      <c r="BQ99" s="28"/>
      <c r="BR99" s="28"/>
      <c r="BS99" s="28"/>
      <c r="BT99" s="196"/>
      <c r="BU99" s="196"/>
      <c r="BV99" s="28"/>
      <c r="BW99" s="28"/>
      <c r="BX99" s="28"/>
      <c r="BY99" s="28"/>
      <c r="BZ99" s="28"/>
      <c r="CA99" s="196"/>
      <c r="CB99" s="196"/>
      <c r="CC99" s="28"/>
      <c r="CD99" s="28"/>
      <c r="CE99" s="28"/>
      <c r="CF99" s="28"/>
      <c r="CG99" s="28"/>
      <c r="CH99" s="28"/>
      <c r="CI99" s="28"/>
    </row>
    <row r="100" spans="1:87" s="3" customFormat="1" ht="15.75" hidden="1" customHeight="1" thickBot="1" x14ac:dyDescent="0.3">
      <c r="A100" s="31"/>
      <c r="B100" s="152" t="s">
        <v>69</v>
      </c>
      <c r="C100" s="153"/>
      <c r="D100" s="154">
        <v>0</v>
      </c>
      <c r="E100" s="156">
        <f>Project_Start</f>
        <v>44620</v>
      </c>
      <c r="F100" s="156">
        <f>E100+4</f>
        <v>44624</v>
      </c>
      <c r="G100" s="156"/>
      <c r="H100" s="156"/>
      <c r="I100" s="16"/>
      <c r="J100" s="16">
        <f t="shared" si="24"/>
        <v>5</v>
      </c>
      <c r="K100" s="28"/>
      <c r="L100" s="28"/>
      <c r="M100" s="28"/>
      <c r="N100" s="28"/>
      <c r="O100" s="28"/>
      <c r="P100" s="28"/>
      <c r="Q100" s="28"/>
      <c r="R100" s="28"/>
      <c r="S100" s="28"/>
      <c r="T100" s="28"/>
      <c r="U100" s="28"/>
      <c r="V100" s="28"/>
      <c r="W100" s="28"/>
      <c r="X100" s="28"/>
      <c r="Y100" s="28"/>
      <c r="Z100" s="28"/>
      <c r="AA100" s="28"/>
      <c r="AB100" s="28"/>
      <c r="AC100" s="28"/>
      <c r="AD100" s="28"/>
      <c r="AE100" s="28"/>
      <c r="AF100" s="28"/>
      <c r="AG100" s="28"/>
      <c r="AH100" s="28"/>
      <c r="AI100" s="28"/>
      <c r="AJ100" s="28"/>
      <c r="AK100" s="28"/>
      <c r="AL100" s="28"/>
      <c r="AM100" s="28"/>
      <c r="AN100" s="28"/>
      <c r="AO100" s="28"/>
      <c r="AP100" s="28"/>
      <c r="AQ100" s="28"/>
      <c r="AR100" s="28"/>
      <c r="AS100" s="28"/>
      <c r="AT100" s="28"/>
      <c r="AU100" s="28"/>
      <c r="AV100" s="28"/>
      <c r="AW100" s="28"/>
      <c r="AX100" s="28"/>
      <c r="AY100" s="28"/>
      <c r="AZ100" s="28"/>
      <c r="BA100" s="28"/>
      <c r="BB100" s="28"/>
      <c r="BC100" s="28"/>
      <c r="BD100" s="28"/>
      <c r="BE100" s="28"/>
      <c r="BF100" s="28"/>
      <c r="BG100" s="28"/>
      <c r="BH100" s="28"/>
      <c r="BI100" s="28"/>
      <c r="BJ100" s="28"/>
      <c r="BK100" s="28"/>
      <c r="BL100" s="28"/>
      <c r="BM100" s="28"/>
      <c r="BN100" s="28"/>
      <c r="BO100" s="28"/>
      <c r="BP100" s="28"/>
      <c r="BQ100" s="28"/>
      <c r="BR100" s="28"/>
      <c r="BS100" s="28"/>
      <c r="BT100" s="196"/>
      <c r="BU100" s="196"/>
      <c r="BV100" s="28"/>
      <c r="BW100" s="28"/>
      <c r="BX100" s="28"/>
      <c r="BY100" s="28"/>
      <c r="BZ100" s="28"/>
      <c r="CA100" s="196"/>
      <c r="CB100" s="196"/>
      <c r="CC100" s="28"/>
      <c r="CD100" s="28"/>
      <c r="CE100" s="28"/>
      <c r="CF100" s="28"/>
      <c r="CG100" s="28"/>
      <c r="CH100" s="28"/>
      <c r="CI100" s="28"/>
    </row>
    <row r="101" spans="1:87" s="3" customFormat="1" ht="15.75" hidden="1" customHeight="1" thickBot="1" x14ac:dyDescent="0.3">
      <c r="A101" s="31"/>
      <c r="B101" s="152" t="s">
        <v>70</v>
      </c>
      <c r="C101" s="153"/>
      <c r="D101" s="154">
        <v>0</v>
      </c>
      <c r="E101" s="156">
        <f>Project_Start</f>
        <v>44620</v>
      </c>
      <c r="F101" s="156">
        <f>E101+4</f>
        <v>44624</v>
      </c>
      <c r="G101" s="156"/>
      <c r="H101" s="156"/>
      <c r="I101" s="16"/>
      <c r="J101" s="16">
        <f t="shared" si="24"/>
        <v>5</v>
      </c>
      <c r="K101" s="28"/>
      <c r="L101" s="28"/>
      <c r="M101" s="28"/>
      <c r="N101" s="28"/>
      <c r="O101" s="28"/>
      <c r="P101" s="28"/>
      <c r="Q101" s="28"/>
      <c r="R101" s="28"/>
      <c r="S101" s="28"/>
      <c r="T101" s="28"/>
      <c r="U101" s="28"/>
      <c r="V101" s="28"/>
      <c r="W101" s="28"/>
      <c r="X101" s="28"/>
      <c r="Y101" s="28"/>
      <c r="Z101" s="28"/>
      <c r="AA101" s="28"/>
      <c r="AB101" s="28"/>
      <c r="AC101" s="28"/>
      <c r="AD101" s="28"/>
      <c r="AE101" s="28"/>
      <c r="AF101" s="28"/>
      <c r="AG101" s="28"/>
      <c r="AH101" s="28"/>
      <c r="AI101" s="28"/>
      <c r="AJ101" s="28"/>
      <c r="AK101" s="28"/>
      <c r="AL101" s="28"/>
      <c r="AM101" s="28"/>
      <c r="AN101" s="28"/>
      <c r="AO101" s="28"/>
      <c r="AP101" s="28"/>
      <c r="AQ101" s="28"/>
      <c r="AR101" s="28"/>
      <c r="AS101" s="28"/>
      <c r="AT101" s="28"/>
      <c r="AU101" s="28"/>
      <c r="AV101" s="28"/>
      <c r="AW101" s="28"/>
      <c r="AX101" s="28"/>
      <c r="AY101" s="28"/>
      <c r="AZ101" s="28"/>
      <c r="BA101" s="28"/>
      <c r="BB101" s="28"/>
      <c r="BC101" s="28"/>
      <c r="BD101" s="28"/>
      <c r="BE101" s="28"/>
      <c r="BF101" s="28"/>
      <c r="BG101" s="28"/>
      <c r="BH101" s="28"/>
      <c r="BI101" s="28"/>
      <c r="BJ101" s="28"/>
      <c r="BK101" s="28"/>
      <c r="BL101" s="28"/>
      <c r="BM101" s="28"/>
      <c r="BN101" s="28"/>
      <c r="BO101" s="28"/>
      <c r="BP101" s="28"/>
      <c r="BQ101" s="28"/>
      <c r="BR101" s="28"/>
      <c r="BS101" s="28"/>
      <c r="BT101" s="196"/>
      <c r="BU101" s="196"/>
      <c r="BV101" s="28"/>
      <c r="BW101" s="28"/>
      <c r="BX101" s="28"/>
      <c r="BY101" s="28"/>
      <c r="BZ101" s="28"/>
      <c r="CA101" s="196"/>
      <c r="CB101" s="196"/>
      <c r="CC101" s="28"/>
      <c r="CD101" s="28"/>
      <c r="CE101" s="28"/>
      <c r="CF101" s="28"/>
      <c r="CG101" s="28"/>
      <c r="CH101" s="28"/>
      <c r="CI101" s="28"/>
    </row>
    <row r="102" spans="1:87" s="3" customFormat="1" ht="15.75" hidden="1" customHeight="1" thickBot="1" x14ac:dyDescent="0.3">
      <c r="A102" s="31"/>
      <c r="B102" s="152" t="s">
        <v>71</v>
      </c>
      <c r="C102" s="153"/>
      <c r="D102" s="154">
        <v>0</v>
      </c>
      <c r="E102" s="156">
        <f>Project_Start</f>
        <v>44620</v>
      </c>
      <c r="F102" s="156">
        <f>E102+4</f>
        <v>44624</v>
      </c>
      <c r="G102" s="156"/>
      <c r="H102" s="156"/>
      <c r="I102" s="16"/>
      <c r="J102" s="16">
        <f t="shared" si="24"/>
        <v>5</v>
      </c>
      <c r="K102" s="28"/>
      <c r="L102" s="28"/>
      <c r="M102" s="28"/>
      <c r="N102" s="28"/>
      <c r="O102" s="28"/>
      <c r="P102" s="28"/>
      <c r="Q102" s="28"/>
      <c r="R102" s="28"/>
      <c r="S102" s="28"/>
      <c r="T102" s="28"/>
      <c r="U102" s="28"/>
      <c r="V102" s="28"/>
      <c r="W102" s="28"/>
      <c r="X102" s="28"/>
      <c r="Y102" s="28"/>
      <c r="Z102" s="28"/>
      <c r="AA102" s="28"/>
      <c r="AB102" s="28"/>
      <c r="AC102" s="28"/>
      <c r="AD102" s="28"/>
      <c r="AE102" s="28"/>
      <c r="AF102" s="28"/>
      <c r="AG102" s="28"/>
      <c r="AH102" s="28"/>
      <c r="AI102" s="28"/>
      <c r="AJ102" s="28"/>
      <c r="AK102" s="28"/>
      <c r="AL102" s="28"/>
      <c r="AM102" s="28"/>
      <c r="AN102" s="28"/>
      <c r="AO102" s="28"/>
      <c r="AP102" s="28"/>
      <c r="AQ102" s="28"/>
      <c r="AR102" s="28"/>
      <c r="AS102" s="28"/>
      <c r="AT102" s="28"/>
      <c r="AU102" s="28"/>
      <c r="AV102" s="28"/>
      <c r="AW102" s="28"/>
      <c r="AX102" s="28"/>
      <c r="AY102" s="28"/>
      <c r="AZ102" s="28"/>
      <c r="BA102" s="28"/>
      <c r="BB102" s="28"/>
      <c r="BC102" s="28"/>
      <c r="BD102" s="28"/>
      <c r="BE102" s="28"/>
      <c r="BF102" s="28"/>
      <c r="BG102" s="28"/>
      <c r="BH102" s="28"/>
      <c r="BI102" s="28"/>
      <c r="BJ102" s="28"/>
      <c r="BK102" s="28"/>
      <c r="BL102" s="28"/>
      <c r="BM102" s="28"/>
      <c r="BN102" s="28"/>
      <c r="BO102" s="28"/>
      <c r="BP102" s="28"/>
      <c r="BQ102" s="28"/>
      <c r="BR102" s="28"/>
      <c r="BS102" s="28"/>
      <c r="BT102" s="196"/>
      <c r="BU102" s="196"/>
      <c r="BV102" s="28"/>
      <c r="BW102" s="28"/>
      <c r="BX102" s="28"/>
      <c r="BY102" s="28"/>
      <c r="BZ102" s="28"/>
      <c r="CA102" s="196"/>
      <c r="CB102" s="196"/>
      <c r="CC102" s="28"/>
      <c r="CD102" s="28"/>
      <c r="CE102" s="28"/>
      <c r="CF102" s="28"/>
      <c r="CG102" s="28"/>
      <c r="CH102" s="28"/>
      <c r="CI102" s="28"/>
    </row>
    <row r="103" spans="1:87" s="3" customFormat="1" ht="15.75" hidden="1" customHeight="1" thickBot="1" x14ac:dyDescent="0.3">
      <c r="A103" s="31"/>
      <c r="B103" s="157" t="s">
        <v>72</v>
      </c>
      <c r="C103" s="158"/>
      <c r="D103" s="159">
        <v>0</v>
      </c>
      <c r="E103" s="160">
        <f>Project_Start</f>
        <v>44620</v>
      </c>
      <c r="F103" s="160">
        <f>E103+4</f>
        <v>44624</v>
      </c>
      <c r="G103" s="160"/>
      <c r="H103" s="160"/>
      <c r="I103" s="16"/>
      <c r="J103" s="16">
        <f t="shared" si="24"/>
        <v>5</v>
      </c>
      <c r="K103" s="28"/>
      <c r="L103" s="28"/>
      <c r="M103" s="28"/>
      <c r="N103" s="28"/>
      <c r="O103" s="28"/>
      <c r="P103" s="28"/>
      <c r="Q103" s="28"/>
      <c r="R103" s="28"/>
      <c r="S103" s="28"/>
      <c r="T103" s="28"/>
      <c r="U103" s="28"/>
      <c r="V103" s="28"/>
      <c r="W103" s="28"/>
      <c r="X103" s="28"/>
      <c r="Y103" s="28"/>
      <c r="Z103" s="28"/>
      <c r="AA103" s="28"/>
      <c r="AB103" s="28"/>
      <c r="AC103" s="28"/>
      <c r="AD103" s="28"/>
      <c r="AE103" s="28"/>
      <c r="AF103" s="28"/>
      <c r="AG103" s="28"/>
      <c r="AH103" s="28"/>
      <c r="AI103" s="28"/>
      <c r="AJ103" s="28"/>
      <c r="AK103" s="28"/>
      <c r="AL103" s="28"/>
      <c r="AM103" s="28"/>
      <c r="AN103" s="28"/>
      <c r="AO103" s="28"/>
      <c r="AP103" s="28"/>
      <c r="AQ103" s="28"/>
      <c r="AR103" s="28"/>
      <c r="AS103" s="28"/>
      <c r="AT103" s="28"/>
      <c r="AU103" s="28"/>
      <c r="AV103" s="28"/>
      <c r="AW103" s="28"/>
      <c r="AX103" s="28"/>
      <c r="AY103" s="28"/>
      <c r="AZ103" s="28"/>
      <c r="BA103" s="28"/>
      <c r="BB103" s="28"/>
      <c r="BC103" s="28"/>
      <c r="BD103" s="28"/>
      <c r="BE103" s="28"/>
      <c r="BF103" s="28"/>
      <c r="BG103" s="28"/>
      <c r="BH103" s="28"/>
      <c r="BI103" s="28"/>
      <c r="BJ103" s="28"/>
      <c r="BK103" s="28"/>
      <c r="BL103" s="28"/>
      <c r="BM103" s="28"/>
      <c r="BN103" s="28"/>
      <c r="BO103" s="28"/>
      <c r="BP103" s="28"/>
      <c r="BQ103" s="28"/>
      <c r="BR103" s="28"/>
      <c r="BS103" s="28"/>
      <c r="BT103" s="196"/>
      <c r="BU103" s="196"/>
      <c r="BV103" s="28"/>
      <c r="BW103" s="28"/>
      <c r="BX103" s="28"/>
      <c r="BY103" s="28"/>
      <c r="BZ103" s="28"/>
      <c r="CA103" s="196"/>
      <c r="CB103" s="196"/>
      <c r="CC103" s="28"/>
      <c r="CD103" s="28"/>
      <c r="CE103" s="28"/>
      <c r="CF103" s="28"/>
      <c r="CG103" s="28"/>
      <c r="CH103" s="28"/>
      <c r="CI103" s="28"/>
    </row>
    <row r="104" spans="1:87" s="3" customFormat="1" ht="30" customHeight="1" thickBot="1" x14ac:dyDescent="0.3">
      <c r="A104" s="31" t="s">
        <v>53</v>
      </c>
      <c r="B104" s="165" t="s">
        <v>73</v>
      </c>
      <c r="C104" s="166" t="s">
        <v>25</v>
      </c>
      <c r="D104" s="167">
        <v>0</v>
      </c>
      <c r="E104" s="168">
        <v>44686</v>
      </c>
      <c r="F104" s="168">
        <v>44693</v>
      </c>
      <c r="G104" s="150" t="s">
        <v>64</v>
      </c>
      <c r="H104" s="169"/>
      <c r="I104" s="16"/>
      <c r="J104" s="16">
        <f t="shared" si="24"/>
        <v>8</v>
      </c>
      <c r="K104" s="28"/>
      <c r="L104" s="28"/>
      <c r="M104" s="28"/>
      <c r="N104" s="28"/>
      <c r="O104" s="28"/>
      <c r="P104" s="28"/>
      <c r="Q104" s="28"/>
      <c r="R104" s="28"/>
      <c r="S104" s="28"/>
      <c r="T104" s="28"/>
      <c r="U104" s="28"/>
      <c r="V104" s="28"/>
      <c r="W104" s="28"/>
      <c r="X104" s="28"/>
      <c r="Y104" s="28"/>
      <c r="Z104" s="28"/>
      <c r="AA104" s="28"/>
      <c r="AB104" s="28"/>
      <c r="AC104" s="28"/>
      <c r="AD104" s="28"/>
      <c r="AE104" s="28"/>
      <c r="AF104" s="28"/>
      <c r="AG104" s="28"/>
      <c r="AH104" s="28"/>
      <c r="AI104" s="28"/>
      <c r="AJ104" s="28"/>
      <c r="AK104" s="28"/>
      <c r="AL104" s="28"/>
      <c r="AM104" s="28"/>
      <c r="AN104" s="28"/>
      <c r="AO104" s="28"/>
      <c r="AP104" s="28"/>
      <c r="AQ104" s="28"/>
      <c r="AR104" s="28"/>
      <c r="AS104" s="28"/>
      <c r="AT104" s="28"/>
      <c r="AU104" s="28"/>
      <c r="AV104" s="28"/>
      <c r="AW104" s="28"/>
      <c r="AX104" s="28"/>
      <c r="AY104" s="28"/>
      <c r="AZ104" s="28"/>
      <c r="BA104" s="28"/>
      <c r="BB104" s="28"/>
      <c r="BC104" s="28"/>
      <c r="BD104" s="28"/>
      <c r="BE104" s="28"/>
      <c r="BF104" s="28"/>
      <c r="BG104" s="28"/>
      <c r="BH104" s="28"/>
      <c r="BI104" s="28"/>
      <c r="BJ104" s="28"/>
      <c r="BK104" s="28"/>
      <c r="BL104" s="28"/>
      <c r="BM104" s="28"/>
      <c r="BN104" s="28"/>
      <c r="BO104" s="28"/>
      <c r="BP104" s="28"/>
      <c r="BQ104" s="28"/>
      <c r="BR104" s="28"/>
      <c r="BS104" s="28"/>
      <c r="BT104" s="196"/>
      <c r="BU104" s="196"/>
      <c r="BV104" s="28"/>
      <c r="BW104" s="28"/>
      <c r="BX104" s="28"/>
      <c r="BY104" s="28"/>
      <c r="BZ104" s="28"/>
      <c r="CA104" s="196"/>
      <c r="CB104" s="196"/>
      <c r="CC104" s="28"/>
      <c r="CD104" s="28"/>
      <c r="CE104" s="28"/>
      <c r="CF104" s="28"/>
      <c r="CG104" s="28"/>
      <c r="CH104" s="28"/>
      <c r="CI104" s="28"/>
    </row>
    <row r="105" spans="1:87" s="3" customFormat="1" ht="15.75" hidden="1" customHeight="1" thickBot="1" x14ac:dyDescent="0.3">
      <c r="A105" s="31"/>
      <c r="B105" s="161" t="s">
        <v>68</v>
      </c>
      <c r="C105" s="162"/>
      <c r="D105" s="163"/>
      <c r="E105" s="164" t="s">
        <v>74</v>
      </c>
      <c r="F105" s="164" t="s">
        <v>74</v>
      </c>
      <c r="G105" s="164"/>
      <c r="H105" s="164"/>
      <c r="I105" s="16"/>
      <c r="J105" s="16" t="e">
        <f t="shared" si="24"/>
        <v>#VALUE!</v>
      </c>
      <c r="K105" s="28"/>
      <c r="L105" s="28"/>
      <c r="M105" s="28"/>
      <c r="N105" s="28"/>
      <c r="O105" s="28"/>
      <c r="P105" s="28"/>
      <c r="Q105" s="28"/>
      <c r="R105" s="28"/>
      <c r="S105" s="28"/>
      <c r="T105" s="28"/>
      <c r="U105" s="28"/>
      <c r="V105" s="28"/>
      <c r="W105" s="28"/>
      <c r="X105" s="28"/>
      <c r="Y105" s="28"/>
      <c r="Z105" s="28"/>
      <c r="AA105" s="28"/>
      <c r="AB105" s="28"/>
      <c r="AC105" s="28"/>
      <c r="AD105" s="28"/>
      <c r="AE105" s="28"/>
      <c r="AF105" s="28"/>
      <c r="AG105" s="28"/>
      <c r="AH105" s="28"/>
      <c r="AI105" s="28"/>
      <c r="AJ105" s="28"/>
      <c r="AK105" s="28"/>
      <c r="AL105" s="28"/>
      <c r="AM105" s="28"/>
      <c r="AN105" s="28"/>
      <c r="AO105" s="28"/>
      <c r="AP105" s="28"/>
      <c r="AQ105" s="28"/>
      <c r="AR105" s="28"/>
      <c r="AS105" s="28"/>
      <c r="AT105" s="28"/>
      <c r="AU105" s="28"/>
      <c r="AV105" s="28"/>
      <c r="AW105" s="28"/>
      <c r="AX105" s="28"/>
      <c r="AY105" s="28"/>
      <c r="AZ105" s="28"/>
      <c r="BA105" s="28"/>
      <c r="BB105" s="28"/>
      <c r="BC105" s="28"/>
      <c r="BD105" s="28"/>
      <c r="BE105" s="28"/>
      <c r="BF105" s="28"/>
      <c r="BG105" s="28"/>
      <c r="BH105" s="28"/>
      <c r="BI105" s="28"/>
      <c r="BJ105" s="28"/>
      <c r="BK105" s="28"/>
      <c r="BL105" s="28"/>
      <c r="BM105" s="28"/>
      <c r="BN105" s="28"/>
      <c r="BO105" s="28"/>
      <c r="BP105" s="28"/>
      <c r="BQ105" s="28"/>
      <c r="BR105" s="28"/>
      <c r="BS105" s="28"/>
      <c r="BT105" s="196"/>
      <c r="BU105" s="196"/>
      <c r="BV105" s="28"/>
      <c r="BW105" s="28"/>
      <c r="BX105" s="28"/>
      <c r="BY105" s="28"/>
      <c r="BZ105" s="28"/>
      <c r="CA105" s="196"/>
      <c r="CB105" s="196"/>
      <c r="CC105" s="28"/>
      <c r="CD105" s="28"/>
      <c r="CE105" s="28"/>
      <c r="CF105" s="28"/>
      <c r="CG105" s="28"/>
      <c r="CH105" s="28"/>
      <c r="CI105" s="28"/>
    </row>
    <row r="106" spans="1:87" s="3" customFormat="1" ht="15.75" hidden="1" customHeight="1" thickBot="1" x14ac:dyDescent="0.3">
      <c r="A106" s="31"/>
      <c r="B106" s="46" t="s">
        <v>69</v>
      </c>
      <c r="C106" s="44"/>
      <c r="D106" s="21"/>
      <c r="E106" s="39" t="s">
        <v>74</v>
      </c>
      <c r="F106" s="39" t="s">
        <v>74</v>
      </c>
      <c r="G106" s="39"/>
      <c r="H106" s="39"/>
      <c r="I106" s="16"/>
      <c r="J106" s="16" t="e">
        <f t="shared" si="24"/>
        <v>#VALUE!</v>
      </c>
      <c r="K106" s="28"/>
      <c r="L106" s="28"/>
      <c r="M106" s="28"/>
      <c r="N106" s="28"/>
      <c r="O106" s="28"/>
      <c r="P106" s="28"/>
      <c r="Q106" s="28"/>
      <c r="R106" s="28"/>
      <c r="S106" s="28"/>
      <c r="T106" s="28"/>
      <c r="U106" s="28"/>
      <c r="V106" s="28"/>
      <c r="W106" s="28"/>
      <c r="X106" s="28"/>
      <c r="Y106" s="28"/>
      <c r="Z106" s="28"/>
      <c r="AA106" s="28"/>
      <c r="AB106" s="28"/>
      <c r="AC106" s="28"/>
      <c r="AD106" s="28"/>
      <c r="AE106" s="28"/>
      <c r="AF106" s="28"/>
      <c r="AG106" s="28"/>
      <c r="AH106" s="28"/>
      <c r="AI106" s="28"/>
      <c r="AJ106" s="28"/>
      <c r="AK106" s="28"/>
      <c r="AL106" s="28"/>
      <c r="AM106" s="28"/>
      <c r="AN106" s="28"/>
      <c r="AO106" s="28"/>
      <c r="AP106" s="28"/>
      <c r="AQ106" s="28"/>
      <c r="AR106" s="28"/>
      <c r="AS106" s="28"/>
      <c r="AT106" s="28"/>
      <c r="AU106" s="28"/>
      <c r="AV106" s="28"/>
      <c r="AW106" s="28"/>
      <c r="AX106" s="28"/>
      <c r="AY106" s="28"/>
      <c r="AZ106" s="28"/>
      <c r="BA106" s="28"/>
      <c r="BB106" s="28"/>
      <c r="BC106" s="28"/>
      <c r="BD106" s="28"/>
      <c r="BE106" s="28"/>
      <c r="BF106" s="28"/>
      <c r="BG106" s="28"/>
      <c r="BH106" s="28"/>
      <c r="BI106" s="28"/>
      <c r="BJ106" s="28"/>
      <c r="BK106" s="28"/>
      <c r="BL106" s="28"/>
      <c r="BM106" s="28"/>
      <c r="BN106" s="28"/>
      <c r="BO106" s="28"/>
      <c r="BP106" s="28"/>
      <c r="BQ106" s="28"/>
      <c r="BR106" s="28"/>
      <c r="BS106" s="28"/>
      <c r="BT106" s="196"/>
      <c r="BU106" s="196"/>
      <c r="BV106" s="28"/>
      <c r="BW106" s="28"/>
      <c r="BX106" s="28"/>
      <c r="BY106" s="28"/>
      <c r="BZ106" s="28"/>
      <c r="CA106" s="196"/>
      <c r="CB106" s="196"/>
      <c r="CC106" s="28"/>
      <c r="CD106" s="28"/>
      <c r="CE106" s="28"/>
      <c r="CF106" s="28"/>
      <c r="CG106" s="28"/>
      <c r="CH106" s="28"/>
      <c r="CI106" s="28"/>
    </row>
    <row r="107" spans="1:87" s="3" customFormat="1" ht="15.75" hidden="1" customHeight="1" thickBot="1" x14ac:dyDescent="0.3">
      <c r="A107" s="31"/>
      <c r="B107" s="46" t="s">
        <v>70</v>
      </c>
      <c r="C107" s="44"/>
      <c r="D107" s="21"/>
      <c r="E107" s="39" t="s">
        <v>74</v>
      </c>
      <c r="F107" s="39" t="s">
        <v>74</v>
      </c>
      <c r="G107" s="39"/>
      <c r="H107" s="39"/>
      <c r="I107" s="16"/>
      <c r="J107" s="16" t="e">
        <f t="shared" si="24"/>
        <v>#VALUE!</v>
      </c>
      <c r="K107" s="28"/>
      <c r="L107" s="28"/>
      <c r="M107" s="28"/>
      <c r="N107" s="28"/>
      <c r="O107" s="28"/>
      <c r="P107" s="28"/>
      <c r="Q107" s="28"/>
      <c r="R107" s="28"/>
      <c r="S107" s="28"/>
      <c r="T107" s="28"/>
      <c r="U107" s="28"/>
      <c r="V107" s="28"/>
      <c r="W107" s="28"/>
      <c r="X107" s="28"/>
      <c r="Y107" s="28"/>
      <c r="Z107" s="28"/>
      <c r="AA107" s="28"/>
      <c r="AB107" s="28"/>
      <c r="AC107" s="28"/>
      <c r="AD107" s="28"/>
      <c r="AE107" s="28"/>
      <c r="AF107" s="28"/>
      <c r="AG107" s="28"/>
      <c r="AH107" s="28"/>
      <c r="AI107" s="28"/>
      <c r="AJ107" s="28"/>
      <c r="AK107" s="28"/>
      <c r="AL107" s="28"/>
      <c r="AM107" s="28"/>
      <c r="AN107" s="28"/>
      <c r="AO107" s="28"/>
      <c r="AP107" s="28"/>
      <c r="AQ107" s="28"/>
      <c r="AR107" s="28"/>
      <c r="AS107" s="28"/>
      <c r="AT107" s="28"/>
      <c r="AU107" s="28"/>
      <c r="AV107" s="28"/>
      <c r="AW107" s="28"/>
      <c r="AX107" s="28"/>
      <c r="AY107" s="28"/>
      <c r="AZ107" s="28"/>
      <c r="BA107" s="28"/>
      <c r="BB107" s="28"/>
      <c r="BC107" s="28"/>
      <c r="BD107" s="28"/>
      <c r="BE107" s="28"/>
      <c r="BF107" s="28"/>
      <c r="BG107" s="28"/>
      <c r="BH107" s="28"/>
      <c r="BI107" s="28"/>
      <c r="BJ107" s="28"/>
      <c r="BK107" s="28"/>
      <c r="BL107" s="28"/>
      <c r="BM107" s="28"/>
      <c r="BN107" s="28"/>
      <c r="BO107" s="28"/>
      <c r="BP107" s="28"/>
      <c r="BQ107" s="28"/>
      <c r="BR107" s="28"/>
      <c r="BS107" s="28"/>
      <c r="BT107" s="196"/>
      <c r="BU107" s="196"/>
      <c r="BV107" s="28"/>
      <c r="BW107" s="28"/>
      <c r="BX107" s="28"/>
      <c r="BY107" s="28"/>
      <c r="BZ107" s="28"/>
      <c r="CA107" s="196"/>
      <c r="CB107" s="196"/>
      <c r="CC107" s="28"/>
      <c r="CD107" s="28"/>
      <c r="CE107" s="28"/>
      <c r="CF107" s="28"/>
      <c r="CG107" s="28"/>
      <c r="CH107" s="28"/>
      <c r="CI107" s="28"/>
    </row>
    <row r="108" spans="1:87" s="3" customFormat="1" ht="15.75" hidden="1" customHeight="1" thickBot="1" x14ac:dyDescent="0.3">
      <c r="A108" s="31"/>
      <c r="B108" s="46" t="s">
        <v>71</v>
      </c>
      <c r="C108" s="44"/>
      <c r="D108" s="21"/>
      <c r="E108" s="39" t="s">
        <v>74</v>
      </c>
      <c r="F108" s="39" t="s">
        <v>74</v>
      </c>
      <c r="G108" s="39"/>
      <c r="H108" s="39"/>
      <c r="I108" s="16"/>
      <c r="J108" s="16" t="e">
        <f t="shared" si="24"/>
        <v>#VALUE!</v>
      </c>
      <c r="K108" s="28"/>
      <c r="L108" s="28"/>
      <c r="M108" s="28"/>
      <c r="N108" s="28"/>
      <c r="O108" s="28"/>
      <c r="P108" s="28"/>
      <c r="Q108" s="28"/>
      <c r="R108" s="28"/>
      <c r="S108" s="28"/>
      <c r="T108" s="28"/>
      <c r="U108" s="28"/>
      <c r="V108" s="28"/>
      <c r="W108" s="28"/>
      <c r="X108" s="28"/>
      <c r="Y108" s="28"/>
      <c r="Z108" s="28"/>
      <c r="AA108" s="28"/>
      <c r="AB108" s="28"/>
      <c r="AC108" s="28"/>
      <c r="AD108" s="28"/>
      <c r="AE108" s="28"/>
      <c r="AF108" s="28"/>
      <c r="AG108" s="28"/>
      <c r="AH108" s="28"/>
      <c r="AI108" s="28"/>
      <c r="AJ108" s="28"/>
      <c r="AK108" s="28"/>
      <c r="AL108" s="28"/>
      <c r="AM108" s="28"/>
      <c r="AN108" s="28"/>
      <c r="AO108" s="28"/>
      <c r="AP108" s="28"/>
      <c r="AQ108" s="28"/>
      <c r="AR108" s="28"/>
      <c r="AS108" s="28"/>
      <c r="AT108" s="28"/>
      <c r="AU108" s="28"/>
      <c r="AV108" s="28"/>
      <c r="AW108" s="28"/>
      <c r="AX108" s="28"/>
      <c r="AY108" s="28"/>
      <c r="AZ108" s="28"/>
      <c r="BA108" s="28"/>
      <c r="BB108" s="28"/>
      <c r="BC108" s="28"/>
      <c r="BD108" s="28"/>
      <c r="BE108" s="28"/>
      <c r="BF108" s="28"/>
      <c r="BG108" s="28"/>
      <c r="BH108" s="28"/>
      <c r="BI108" s="28"/>
      <c r="BJ108" s="28"/>
      <c r="BK108" s="28"/>
      <c r="BL108" s="28"/>
      <c r="BM108" s="28"/>
      <c r="BN108" s="28"/>
      <c r="BO108" s="28"/>
      <c r="BP108" s="28"/>
      <c r="BQ108" s="28"/>
      <c r="BR108" s="28"/>
      <c r="BS108" s="28"/>
      <c r="BT108" s="196"/>
      <c r="BU108" s="196"/>
      <c r="BV108" s="28"/>
      <c r="BW108" s="28"/>
      <c r="BX108" s="28"/>
      <c r="BY108" s="28"/>
      <c r="BZ108" s="28"/>
      <c r="CA108" s="196"/>
      <c r="CB108" s="196"/>
      <c r="CC108" s="28"/>
      <c r="CD108" s="28"/>
      <c r="CE108" s="28"/>
      <c r="CF108" s="28"/>
      <c r="CG108" s="28"/>
      <c r="CH108" s="28"/>
      <c r="CI108" s="28"/>
    </row>
    <row r="109" spans="1:87" s="3" customFormat="1" ht="15.75" hidden="1" customHeight="1" thickBot="1" x14ac:dyDescent="0.3">
      <c r="A109" s="31"/>
      <c r="B109" s="46" t="s">
        <v>72</v>
      </c>
      <c r="C109" s="44"/>
      <c r="D109" s="21"/>
      <c r="E109" s="39" t="s">
        <v>74</v>
      </c>
      <c r="F109" s="39" t="s">
        <v>74</v>
      </c>
      <c r="G109" s="39"/>
      <c r="H109" s="39"/>
      <c r="I109" s="16"/>
      <c r="J109" s="16" t="e">
        <f t="shared" si="24"/>
        <v>#VALUE!</v>
      </c>
      <c r="K109" s="28"/>
      <c r="L109" s="28"/>
      <c r="M109" s="28"/>
      <c r="N109" s="28"/>
      <c r="O109" s="28"/>
      <c r="P109" s="28"/>
      <c r="Q109" s="28"/>
      <c r="R109" s="28"/>
      <c r="S109" s="28"/>
      <c r="T109" s="28"/>
      <c r="U109" s="28"/>
      <c r="V109" s="28"/>
      <c r="W109" s="28"/>
      <c r="X109" s="28"/>
      <c r="Y109" s="28"/>
      <c r="Z109" s="28"/>
      <c r="AA109" s="28"/>
      <c r="AB109" s="28"/>
      <c r="AC109" s="28"/>
      <c r="AD109" s="28"/>
      <c r="AE109" s="28"/>
      <c r="AF109" s="28"/>
      <c r="AG109" s="28"/>
      <c r="AH109" s="28"/>
      <c r="AI109" s="28"/>
      <c r="AJ109" s="28"/>
      <c r="AK109" s="28"/>
      <c r="AL109" s="28"/>
      <c r="AM109" s="28"/>
      <c r="AN109" s="28"/>
      <c r="AO109" s="28"/>
      <c r="AP109" s="28"/>
      <c r="AQ109" s="28"/>
      <c r="AR109" s="28"/>
      <c r="AS109" s="28"/>
      <c r="AT109" s="28"/>
      <c r="AU109" s="28"/>
      <c r="AV109" s="28"/>
      <c r="AW109" s="28"/>
      <c r="AX109" s="28"/>
      <c r="AY109" s="28"/>
      <c r="AZ109" s="28"/>
      <c r="BA109" s="28"/>
      <c r="BB109" s="28"/>
      <c r="BC109" s="28"/>
      <c r="BD109" s="28"/>
      <c r="BE109" s="28"/>
      <c r="BF109" s="28"/>
      <c r="BG109" s="28"/>
      <c r="BH109" s="28"/>
      <c r="BI109" s="28"/>
      <c r="BJ109" s="28"/>
      <c r="BK109" s="28"/>
      <c r="BL109" s="28"/>
      <c r="BM109" s="28"/>
      <c r="BN109" s="28"/>
      <c r="BO109" s="28"/>
      <c r="BP109" s="28"/>
      <c r="BQ109" s="28"/>
      <c r="BR109" s="28"/>
      <c r="BS109" s="28"/>
      <c r="BT109" s="196"/>
      <c r="BU109" s="196"/>
      <c r="BV109" s="28"/>
      <c r="BW109" s="28"/>
      <c r="BX109" s="28"/>
      <c r="BY109" s="28"/>
      <c r="BZ109" s="28"/>
      <c r="CA109" s="196"/>
      <c r="CB109" s="196"/>
      <c r="CC109" s="28"/>
      <c r="CD109" s="28"/>
      <c r="CE109" s="28"/>
      <c r="CF109" s="28"/>
      <c r="CG109" s="28"/>
      <c r="CH109" s="28"/>
      <c r="CI109" s="28"/>
    </row>
    <row r="110" spans="1:87" s="3" customFormat="1" ht="30" customHeight="1" thickBot="1" x14ac:dyDescent="0.3">
      <c r="A110" s="31" t="s">
        <v>75</v>
      </c>
      <c r="B110" s="47"/>
      <c r="C110" s="45"/>
      <c r="D110" s="15"/>
      <c r="E110" s="40"/>
      <c r="F110" s="40"/>
      <c r="G110" s="40"/>
      <c r="H110" s="40"/>
      <c r="I110" s="27"/>
      <c r="J110" s="27" t="str">
        <f t="shared" si="24"/>
        <v/>
      </c>
      <c r="K110" s="30"/>
      <c r="L110" s="30"/>
      <c r="M110" s="30"/>
      <c r="N110" s="30"/>
      <c r="O110" s="30"/>
      <c r="P110" s="30"/>
      <c r="Q110" s="30"/>
      <c r="R110" s="30"/>
      <c r="S110" s="30"/>
      <c r="T110" s="30"/>
      <c r="U110" s="30"/>
      <c r="V110" s="30"/>
      <c r="W110" s="30"/>
      <c r="X110" s="30"/>
      <c r="Y110" s="30"/>
      <c r="Z110" s="30"/>
      <c r="AA110" s="30"/>
      <c r="AB110" s="30"/>
      <c r="AC110" s="30"/>
      <c r="AD110" s="30"/>
      <c r="AE110" s="30"/>
      <c r="AF110" s="30"/>
      <c r="AG110" s="30"/>
      <c r="AH110" s="30"/>
      <c r="AI110" s="30"/>
      <c r="AJ110" s="30"/>
      <c r="AK110" s="30"/>
      <c r="AL110" s="30"/>
      <c r="AM110" s="30"/>
      <c r="AN110" s="30"/>
      <c r="AO110" s="30"/>
      <c r="AP110" s="30"/>
      <c r="AQ110" s="30"/>
      <c r="AR110" s="30"/>
      <c r="AS110" s="30"/>
      <c r="AT110" s="30"/>
      <c r="AU110" s="30"/>
      <c r="AV110" s="30"/>
      <c r="AW110" s="30"/>
      <c r="AX110" s="30"/>
      <c r="AY110" s="30"/>
      <c r="AZ110" s="30"/>
      <c r="BA110" s="30"/>
      <c r="BB110" s="30"/>
      <c r="BC110" s="30"/>
      <c r="BD110" s="30"/>
      <c r="BE110" s="30"/>
      <c r="BF110" s="30"/>
      <c r="BG110" s="30"/>
      <c r="BH110" s="30"/>
      <c r="BI110" s="30"/>
      <c r="BJ110" s="30"/>
      <c r="BK110" s="30"/>
      <c r="BL110" s="30"/>
      <c r="BM110" s="30"/>
      <c r="BN110" s="30"/>
      <c r="BO110" s="30"/>
      <c r="BP110" s="30"/>
      <c r="BQ110" s="30"/>
      <c r="BR110" s="30"/>
      <c r="BS110" s="30"/>
      <c r="BT110" s="196"/>
      <c r="BU110" s="196"/>
      <c r="BV110" s="30"/>
      <c r="BW110" s="30"/>
      <c r="BX110" s="30"/>
      <c r="BY110" s="30"/>
      <c r="BZ110" s="30"/>
      <c r="CA110" s="196"/>
      <c r="CB110" s="196"/>
      <c r="CC110" s="30"/>
      <c r="CD110" s="30"/>
      <c r="CE110" s="30"/>
      <c r="CF110" s="30"/>
      <c r="CG110" s="30"/>
      <c r="CH110" s="30"/>
      <c r="CI110" s="30"/>
    </row>
    <row r="111" spans="1:87" ht="30" customHeight="1" thickBot="1" x14ac:dyDescent="0.3">
      <c r="A111" s="32" t="s">
        <v>76</v>
      </c>
      <c r="B111" s="22" t="s">
        <v>77</v>
      </c>
      <c r="C111" s="23"/>
      <c r="D111" s="24"/>
      <c r="E111" s="25"/>
      <c r="F111" s="26"/>
      <c r="G111" s="26"/>
      <c r="H111" s="71"/>
      <c r="I111" s="5"/>
    </row>
    <row r="113" spans="3:8" ht="30" customHeight="1" x14ac:dyDescent="0.25">
      <c r="C113" s="13"/>
      <c r="F113" s="33"/>
      <c r="G113" s="33"/>
      <c r="H113" s="33"/>
    </row>
    <row r="114" spans="3:8" ht="30" customHeight="1" x14ac:dyDescent="0.25">
      <c r="C114" s="14"/>
    </row>
  </sheetData>
  <mergeCells count="25">
    <mergeCell ref="CC4:CI4"/>
    <mergeCell ref="BO4:BU4"/>
    <mergeCell ref="BV4:CB4"/>
    <mergeCell ref="B82:B88"/>
    <mergeCell ref="B89:B95"/>
    <mergeCell ref="AM4:AS4"/>
    <mergeCell ref="BA4:BG4"/>
    <mergeCell ref="BH4:BN4"/>
    <mergeCell ref="AT4:AZ4"/>
    <mergeCell ref="B60:B66"/>
    <mergeCell ref="B68:B74"/>
    <mergeCell ref="B75:B81"/>
    <mergeCell ref="E3:F3"/>
    <mergeCell ref="K4:Q4"/>
    <mergeCell ref="R4:X4"/>
    <mergeCell ref="Y4:AE4"/>
    <mergeCell ref="AF4:AL4"/>
    <mergeCell ref="C3:D3"/>
    <mergeCell ref="C4:D4"/>
    <mergeCell ref="B46:B52"/>
    <mergeCell ref="B53:B59"/>
    <mergeCell ref="B39:B45"/>
    <mergeCell ref="B9:B15"/>
    <mergeCell ref="B16:B22"/>
    <mergeCell ref="B23:B29"/>
  </mergeCells>
  <phoneticPr fontId="19" type="noConversion"/>
  <conditionalFormatting sqref="D7:D9 D30:D38 D99:D111">
    <cfRule type="dataBar" priority="45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K5:CI15 K23:CI38 K98:CI110">
    <cfRule type="expression" dxfId="295" priority="469">
      <formula>AND(TODAY()&gt;=K$5,TODAY()&lt;L$5)</formula>
    </cfRule>
  </conditionalFormatting>
  <conditionalFormatting sqref="K7:CI15 K23:CI38 K98:CI110">
    <cfRule type="expression" dxfId="294" priority="463">
      <formula>AND(task_start&lt;=K$5,ROUNDDOWN((task_end-task_start+1)*task_progress,0)+task_start-1&gt;=K$5)</formula>
    </cfRule>
    <cfRule type="expression" dxfId="293" priority="464" stopIfTrue="1">
      <formula>AND(task_end&gt;=K$5,task_start&lt;L$5)</formula>
    </cfRule>
  </conditionalFormatting>
  <conditionalFormatting sqref="G8:G9 G15 G30:G38 G99:G103 G105:G109">
    <cfRule type="containsText" dxfId="292" priority="432" operator="containsText" text="R">
      <formula>NOT(ISERROR(SEARCH("R",G8)))</formula>
    </cfRule>
    <cfRule type="containsText" dxfId="291" priority="434" operator="containsText" text="Y">
      <formula>NOT(ISERROR(SEARCH("Y",G8)))</formula>
    </cfRule>
    <cfRule type="containsText" dxfId="290" priority="435" operator="containsText" text="C">
      <formula>NOT(ISERROR(SEARCH("C",G8)))</formula>
    </cfRule>
    <cfRule type="containsText" dxfId="289" priority="436" operator="containsText" text="G">
      <formula>NOT(ISERROR(SEARCH("G",G8)))</formula>
    </cfRule>
  </conditionalFormatting>
  <conditionalFormatting sqref="C8">
    <cfRule type="dataBar" priority="431">
      <dataBar>
        <cfvo type="num" val="0"/>
        <cfvo type="num" val="1"/>
        <color theme="0" tint="-0.249977111117893"/>
      </dataBar>
      <extLst>
        <ext xmlns:x14="http://schemas.microsoft.com/office/spreadsheetml/2009/9/main" uri="{B025F937-C7B1-47D3-B67F-A62EFF666E3E}">
          <x14:id>{B67C47E4-8152-4973-B9F2-A50914A06143}</x14:id>
        </ext>
      </extLst>
    </cfRule>
  </conditionalFormatting>
  <conditionalFormatting sqref="D10">
    <cfRule type="dataBar" priority="430">
      <dataBar>
        <cfvo type="num" val="0"/>
        <cfvo type="num" val="1"/>
        <color theme="0" tint="-0.249977111117893"/>
      </dataBar>
      <extLst>
        <ext xmlns:x14="http://schemas.microsoft.com/office/spreadsheetml/2009/9/main" uri="{B025F937-C7B1-47D3-B67F-A62EFF666E3E}">
          <x14:id>{20B52BB2-292C-4D4A-A2F3-8B38780D325B}</x14:id>
        </ext>
      </extLst>
    </cfRule>
  </conditionalFormatting>
  <conditionalFormatting sqref="G10">
    <cfRule type="containsText" dxfId="288" priority="426" operator="containsText" text="R">
      <formula>NOT(ISERROR(SEARCH("R",G10)))</formula>
    </cfRule>
    <cfRule type="containsText" dxfId="287" priority="427" operator="containsText" text="Y">
      <formula>NOT(ISERROR(SEARCH("Y",G10)))</formula>
    </cfRule>
    <cfRule type="containsText" dxfId="286" priority="428" operator="containsText" text="C">
      <formula>NOT(ISERROR(SEARCH("C",G10)))</formula>
    </cfRule>
    <cfRule type="containsText" dxfId="285" priority="429" operator="containsText" text="G">
      <formula>NOT(ISERROR(SEARCH("G",G10)))</formula>
    </cfRule>
  </conditionalFormatting>
  <conditionalFormatting sqref="D11">
    <cfRule type="dataBar" priority="425">
      <dataBar>
        <cfvo type="num" val="0"/>
        <cfvo type="num" val="1"/>
        <color theme="0" tint="-0.249977111117893"/>
      </dataBar>
      <extLst>
        <ext xmlns:x14="http://schemas.microsoft.com/office/spreadsheetml/2009/9/main" uri="{B025F937-C7B1-47D3-B67F-A62EFF666E3E}">
          <x14:id>{8BA2180D-5A95-4E79-8024-965CA5EAE492}</x14:id>
        </ext>
      </extLst>
    </cfRule>
  </conditionalFormatting>
  <conditionalFormatting sqref="G11">
    <cfRule type="containsText" dxfId="284" priority="421" operator="containsText" text="R">
      <formula>NOT(ISERROR(SEARCH("R",G11)))</formula>
    </cfRule>
    <cfRule type="containsText" dxfId="283" priority="422" operator="containsText" text="Y">
      <formula>NOT(ISERROR(SEARCH("Y",G11)))</formula>
    </cfRule>
    <cfRule type="containsText" dxfId="282" priority="423" operator="containsText" text="C">
      <formula>NOT(ISERROR(SEARCH("C",G11)))</formula>
    </cfRule>
    <cfRule type="containsText" dxfId="281" priority="424" operator="containsText" text="G">
      <formula>NOT(ISERROR(SEARCH("G",G11)))</formula>
    </cfRule>
  </conditionalFormatting>
  <conditionalFormatting sqref="D12">
    <cfRule type="dataBar" priority="420">
      <dataBar>
        <cfvo type="num" val="0"/>
        <cfvo type="num" val="1"/>
        <color theme="0" tint="-0.249977111117893"/>
      </dataBar>
      <extLst>
        <ext xmlns:x14="http://schemas.microsoft.com/office/spreadsheetml/2009/9/main" uri="{B025F937-C7B1-47D3-B67F-A62EFF666E3E}">
          <x14:id>{E3442B65-F5AF-4C86-BC1C-0EBA7E6374BB}</x14:id>
        </ext>
      </extLst>
    </cfRule>
  </conditionalFormatting>
  <conditionalFormatting sqref="G12">
    <cfRule type="containsText" dxfId="280" priority="416" operator="containsText" text="R">
      <formula>NOT(ISERROR(SEARCH("R",G12)))</formula>
    </cfRule>
    <cfRule type="containsText" dxfId="279" priority="417" operator="containsText" text="Y">
      <formula>NOT(ISERROR(SEARCH("Y",G12)))</formula>
    </cfRule>
    <cfRule type="containsText" dxfId="278" priority="418" operator="containsText" text="C">
      <formula>NOT(ISERROR(SEARCH("C",G12)))</formula>
    </cfRule>
    <cfRule type="containsText" dxfId="277" priority="419" operator="containsText" text="G">
      <formula>NOT(ISERROR(SEARCH("G",G12)))</formula>
    </cfRule>
  </conditionalFormatting>
  <conditionalFormatting sqref="D13">
    <cfRule type="dataBar" priority="415">
      <dataBar>
        <cfvo type="num" val="0"/>
        <cfvo type="num" val="1"/>
        <color theme="0" tint="-0.249977111117893"/>
      </dataBar>
      <extLst>
        <ext xmlns:x14="http://schemas.microsoft.com/office/spreadsheetml/2009/9/main" uri="{B025F937-C7B1-47D3-B67F-A62EFF666E3E}">
          <x14:id>{684269EF-7E00-48AB-BAD4-6AEE7C687423}</x14:id>
        </ext>
      </extLst>
    </cfRule>
  </conditionalFormatting>
  <conditionalFormatting sqref="G13">
    <cfRule type="containsText" dxfId="276" priority="411" operator="containsText" text="R">
      <formula>NOT(ISERROR(SEARCH("R",G13)))</formula>
    </cfRule>
    <cfRule type="containsText" dxfId="275" priority="412" operator="containsText" text="Y">
      <formula>NOT(ISERROR(SEARCH("Y",G13)))</formula>
    </cfRule>
    <cfRule type="containsText" dxfId="274" priority="413" operator="containsText" text="C">
      <formula>NOT(ISERROR(SEARCH("C",G13)))</formula>
    </cfRule>
    <cfRule type="containsText" dxfId="273" priority="414" operator="containsText" text="G">
      <formula>NOT(ISERROR(SEARCH("G",G13)))</formula>
    </cfRule>
  </conditionalFormatting>
  <conditionalFormatting sqref="D14">
    <cfRule type="dataBar" priority="410">
      <dataBar>
        <cfvo type="num" val="0"/>
        <cfvo type="num" val="1"/>
        <color theme="0" tint="-0.249977111117893"/>
      </dataBar>
      <extLst>
        <ext xmlns:x14="http://schemas.microsoft.com/office/spreadsheetml/2009/9/main" uri="{B025F937-C7B1-47D3-B67F-A62EFF666E3E}">
          <x14:id>{5FE74F4B-404B-421C-AC98-15843E7CDBD8}</x14:id>
        </ext>
      </extLst>
    </cfRule>
  </conditionalFormatting>
  <conditionalFormatting sqref="G14">
    <cfRule type="containsText" dxfId="272" priority="406" operator="containsText" text="R">
      <formula>NOT(ISERROR(SEARCH("R",G14)))</formula>
    </cfRule>
    <cfRule type="containsText" dxfId="271" priority="407" operator="containsText" text="Y">
      <formula>NOT(ISERROR(SEARCH("Y",G14)))</formula>
    </cfRule>
    <cfRule type="containsText" dxfId="270" priority="408" operator="containsText" text="C">
      <formula>NOT(ISERROR(SEARCH("C",G14)))</formula>
    </cfRule>
    <cfRule type="containsText" dxfId="269" priority="409" operator="containsText" text="G">
      <formula>NOT(ISERROR(SEARCH("G",G14)))</formula>
    </cfRule>
  </conditionalFormatting>
  <conditionalFormatting sqref="D15">
    <cfRule type="dataBar" priority="405">
      <dataBar>
        <cfvo type="num" val="0"/>
        <cfvo type="num" val="1"/>
        <color theme="0" tint="-0.249977111117893"/>
      </dataBar>
      <extLst>
        <ext xmlns:x14="http://schemas.microsoft.com/office/spreadsheetml/2009/9/main" uri="{B025F937-C7B1-47D3-B67F-A62EFF666E3E}">
          <x14:id>{024FBE12-DA07-4341-9545-06006DFCAC25}</x14:id>
        </ext>
      </extLst>
    </cfRule>
  </conditionalFormatting>
  <conditionalFormatting sqref="D16">
    <cfRule type="dataBar" priority="401">
      <dataBar>
        <cfvo type="num" val="0"/>
        <cfvo type="num" val="1"/>
        <color theme="0" tint="-0.249977111117893"/>
      </dataBar>
      <extLst>
        <ext xmlns:x14="http://schemas.microsoft.com/office/spreadsheetml/2009/9/main" uri="{B025F937-C7B1-47D3-B67F-A62EFF666E3E}">
          <x14:id>{940164D4-B87A-4A8A-840B-9496D37C0081}</x14:id>
        </ext>
      </extLst>
    </cfRule>
  </conditionalFormatting>
  <conditionalFormatting sqref="K16:CI22">
    <cfRule type="expression" dxfId="268" priority="404">
      <formula>AND(TODAY()&gt;=K$5,TODAY()&lt;L$5)</formula>
    </cfRule>
  </conditionalFormatting>
  <conditionalFormatting sqref="K16:CI22">
    <cfRule type="expression" dxfId="267" priority="402">
      <formula>AND(task_start&lt;=K$5,ROUNDDOWN((task_end-task_start+1)*task_progress,0)+task_start-1&gt;=K$5)</formula>
    </cfRule>
    <cfRule type="expression" dxfId="266" priority="403" stopIfTrue="1">
      <formula>AND(task_end&gt;=K$5,task_start&lt;L$5)</formula>
    </cfRule>
  </conditionalFormatting>
  <conditionalFormatting sqref="G16 G22">
    <cfRule type="containsText" dxfId="265" priority="397" operator="containsText" text="R">
      <formula>NOT(ISERROR(SEARCH("R",G16)))</formula>
    </cfRule>
    <cfRule type="containsText" dxfId="264" priority="398" operator="containsText" text="Y">
      <formula>NOT(ISERROR(SEARCH("Y",G16)))</formula>
    </cfRule>
    <cfRule type="containsText" dxfId="263" priority="399" operator="containsText" text="C">
      <formula>NOT(ISERROR(SEARCH("C",G16)))</formula>
    </cfRule>
    <cfRule type="containsText" dxfId="262" priority="400" operator="containsText" text="G">
      <formula>NOT(ISERROR(SEARCH("G",G16)))</formula>
    </cfRule>
  </conditionalFormatting>
  <conditionalFormatting sqref="D17">
    <cfRule type="dataBar" priority="396">
      <dataBar>
        <cfvo type="num" val="0"/>
        <cfvo type="num" val="1"/>
        <color theme="0" tint="-0.249977111117893"/>
      </dataBar>
      <extLst>
        <ext xmlns:x14="http://schemas.microsoft.com/office/spreadsheetml/2009/9/main" uri="{B025F937-C7B1-47D3-B67F-A62EFF666E3E}">
          <x14:id>{77C52E51-6D34-4ED3-A26C-5DD85B652CF3}</x14:id>
        </ext>
      </extLst>
    </cfRule>
  </conditionalFormatting>
  <conditionalFormatting sqref="G17">
    <cfRule type="containsText" dxfId="261" priority="392" operator="containsText" text="R">
      <formula>NOT(ISERROR(SEARCH("R",G17)))</formula>
    </cfRule>
    <cfRule type="containsText" dxfId="260" priority="393" operator="containsText" text="Y">
      <formula>NOT(ISERROR(SEARCH("Y",G17)))</formula>
    </cfRule>
    <cfRule type="containsText" dxfId="259" priority="394" operator="containsText" text="C">
      <formula>NOT(ISERROR(SEARCH("C",G17)))</formula>
    </cfRule>
    <cfRule type="containsText" dxfId="258" priority="395" operator="containsText" text="G">
      <formula>NOT(ISERROR(SEARCH("G",G17)))</formula>
    </cfRule>
  </conditionalFormatting>
  <conditionalFormatting sqref="D18">
    <cfRule type="dataBar" priority="391">
      <dataBar>
        <cfvo type="num" val="0"/>
        <cfvo type="num" val="1"/>
        <color theme="0" tint="-0.249977111117893"/>
      </dataBar>
      <extLst>
        <ext xmlns:x14="http://schemas.microsoft.com/office/spreadsheetml/2009/9/main" uri="{B025F937-C7B1-47D3-B67F-A62EFF666E3E}">
          <x14:id>{ECA84008-569A-4215-918A-B93D79EBC05C}</x14:id>
        </ext>
      </extLst>
    </cfRule>
  </conditionalFormatting>
  <conditionalFormatting sqref="G18">
    <cfRule type="containsText" dxfId="257" priority="387" operator="containsText" text="R">
      <formula>NOT(ISERROR(SEARCH("R",G18)))</formula>
    </cfRule>
    <cfRule type="containsText" dxfId="256" priority="388" operator="containsText" text="Y">
      <formula>NOT(ISERROR(SEARCH("Y",G18)))</formula>
    </cfRule>
    <cfRule type="containsText" dxfId="255" priority="389" operator="containsText" text="C">
      <formula>NOT(ISERROR(SEARCH("C",G18)))</formula>
    </cfRule>
    <cfRule type="containsText" dxfId="254" priority="390" operator="containsText" text="G">
      <formula>NOT(ISERROR(SEARCH("G",G18)))</formula>
    </cfRule>
  </conditionalFormatting>
  <conditionalFormatting sqref="D19">
    <cfRule type="dataBar" priority="386">
      <dataBar>
        <cfvo type="num" val="0"/>
        <cfvo type="num" val="1"/>
        <color theme="0" tint="-0.249977111117893"/>
      </dataBar>
      <extLst>
        <ext xmlns:x14="http://schemas.microsoft.com/office/spreadsheetml/2009/9/main" uri="{B025F937-C7B1-47D3-B67F-A62EFF666E3E}">
          <x14:id>{9C5D1812-A850-4D98-915C-1FB8446D2D32}</x14:id>
        </ext>
      </extLst>
    </cfRule>
  </conditionalFormatting>
  <conditionalFormatting sqref="G19">
    <cfRule type="containsText" dxfId="253" priority="382" operator="containsText" text="R">
      <formula>NOT(ISERROR(SEARCH("R",G19)))</formula>
    </cfRule>
    <cfRule type="containsText" dxfId="252" priority="383" operator="containsText" text="Y">
      <formula>NOT(ISERROR(SEARCH("Y",G19)))</formula>
    </cfRule>
    <cfRule type="containsText" dxfId="251" priority="384" operator="containsText" text="C">
      <formula>NOT(ISERROR(SEARCH("C",G19)))</formula>
    </cfRule>
    <cfRule type="containsText" dxfId="250" priority="385" operator="containsText" text="G">
      <formula>NOT(ISERROR(SEARCH("G",G19)))</formula>
    </cfRule>
  </conditionalFormatting>
  <conditionalFormatting sqref="D20">
    <cfRule type="dataBar" priority="381">
      <dataBar>
        <cfvo type="num" val="0"/>
        <cfvo type="num" val="1"/>
        <color theme="0" tint="-0.249977111117893"/>
      </dataBar>
      <extLst>
        <ext xmlns:x14="http://schemas.microsoft.com/office/spreadsheetml/2009/9/main" uri="{B025F937-C7B1-47D3-B67F-A62EFF666E3E}">
          <x14:id>{9BE7E114-FD5B-424D-BFE8-10532B93FAA8}</x14:id>
        </ext>
      </extLst>
    </cfRule>
  </conditionalFormatting>
  <conditionalFormatting sqref="G20">
    <cfRule type="containsText" dxfId="249" priority="377" operator="containsText" text="R">
      <formula>NOT(ISERROR(SEARCH("R",G20)))</formula>
    </cfRule>
    <cfRule type="containsText" dxfId="248" priority="378" operator="containsText" text="Y">
      <formula>NOT(ISERROR(SEARCH("Y",G20)))</formula>
    </cfRule>
    <cfRule type="containsText" dxfId="247" priority="379" operator="containsText" text="C">
      <formula>NOT(ISERROR(SEARCH("C",G20)))</formula>
    </cfRule>
    <cfRule type="containsText" dxfId="246" priority="380" operator="containsText" text="G">
      <formula>NOT(ISERROR(SEARCH("G",G20)))</formula>
    </cfRule>
  </conditionalFormatting>
  <conditionalFormatting sqref="D21">
    <cfRule type="dataBar" priority="376">
      <dataBar>
        <cfvo type="num" val="0"/>
        <cfvo type="num" val="1"/>
        <color theme="0" tint="-0.249977111117893"/>
      </dataBar>
      <extLst>
        <ext xmlns:x14="http://schemas.microsoft.com/office/spreadsheetml/2009/9/main" uri="{B025F937-C7B1-47D3-B67F-A62EFF666E3E}">
          <x14:id>{BA91F186-C378-43AC-8B00-96C57D476F5B}</x14:id>
        </ext>
      </extLst>
    </cfRule>
  </conditionalFormatting>
  <conditionalFormatting sqref="G21">
    <cfRule type="containsText" dxfId="245" priority="372" operator="containsText" text="R">
      <formula>NOT(ISERROR(SEARCH("R",G21)))</formula>
    </cfRule>
    <cfRule type="containsText" dxfId="244" priority="373" operator="containsText" text="Y">
      <formula>NOT(ISERROR(SEARCH("Y",G21)))</formula>
    </cfRule>
    <cfRule type="containsText" dxfId="243" priority="374" operator="containsText" text="C">
      <formula>NOT(ISERROR(SEARCH("C",G21)))</formula>
    </cfRule>
    <cfRule type="containsText" dxfId="242" priority="375" operator="containsText" text="G">
      <formula>NOT(ISERROR(SEARCH("G",G21)))</formula>
    </cfRule>
  </conditionalFormatting>
  <conditionalFormatting sqref="D22">
    <cfRule type="dataBar" priority="371">
      <dataBar>
        <cfvo type="num" val="0"/>
        <cfvo type="num" val="1"/>
        <color theme="0" tint="-0.249977111117893"/>
      </dataBar>
      <extLst>
        <ext xmlns:x14="http://schemas.microsoft.com/office/spreadsheetml/2009/9/main" uri="{B025F937-C7B1-47D3-B67F-A62EFF666E3E}">
          <x14:id>{6B879992-0FBD-48AB-9CDC-FFAF0F8D71DA}</x14:id>
        </ext>
      </extLst>
    </cfRule>
  </conditionalFormatting>
  <conditionalFormatting sqref="D23">
    <cfRule type="dataBar" priority="370">
      <dataBar>
        <cfvo type="num" val="0"/>
        <cfvo type="num" val="1"/>
        <color theme="0" tint="-0.249977111117893"/>
      </dataBar>
      <extLst>
        <ext xmlns:x14="http://schemas.microsoft.com/office/spreadsheetml/2009/9/main" uri="{B025F937-C7B1-47D3-B67F-A62EFF666E3E}">
          <x14:id>{899EDF7C-9448-41FF-815A-9A5B4469DA6A}</x14:id>
        </ext>
      </extLst>
    </cfRule>
  </conditionalFormatting>
  <conditionalFormatting sqref="G23 G29">
    <cfRule type="containsText" dxfId="241" priority="366" operator="containsText" text="R">
      <formula>NOT(ISERROR(SEARCH("R",G23)))</formula>
    </cfRule>
    <cfRule type="containsText" dxfId="240" priority="367" operator="containsText" text="Y">
      <formula>NOT(ISERROR(SEARCH("Y",G23)))</formula>
    </cfRule>
    <cfRule type="containsText" dxfId="239" priority="368" operator="containsText" text="C">
      <formula>NOT(ISERROR(SEARCH("C",G23)))</formula>
    </cfRule>
    <cfRule type="containsText" dxfId="238" priority="369" operator="containsText" text="G">
      <formula>NOT(ISERROR(SEARCH("G",G23)))</formula>
    </cfRule>
  </conditionalFormatting>
  <conditionalFormatting sqref="D24">
    <cfRule type="dataBar" priority="365">
      <dataBar>
        <cfvo type="num" val="0"/>
        <cfvo type="num" val="1"/>
        <color theme="0" tint="-0.249977111117893"/>
      </dataBar>
      <extLst>
        <ext xmlns:x14="http://schemas.microsoft.com/office/spreadsheetml/2009/9/main" uri="{B025F937-C7B1-47D3-B67F-A62EFF666E3E}">
          <x14:id>{708E2917-C336-4FBA-BB4E-1F992C7DC0DB}</x14:id>
        </ext>
      </extLst>
    </cfRule>
  </conditionalFormatting>
  <conditionalFormatting sqref="D25">
    <cfRule type="dataBar" priority="360">
      <dataBar>
        <cfvo type="num" val="0"/>
        <cfvo type="num" val="1"/>
        <color theme="0" tint="-0.249977111117893"/>
      </dataBar>
      <extLst>
        <ext xmlns:x14="http://schemas.microsoft.com/office/spreadsheetml/2009/9/main" uri="{B025F937-C7B1-47D3-B67F-A62EFF666E3E}">
          <x14:id>{126B9DB3-12FF-477D-A011-C6EFE13AC0A7}</x14:id>
        </ext>
      </extLst>
    </cfRule>
  </conditionalFormatting>
  <conditionalFormatting sqref="D26">
    <cfRule type="dataBar" priority="355">
      <dataBar>
        <cfvo type="num" val="0"/>
        <cfvo type="num" val="1"/>
        <color theme="0" tint="-0.249977111117893"/>
      </dataBar>
      <extLst>
        <ext xmlns:x14="http://schemas.microsoft.com/office/spreadsheetml/2009/9/main" uri="{B025F937-C7B1-47D3-B67F-A62EFF666E3E}">
          <x14:id>{46B2ECFD-4B37-4DE4-BD03-83B82A89A2FC}</x14:id>
        </ext>
      </extLst>
    </cfRule>
  </conditionalFormatting>
  <conditionalFormatting sqref="D27">
    <cfRule type="dataBar" priority="350">
      <dataBar>
        <cfvo type="num" val="0"/>
        <cfvo type="num" val="1"/>
        <color theme="0" tint="-0.249977111117893"/>
      </dataBar>
      <extLst>
        <ext xmlns:x14="http://schemas.microsoft.com/office/spreadsheetml/2009/9/main" uri="{B025F937-C7B1-47D3-B67F-A62EFF666E3E}">
          <x14:id>{DBAD2268-0228-4D4F-BD47-18D82DF6AA5C}</x14:id>
        </ext>
      </extLst>
    </cfRule>
  </conditionalFormatting>
  <conditionalFormatting sqref="D28">
    <cfRule type="dataBar" priority="345">
      <dataBar>
        <cfvo type="num" val="0"/>
        <cfvo type="num" val="1"/>
        <color theme="0" tint="-0.249977111117893"/>
      </dataBar>
      <extLst>
        <ext xmlns:x14="http://schemas.microsoft.com/office/spreadsheetml/2009/9/main" uri="{B025F937-C7B1-47D3-B67F-A62EFF666E3E}">
          <x14:id>{83D8872A-1A65-4101-A08F-8415D787988E}</x14:id>
        </ext>
      </extLst>
    </cfRule>
  </conditionalFormatting>
  <conditionalFormatting sqref="D29">
    <cfRule type="dataBar" priority="340">
      <dataBar>
        <cfvo type="num" val="0"/>
        <cfvo type="num" val="1"/>
        <color theme="0" tint="-0.249977111117893"/>
      </dataBar>
      <extLst>
        <ext xmlns:x14="http://schemas.microsoft.com/office/spreadsheetml/2009/9/main" uri="{B025F937-C7B1-47D3-B67F-A62EFF666E3E}">
          <x14:id>{90D91AF8-E6E8-4F38-91D2-A818DB5A6D46}</x14:id>
        </ext>
      </extLst>
    </cfRule>
  </conditionalFormatting>
  <conditionalFormatting sqref="G24">
    <cfRule type="containsText" dxfId="237" priority="336" operator="containsText" text="R">
      <formula>NOT(ISERROR(SEARCH("R",G24)))</formula>
    </cfRule>
    <cfRule type="containsText" dxfId="236" priority="337" operator="containsText" text="Y">
      <formula>NOT(ISERROR(SEARCH("Y",G24)))</formula>
    </cfRule>
    <cfRule type="containsText" dxfId="235" priority="338" operator="containsText" text="C">
      <formula>NOT(ISERROR(SEARCH("C",G24)))</formula>
    </cfRule>
    <cfRule type="containsText" dxfId="234" priority="339" operator="containsText" text="G">
      <formula>NOT(ISERROR(SEARCH("G",G24)))</formula>
    </cfRule>
  </conditionalFormatting>
  <conditionalFormatting sqref="G25">
    <cfRule type="containsText" dxfId="233" priority="328" operator="containsText" text="R">
      <formula>NOT(ISERROR(SEARCH("R",G25)))</formula>
    </cfRule>
    <cfRule type="containsText" dxfId="232" priority="329" operator="containsText" text="Y">
      <formula>NOT(ISERROR(SEARCH("Y",G25)))</formula>
    </cfRule>
    <cfRule type="containsText" dxfId="231" priority="330" operator="containsText" text="C">
      <formula>NOT(ISERROR(SEARCH("C",G25)))</formula>
    </cfRule>
    <cfRule type="containsText" dxfId="230" priority="331" operator="containsText" text="G">
      <formula>NOT(ISERROR(SEARCH("G",G25)))</formula>
    </cfRule>
  </conditionalFormatting>
  <conditionalFormatting sqref="G26">
    <cfRule type="containsText" dxfId="229" priority="324" operator="containsText" text="R">
      <formula>NOT(ISERROR(SEARCH("R",G26)))</formula>
    </cfRule>
    <cfRule type="containsText" dxfId="228" priority="325" operator="containsText" text="Y">
      <formula>NOT(ISERROR(SEARCH("Y",G26)))</formula>
    </cfRule>
    <cfRule type="containsText" dxfId="227" priority="326" operator="containsText" text="C">
      <formula>NOT(ISERROR(SEARCH("C",G26)))</formula>
    </cfRule>
    <cfRule type="containsText" dxfId="226" priority="327" operator="containsText" text="G">
      <formula>NOT(ISERROR(SEARCH("G",G26)))</formula>
    </cfRule>
  </conditionalFormatting>
  <conditionalFormatting sqref="G27">
    <cfRule type="containsText" dxfId="225" priority="320" operator="containsText" text="R">
      <formula>NOT(ISERROR(SEARCH("R",G27)))</formula>
    </cfRule>
    <cfRule type="containsText" dxfId="224" priority="321" operator="containsText" text="Y">
      <formula>NOT(ISERROR(SEARCH("Y",G27)))</formula>
    </cfRule>
    <cfRule type="containsText" dxfId="223" priority="322" operator="containsText" text="C">
      <formula>NOT(ISERROR(SEARCH("C",G27)))</formula>
    </cfRule>
    <cfRule type="containsText" dxfId="222" priority="323" operator="containsText" text="G">
      <formula>NOT(ISERROR(SEARCH("G",G27)))</formula>
    </cfRule>
  </conditionalFormatting>
  <conditionalFormatting sqref="G28">
    <cfRule type="containsText" dxfId="221" priority="316" operator="containsText" text="R">
      <formula>NOT(ISERROR(SEARCH("R",G28)))</formula>
    </cfRule>
    <cfRule type="containsText" dxfId="220" priority="317" operator="containsText" text="Y">
      <formula>NOT(ISERROR(SEARCH("Y",G28)))</formula>
    </cfRule>
    <cfRule type="containsText" dxfId="219" priority="318" operator="containsText" text="C">
      <formula>NOT(ISERROR(SEARCH("C",G28)))</formula>
    </cfRule>
    <cfRule type="containsText" dxfId="218" priority="319" operator="containsText" text="G">
      <formula>NOT(ISERROR(SEARCH("G",G28)))</formula>
    </cfRule>
  </conditionalFormatting>
  <conditionalFormatting sqref="D46">
    <cfRule type="dataBar" priority="312">
      <dataBar>
        <cfvo type="num" val="0"/>
        <cfvo type="num" val="1"/>
        <color theme="0" tint="-0.249977111117893"/>
      </dataBar>
      <extLst>
        <ext xmlns:x14="http://schemas.microsoft.com/office/spreadsheetml/2009/9/main" uri="{B025F937-C7B1-47D3-B67F-A62EFF666E3E}">
          <x14:id>{AF4A7281-02A5-4316-AF6E-EFBE47D7E32B}</x14:id>
        </ext>
      </extLst>
    </cfRule>
  </conditionalFormatting>
  <conditionalFormatting sqref="K46:CI52">
    <cfRule type="expression" dxfId="217" priority="315">
      <formula>AND(TODAY()&gt;=K$5,TODAY()&lt;L$5)</formula>
    </cfRule>
  </conditionalFormatting>
  <conditionalFormatting sqref="K46:CI52">
    <cfRule type="expression" dxfId="216" priority="313">
      <formula>AND(task_start&lt;=K$5,ROUNDDOWN((task_end-task_start+1)*task_progress,0)+task_start-1&gt;=K$5)</formula>
    </cfRule>
    <cfRule type="expression" dxfId="215" priority="314" stopIfTrue="1">
      <formula>AND(task_end&gt;=K$5,task_start&lt;L$5)</formula>
    </cfRule>
  </conditionalFormatting>
  <conditionalFormatting sqref="G46 G52">
    <cfRule type="containsText" dxfId="214" priority="308" operator="containsText" text="R">
      <formula>NOT(ISERROR(SEARCH("R",G46)))</formula>
    </cfRule>
    <cfRule type="containsText" dxfId="213" priority="309" operator="containsText" text="Y">
      <formula>NOT(ISERROR(SEARCH("Y",G46)))</formula>
    </cfRule>
    <cfRule type="containsText" dxfId="212" priority="310" operator="containsText" text="C">
      <formula>NOT(ISERROR(SEARCH("C",G46)))</formula>
    </cfRule>
    <cfRule type="containsText" dxfId="211" priority="311" operator="containsText" text="G">
      <formula>NOT(ISERROR(SEARCH("G",G46)))</formula>
    </cfRule>
  </conditionalFormatting>
  <conditionalFormatting sqref="D47">
    <cfRule type="dataBar" priority="307">
      <dataBar>
        <cfvo type="num" val="0"/>
        <cfvo type="num" val="1"/>
        <color theme="0" tint="-0.249977111117893"/>
      </dataBar>
      <extLst>
        <ext xmlns:x14="http://schemas.microsoft.com/office/spreadsheetml/2009/9/main" uri="{B025F937-C7B1-47D3-B67F-A62EFF666E3E}">
          <x14:id>{E657B6CA-54AE-48B4-A198-D1E83F251A49}</x14:id>
        </ext>
      </extLst>
    </cfRule>
  </conditionalFormatting>
  <conditionalFormatting sqref="G47">
    <cfRule type="containsText" dxfId="210" priority="303" operator="containsText" text="R">
      <formula>NOT(ISERROR(SEARCH("R",G47)))</formula>
    </cfRule>
    <cfRule type="containsText" dxfId="209" priority="304" operator="containsText" text="Y">
      <formula>NOT(ISERROR(SEARCH("Y",G47)))</formula>
    </cfRule>
    <cfRule type="containsText" dxfId="208" priority="305" operator="containsText" text="C">
      <formula>NOT(ISERROR(SEARCH("C",G47)))</formula>
    </cfRule>
    <cfRule type="containsText" dxfId="207" priority="306" operator="containsText" text="G">
      <formula>NOT(ISERROR(SEARCH("G",G47)))</formula>
    </cfRule>
  </conditionalFormatting>
  <conditionalFormatting sqref="D48">
    <cfRule type="dataBar" priority="302">
      <dataBar>
        <cfvo type="num" val="0"/>
        <cfvo type="num" val="1"/>
        <color theme="0" tint="-0.249977111117893"/>
      </dataBar>
      <extLst>
        <ext xmlns:x14="http://schemas.microsoft.com/office/spreadsheetml/2009/9/main" uri="{B025F937-C7B1-47D3-B67F-A62EFF666E3E}">
          <x14:id>{D00A5DE1-188F-4BD4-926B-9AD12333E809}</x14:id>
        </ext>
      </extLst>
    </cfRule>
  </conditionalFormatting>
  <conditionalFormatting sqref="G48">
    <cfRule type="containsText" dxfId="206" priority="298" operator="containsText" text="R">
      <formula>NOT(ISERROR(SEARCH("R",G48)))</formula>
    </cfRule>
    <cfRule type="containsText" dxfId="205" priority="299" operator="containsText" text="Y">
      <formula>NOT(ISERROR(SEARCH("Y",G48)))</formula>
    </cfRule>
    <cfRule type="containsText" dxfId="204" priority="300" operator="containsText" text="C">
      <formula>NOT(ISERROR(SEARCH("C",G48)))</formula>
    </cfRule>
    <cfRule type="containsText" dxfId="203" priority="301" operator="containsText" text="G">
      <formula>NOT(ISERROR(SEARCH("G",G48)))</formula>
    </cfRule>
  </conditionalFormatting>
  <conditionalFormatting sqref="D49">
    <cfRule type="dataBar" priority="297">
      <dataBar>
        <cfvo type="num" val="0"/>
        <cfvo type="num" val="1"/>
        <color theme="0" tint="-0.249977111117893"/>
      </dataBar>
      <extLst>
        <ext xmlns:x14="http://schemas.microsoft.com/office/spreadsheetml/2009/9/main" uri="{B025F937-C7B1-47D3-B67F-A62EFF666E3E}">
          <x14:id>{8009358C-3F8C-4A62-984F-D0A28620CF12}</x14:id>
        </ext>
      </extLst>
    </cfRule>
  </conditionalFormatting>
  <conditionalFormatting sqref="G49">
    <cfRule type="containsText" dxfId="202" priority="293" operator="containsText" text="R">
      <formula>NOT(ISERROR(SEARCH("R",G49)))</formula>
    </cfRule>
    <cfRule type="containsText" dxfId="201" priority="294" operator="containsText" text="Y">
      <formula>NOT(ISERROR(SEARCH("Y",G49)))</formula>
    </cfRule>
    <cfRule type="containsText" dxfId="200" priority="295" operator="containsText" text="C">
      <formula>NOT(ISERROR(SEARCH("C",G49)))</formula>
    </cfRule>
    <cfRule type="containsText" dxfId="199" priority="296" operator="containsText" text="G">
      <formula>NOT(ISERROR(SEARCH("G",G49)))</formula>
    </cfRule>
  </conditionalFormatting>
  <conditionalFormatting sqref="D50">
    <cfRule type="dataBar" priority="292">
      <dataBar>
        <cfvo type="num" val="0"/>
        <cfvo type="num" val="1"/>
        <color theme="0" tint="-0.249977111117893"/>
      </dataBar>
      <extLst>
        <ext xmlns:x14="http://schemas.microsoft.com/office/spreadsheetml/2009/9/main" uri="{B025F937-C7B1-47D3-B67F-A62EFF666E3E}">
          <x14:id>{B0F51AC4-1A30-4F48-B8B5-E18C446973EE}</x14:id>
        </ext>
      </extLst>
    </cfRule>
  </conditionalFormatting>
  <conditionalFormatting sqref="G50">
    <cfRule type="containsText" dxfId="198" priority="288" operator="containsText" text="R">
      <formula>NOT(ISERROR(SEARCH("R",G50)))</formula>
    </cfRule>
    <cfRule type="containsText" dxfId="197" priority="289" operator="containsText" text="Y">
      <formula>NOT(ISERROR(SEARCH("Y",G50)))</formula>
    </cfRule>
    <cfRule type="containsText" dxfId="196" priority="290" operator="containsText" text="C">
      <formula>NOT(ISERROR(SEARCH("C",G50)))</formula>
    </cfRule>
    <cfRule type="containsText" dxfId="195" priority="291" operator="containsText" text="G">
      <formula>NOT(ISERROR(SEARCH("G",G50)))</formula>
    </cfRule>
  </conditionalFormatting>
  <conditionalFormatting sqref="D51">
    <cfRule type="dataBar" priority="287">
      <dataBar>
        <cfvo type="num" val="0"/>
        <cfvo type="num" val="1"/>
        <color theme="0" tint="-0.249977111117893"/>
      </dataBar>
      <extLst>
        <ext xmlns:x14="http://schemas.microsoft.com/office/spreadsheetml/2009/9/main" uri="{B025F937-C7B1-47D3-B67F-A62EFF666E3E}">
          <x14:id>{D0784A80-C379-46DB-BE32-B67743BC9643}</x14:id>
        </ext>
      </extLst>
    </cfRule>
  </conditionalFormatting>
  <conditionalFormatting sqref="G51">
    <cfRule type="containsText" dxfId="194" priority="283" operator="containsText" text="R">
      <formula>NOT(ISERROR(SEARCH("R",G51)))</formula>
    </cfRule>
    <cfRule type="containsText" dxfId="193" priority="284" operator="containsText" text="Y">
      <formula>NOT(ISERROR(SEARCH("Y",G51)))</formula>
    </cfRule>
    <cfRule type="containsText" dxfId="192" priority="285" operator="containsText" text="C">
      <formula>NOT(ISERROR(SEARCH("C",G51)))</formula>
    </cfRule>
    <cfRule type="containsText" dxfId="191" priority="286" operator="containsText" text="G">
      <formula>NOT(ISERROR(SEARCH("G",G51)))</formula>
    </cfRule>
  </conditionalFormatting>
  <conditionalFormatting sqref="D52">
    <cfRule type="dataBar" priority="282">
      <dataBar>
        <cfvo type="num" val="0"/>
        <cfvo type="num" val="1"/>
        <color theme="0" tint="-0.249977111117893"/>
      </dataBar>
      <extLst>
        <ext xmlns:x14="http://schemas.microsoft.com/office/spreadsheetml/2009/9/main" uri="{B025F937-C7B1-47D3-B67F-A62EFF666E3E}">
          <x14:id>{8A4B44DF-3DA9-4A68-B188-07CE3F42B3B5}</x14:id>
        </ext>
      </extLst>
    </cfRule>
  </conditionalFormatting>
  <conditionalFormatting sqref="K53:CI59 K97:CI97">
    <cfRule type="expression" dxfId="190" priority="281">
      <formula>AND(TODAY()&gt;=K$5,TODAY()&lt;L$5)</formula>
    </cfRule>
  </conditionalFormatting>
  <conditionalFormatting sqref="K53:CI59 K97:CI97">
    <cfRule type="expression" dxfId="189" priority="279">
      <formula>AND(task_start&lt;=K$5,ROUNDDOWN((task_end-task_start+1)*task_progress,0)+task_start-1&gt;=K$5)</formula>
    </cfRule>
    <cfRule type="expression" dxfId="188" priority="280" stopIfTrue="1">
      <formula>AND(task_end&gt;=K$5,task_start&lt;L$5)</formula>
    </cfRule>
  </conditionalFormatting>
  <conditionalFormatting sqref="G97">
    <cfRule type="containsText" dxfId="187" priority="274" operator="containsText" text="R">
      <formula>NOT(ISERROR(SEARCH("R",G97)))</formula>
    </cfRule>
    <cfRule type="containsText" dxfId="186" priority="275" operator="containsText" text="Y">
      <formula>NOT(ISERROR(SEARCH("Y",G97)))</formula>
    </cfRule>
    <cfRule type="containsText" dxfId="185" priority="276" operator="containsText" text="C">
      <formula>NOT(ISERROR(SEARCH("C",G97)))</formula>
    </cfRule>
    <cfRule type="containsText" dxfId="184" priority="277" operator="containsText" text="G">
      <formula>NOT(ISERROR(SEARCH("G",G97)))</formula>
    </cfRule>
  </conditionalFormatting>
  <conditionalFormatting sqref="G54">
    <cfRule type="containsText" dxfId="183" priority="269" operator="containsText" text="R">
      <formula>NOT(ISERROR(SEARCH("R",G54)))</formula>
    </cfRule>
    <cfRule type="containsText" dxfId="182" priority="270" operator="containsText" text="Y">
      <formula>NOT(ISERROR(SEARCH("Y",G54)))</formula>
    </cfRule>
    <cfRule type="containsText" dxfId="181" priority="271" operator="containsText" text="C">
      <formula>NOT(ISERROR(SEARCH("C",G54)))</formula>
    </cfRule>
    <cfRule type="containsText" dxfId="180" priority="272" operator="containsText" text="G">
      <formula>NOT(ISERROR(SEARCH("G",G54)))</formula>
    </cfRule>
  </conditionalFormatting>
  <conditionalFormatting sqref="D97">
    <cfRule type="dataBar" priority="248">
      <dataBar>
        <cfvo type="num" val="0"/>
        <cfvo type="num" val="1"/>
        <color theme="0" tint="-0.249977111117893"/>
      </dataBar>
      <extLst>
        <ext xmlns:x14="http://schemas.microsoft.com/office/spreadsheetml/2009/9/main" uri="{B025F937-C7B1-47D3-B67F-A62EFF666E3E}">
          <x14:id>{6EB202C1-7771-49FC-B5A4-865A57F31967}</x14:id>
        </ext>
      </extLst>
    </cfRule>
  </conditionalFormatting>
  <conditionalFormatting sqref="D39">
    <cfRule type="dataBar" priority="244">
      <dataBar>
        <cfvo type="num" val="0"/>
        <cfvo type="num" val="1"/>
        <color theme="0" tint="-0.249977111117893"/>
      </dataBar>
      <extLst>
        <ext xmlns:x14="http://schemas.microsoft.com/office/spreadsheetml/2009/9/main" uri="{B025F937-C7B1-47D3-B67F-A62EFF666E3E}">
          <x14:id>{84B631C2-9B30-4863-94F8-A5A42E9A4344}</x14:id>
        </ext>
      </extLst>
    </cfRule>
  </conditionalFormatting>
  <conditionalFormatting sqref="K39:CI45">
    <cfRule type="expression" dxfId="179" priority="247">
      <formula>AND(TODAY()&gt;=K$5,TODAY()&lt;L$5)</formula>
    </cfRule>
  </conditionalFormatting>
  <conditionalFormatting sqref="K39:CI45">
    <cfRule type="expression" dxfId="178" priority="245">
      <formula>AND(task_start&lt;=K$5,ROUNDDOWN((task_end-task_start+1)*task_progress,0)+task_start-1&gt;=K$5)</formula>
    </cfRule>
    <cfRule type="expression" dxfId="177" priority="246" stopIfTrue="1">
      <formula>AND(task_end&gt;=K$5,task_start&lt;L$5)</formula>
    </cfRule>
  </conditionalFormatting>
  <conditionalFormatting sqref="G39 G45">
    <cfRule type="containsText" dxfId="176" priority="240" operator="containsText" text="R">
      <formula>NOT(ISERROR(SEARCH("R",G39)))</formula>
    </cfRule>
    <cfRule type="containsText" dxfId="175" priority="241" operator="containsText" text="Y">
      <formula>NOT(ISERROR(SEARCH("Y",G39)))</formula>
    </cfRule>
    <cfRule type="containsText" dxfId="174" priority="242" operator="containsText" text="C">
      <formula>NOT(ISERROR(SEARCH("C",G39)))</formula>
    </cfRule>
    <cfRule type="containsText" dxfId="173" priority="243" operator="containsText" text="G">
      <formula>NOT(ISERROR(SEARCH("G",G39)))</formula>
    </cfRule>
  </conditionalFormatting>
  <conditionalFormatting sqref="D40">
    <cfRule type="dataBar" priority="239">
      <dataBar>
        <cfvo type="num" val="0"/>
        <cfvo type="num" val="1"/>
        <color theme="0" tint="-0.249977111117893"/>
      </dataBar>
      <extLst>
        <ext xmlns:x14="http://schemas.microsoft.com/office/spreadsheetml/2009/9/main" uri="{B025F937-C7B1-47D3-B67F-A62EFF666E3E}">
          <x14:id>{3ABC53FF-2506-4AC4-AB93-12C563BE53F3}</x14:id>
        </ext>
      </extLst>
    </cfRule>
  </conditionalFormatting>
  <conditionalFormatting sqref="G40">
    <cfRule type="containsText" dxfId="172" priority="235" operator="containsText" text="R">
      <formula>NOT(ISERROR(SEARCH("R",G40)))</formula>
    </cfRule>
    <cfRule type="containsText" dxfId="171" priority="236" operator="containsText" text="Y">
      <formula>NOT(ISERROR(SEARCH("Y",G40)))</formula>
    </cfRule>
    <cfRule type="containsText" dxfId="170" priority="237" operator="containsText" text="C">
      <formula>NOT(ISERROR(SEARCH("C",G40)))</formula>
    </cfRule>
    <cfRule type="containsText" dxfId="169" priority="238" operator="containsText" text="G">
      <formula>NOT(ISERROR(SEARCH("G",G40)))</formula>
    </cfRule>
  </conditionalFormatting>
  <conditionalFormatting sqref="D41">
    <cfRule type="dataBar" priority="234">
      <dataBar>
        <cfvo type="num" val="0"/>
        <cfvo type="num" val="1"/>
        <color theme="0" tint="-0.249977111117893"/>
      </dataBar>
      <extLst>
        <ext xmlns:x14="http://schemas.microsoft.com/office/spreadsheetml/2009/9/main" uri="{B025F937-C7B1-47D3-B67F-A62EFF666E3E}">
          <x14:id>{298050C2-7CA9-429D-B53A-CEFD87FAD579}</x14:id>
        </ext>
      </extLst>
    </cfRule>
  </conditionalFormatting>
  <conditionalFormatting sqref="G41">
    <cfRule type="containsText" dxfId="168" priority="230" operator="containsText" text="R">
      <formula>NOT(ISERROR(SEARCH("R",G41)))</formula>
    </cfRule>
    <cfRule type="containsText" dxfId="167" priority="231" operator="containsText" text="Y">
      <formula>NOT(ISERROR(SEARCH("Y",G41)))</formula>
    </cfRule>
    <cfRule type="containsText" dxfId="166" priority="232" operator="containsText" text="C">
      <formula>NOT(ISERROR(SEARCH("C",G41)))</formula>
    </cfRule>
    <cfRule type="containsText" dxfId="165" priority="233" operator="containsText" text="G">
      <formula>NOT(ISERROR(SEARCH("G",G41)))</formula>
    </cfRule>
  </conditionalFormatting>
  <conditionalFormatting sqref="D42">
    <cfRule type="dataBar" priority="229">
      <dataBar>
        <cfvo type="num" val="0"/>
        <cfvo type="num" val="1"/>
        <color theme="0" tint="-0.249977111117893"/>
      </dataBar>
      <extLst>
        <ext xmlns:x14="http://schemas.microsoft.com/office/spreadsheetml/2009/9/main" uri="{B025F937-C7B1-47D3-B67F-A62EFF666E3E}">
          <x14:id>{65C18B5A-B51A-40ED-A343-2B0A112BF5C3}</x14:id>
        </ext>
      </extLst>
    </cfRule>
  </conditionalFormatting>
  <conditionalFormatting sqref="G42">
    <cfRule type="containsText" dxfId="164" priority="225" operator="containsText" text="R">
      <formula>NOT(ISERROR(SEARCH("R",G42)))</formula>
    </cfRule>
    <cfRule type="containsText" dxfId="163" priority="226" operator="containsText" text="Y">
      <formula>NOT(ISERROR(SEARCH("Y",G42)))</formula>
    </cfRule>
    <cfRule type="containsText" dxfId="162" priority="227" operator="containsText" text="C">
      <formula>NOT(ISERROR(SEARCH("C",G42)))</formula>
    </cfRule>
    <cfRule type="containsText" dxfId="161" priority="228" operator="containsText" text="G">
      <formula>NOT(ISERROR(SEARCH("G",G42)))</formula>
    </cfRule>
  </conditionalFormatting>
  <conditionalFormatting sqref="D43">
    <cfRule type="dataBar" priority="224">
      <dataBar>
        <cfvo type="num" val="0"/>
        <cfvo type="num" val="1"/>
        <color theme="0" tint="-0.249977111117893"/>
      </dataBar>
      <extLst>
        <ext xmlns:x14="http://schemas.microsoft.com/office/spreadsheetml/2009/9/main" uri="{B025F937-C7B1-47D3-B67F-A62EFF666E3E}">
          <x14:id>{D517B2C4-C5C8-4103-8B78-99D3350E5BB3}</x14:id>
        </ext>
      </extLst>
    </cfRule>
  </conditionalFormatting>
  <conditionalFormatting sqref="G43">
    <cfRule type="containsText" dxfId="160" priority="220" operator="containsText" text="R">
      <formula>NOT(ISERROR(SEARCH("R",G43)))</formula>
    </cfRule>
    <cfRule type="containsText" dxfId="159" priority="221" operator="containsText" text="Y">
      <formula>NOT(ISERROR(SEARCH("Y",G43)))</formula>
    </cfRule>
    <cfRule type="containsText" dxfId="158" priority="222" operator="containsText" text="C">
      <formula>NOT(ISERROR(SEARCH("C",G43)))</formula>
    </cfRule>
    <cfRule type="containsText" dxfId="157" priority="223" operator="containsText" text="G">
      <formula>NOT(ISERROR(SEARCH("G",G43)))</formula>
    </cfRule>
  </conditionalFormatting>
  <conditionalFormatting sqref="D44">
    <cfRule type="dataBar" priority="219">
      <dataBar>
        <cfvo type="num" val="0"/>
        <cfvo type="num" val="1"/>
        <color theme="0" tint="-0.249977111117893"/>
      </dataBar>
      <extLst>
        <ext xmlns:x14="http://schemas.microsoft.com/office/spreadsheetml/2009/9/main" uri="{B025F937-C7B1-47D3-B67F-A62EFF666E3E}">
          <x14:id>{765D8E75-D7FE-46D2-BD12-F9C28FF1FA24}</x14:id>
        </ext>
      </extLst>
    </cfRule>
  </conditionalFormatting>
  <conditionalFormatting sqref="G44">
    <cfRule type="containsText" dxfId="156" priority="215" operator="containsText" text="R">
      <formula>NOT(ISERROR(SEARCH("R",G44)))</formula>
    </cfRule>
    <cfRule type="containsText" dxfId="155" priority="216" operator="containsText" text="Y">
      <formula>NOT(ISERROR(SEARCH("Y",G44)))</formula>
    </cfRule>
    <cfRule type="containsText" dxfId="154" priority="217" operator="containsText" text="C">
      <formula>NOT(ISERROR(SEARCH("C",G44)))</formula>
    </cfRule>
    <cfRule type="containsText" dxfId="153" priority="218" operator="containsText" text="G">
      <formula>NOT(ISERROR(SEARCH("G",G44)))</formula>
    </cfRule>
  </conditionalFormatting>
  <conditionalFormatting sqref="D45">
    <cfRule type="dataBar" priority="214">
      <dataBar>
        <cfvo type="num" val="0"/>
        <cfvo type="num" val="1"/>
        <color theme="0" tint="-0.249977111117893"/>
      </dataBar>
      <extLst>
        <ext xmlns:x14="http://schemas.microsoft.com/office/spreadsheetml/2009/9/main" uri="{B025F937-C7B1-47D3-B67F-A62EFF666E3E}">
          <x14:id>{5275129F-276B-4E04-9BC9-BA0391B35818}</x14:id>
        </ext>
      </extLst>
    </cfRule>
  </conditionalFormatting>
  <conditionalFormatting sqref="G56">
    <cfRule type="containsText" dxfId="152" priority="210" operator="containsText" text="R">
      <formula>NOT(ISERROR(SEARCH("R",G56)))</formula>
    </cfRule>
    <cfRule type="containsText" dxfId="151" priority="211" operator="containsText" text="Y">
      <formula>NOT(ISERROR(SEARCH("Y",G56)))</formula>
    </cfRule>
    <cfRule type="containsText" dxfId="150" priority="212" operator="containsText" text="C">
      <formula>NOT(ISERROR(SEARCH("C",G56)))</formula>
    </cfRule>
    <cfRule type="containsText" dxfId="149" priority="213" operator="containsText" text="G">
      <formula>NOT(ISERROR(SEARCH("G",G56)))</formula>
    </cfRule>
  </conditionalFormatting>
  <conditionalFormatting sqref="K60:CI66">
    <cfRule type="expression" dxfId="148" priority="204">
      <formula>AND(TODAY()&gt;=K$5,TODAY()&lt;L$5)</formula>
    </cfRule>
  </conditionalFormatting>
  <conditionalFormatting sqref="K60:CI66">
    <cfRule type="expression" dxfId="147" priority="202">
      <formula>AND(task_start&lt;=K$5,ROUNDDOWN((task_end-task_start+1)*task_progress,0)+task_start-1&gt;=K$5)</formula>
    </cfRule>
    <cfRule type="expression" dxfId="146" priority="203" stopIfTrue="1">
      <formula>AND(task_end&gt;=K$5,task_start&lt;L$5)</formula>
    </cfRule>
  </conditionalFormatting>
  <conditionalFormatting sqref="G60 G66">
    <cfRule type="containsText" dxfId="145" priority="198" operator="containsText" text="R">
      <formula>NOT(ISERROR(SEARCH("R",G60)))</formula>
    </cfRule>
    <cfRule type="containsText" dxfId="144" priority="199" operator="containsText" text="Y">
      <formula>NOT(ISERROR(SEARCH("Y",G60)))</formula>
    </cfRule>
    <cfRule type="containsText" dxfId="143" priority="200" operator="containsText" text="C">
      <formula>NOT(ISERROR(SEARCH("C",G60)))</formula>
    </cfRule>
    <cfRule type="containsText" dxfId="142" priority="201" operator="containsText" text="G">
      <formula>NOT(ISERROR(SEARCH("G",G60)))</formula>
    </cfRule>
  </conditionalFormatting>
  <conditionalFormatting sqref="G61">
    <cfRule type="containsText" dxfId="141" priority="194" operator="containsText" text="R">
      <formula>NOT(ISERROR(SEARCH("R",G61)))</formula>
    </cfRule>
    <cfRule type="containsText" dxfId="140" priority="195" operator="containsText" text="Y">
      <formula>NOT(ISERROR(SEARCH("Y",G61)))</formula>
    </cfRule>
    <cfRule type="containsText" dxfId="139" priority="196" operator="containsText" text="C">
      <formula>NOT(ISERROR(SEARCH("C",G61)))</formula>
    </cfRule>
    <cfRule type="containsText" dxfId="138" priority="197" operator="containsText" text="G">
      <formula>NOT(ISERROR(SEARCH("G",G61)))</formula>
    </cfRule>
  </conditionalFormatting>
  <conditionalFormatting sqref="G62">
    <cfRule type="containsText" dxfId="137" priority="190" operator="containsText" text="R">
      <formula>NOT(ISERROR(SEARCH("R",G62)))</formula>
    </cfRule>
    <cfRule type="containsText" dxfId="136" priority="191" operator="containsText" text="Y">
      <formula>NOT(ISERROR(SEARCH("Y",G62)))</formula>
    </cfRule>
    <cfRule type="containsText" dxfId="135" priority="192" operator="containsText" text="C">
      <formula>NOT(ISERROR(SEARCH("C",G62)))</formula>
    </cfRule>
    <cfRule type="containsText" dxfId="134" priority="193" operator="containsText" text="G">
      <formula>NOT(ISERROR(SEARCH("G",G62)))</formula>
    </cfRule>
  </conditionalFormatting>
  <conditionalFormatting sqref="D63">
    <cfRule type="dataBar" priority="189">
      <dataBar>
        <cfvo type="num" val="0"/>
        <cfvo type="num" val="1"/>
        <color theme="0" tint="-0.249977111117893"/>
      </dataBar>
      <extLst>
        <ext xmlns:x14="http://schemas.microsoft.com/office/spreadsheetml/2009/9/main" uri="{B025F937-C7B1-47D3-B67F-A62EFF666E3E}">
          <x14:id>{393FD075-C273-432B-B8CF-E324744469A0}</x14:id>
        </ext>
      </extLst>
    </cfRule>
  </conditionalFormatting>
  <conditionalFormatting sqref="G64">
    <cfRule type="containsText" dxfId="133" priority="185" operator="containsText" text="R">
      <formula>NOT(ISERROR(SEARCH("R",G64)))</formula>
    </cfRule>
    <cfRule type="containsText" dxfId="132" priority="186" operator="containsText" text="Y">
      <formula>NOT(ISERROR(SEARCH("Y",G64)))</formula>
    </cfRule>
    <cfRule type="containsText" dxfId="131" priority="187" operator="containsText" text="C">
      <formula>NOT(ISERROR(SEARCH("C",G64)))</formula>
    </cfRule>
    <cfRule type="containsText" dxfId="130" priority="188" operator="containsText" text="G">
      <formula>NOT(ISERROR(SEARCH("G",G64)))</formula>
    </cfRule>
  </conditionalFormatting>
  <conditionalFormatting sqref="G65">
    <cfRule type="containsText" dxfId="129" priority="181" operator="containsText" text="R">
      <formula>NOT(ISERROR(SEARCH("R",G65)))</formula>
    </cfRule>
    <cfRule type="containsText" dxfId="128" priority="182" operator="containsText" text="Y">
      <formula>NOT(ISERROR(SEARCH("Y",G65)))</formula>
    </cfRule>
    <cfRule type="containsText" dxfId="127" priority="183" operator="containsText" text="C">
      <formula>NOT(ISERROR(SEARCH("C",G65)))</formula>
    </cfRule>
    <cfRule type="containsText" dxfId="126" priority="184" operator="containsText" text="G">
      <formula>NOT(ISERROR(SEARCH("G",G65)))</formula>
    </cfRule>
  </conditionalFormatting>
  <conditionalFormatting sqref="D66">
    <cfRule type="dataBar" priority="180">
      <dataBar>
        <cfvo type="num" val="0"/>
        <cfvo type="num" val="1"/>
        <color theme="0" tint="-0.249977111117893"/>
      </dataBar>
      <extLst>
        <ext xmlns:x14="http://schemas.microsoft.com/office/spreadsheetml/2009/9/main" uri="{B025F937-C7B1-47D3-B67F-A62EFF666E3E}">
          <x14:id>{049B92B2-79E7-4BF4-B628-CB43DA433BCB}</x14:id>
        </ext>
      </extLst>
    </cfRule>
  </conditionalFormatting>
  <conditionalFormatting sqref="G63">
    <cfRule type="containsText" dxfId="125" priority="176" operator="containsText" text="R">
      <formula>NOT(ISERROR(SEARCH("R",G63)))</formula>
    </cfRule>
    <cfRule type="containsText" dxfId="124" priority="177" operator="containsText" text="Y">
      <formula>NOT(ISERROR(SEARCH("Y",G63)))</formula>
    </cfRule>
    <cfRule type="containsText" dxfId="123" priority="178" operator="containsText" text="C">
      <formula>NOT(ISERROR(SEARCH("C",G63)))</formula>
    </cfRule>
    <cfRule type="containsText" dxfId="122" priority="179" operator="containsText" text="G">
      <formula>NOT(ISERROR(SEARCH("G",G63)))</formula>
    </cfRule>
  </conditionalFormatting>
  <conditionalFormatting sqref="D65">
    <cfRule type="dataBar" priority="175">
      <dataBar>
        <cfvo type="num" val="0"/>
        <cfvo type="num" val="1"/>
        <color theme="0" tint="-0.249977111117893"/>
      </dataBar>
      <extLst>
        <ext xmlns:x14="http://schemas.microsoft.com/office/spreadsheetml/2009/9/main" uri="{B025F937-C7B1-47D3-B67F-A62EFF666E3E}">
          <x14:id>{DBA762A7-3086-423F-BDC4-CE070E029E7A}</x14:id>
        </ext>
      </extLst>
    </cfRule>
  </conditionalFormatting>
  <conditionalFormatting sqref="D64">
    <cfRule type="dataBar" priority="174">
      <dataBar>
        <cfvo type="num" val="0"/>
        <cfvo type="num" val="1"/>
        <color theme="0" tint="-0.249977111117893"/>
      </dataBar>
      <extLst>
        <ext xmlns:x14="http://schemas.microsoft.com/office/spreadsheetml/2009/9/main" uri="{B025F937-C7B1-47D3-B67F-A62EFF666E3E}">
          <x14:id>{8DAAC623-A972-4C4D-A349-12B700EBE150}</x14:id>
        </ext>
      </extLst>
    </cfRule>
  </conditionalFormatting>
  <conditionalFormatting sqref="D61:D62">
    <cfRule type="dataBar" priority="173">
      <dataBar>
        <cfvo type="num" val="0"/>
        <cfvo type="num" val="1"/>
        <color theme="0" tint="-0.249977111117893"/>
      </dataBar>
      <extLst>
        <ext xmlns:x14="http://schemas.microsoft.com/office/spreadsheetml/2009/9/main" uri="{B025F937-C7B1-47D3-B67F-A62EFF666E3E}">
          <x14:id>{FC5C173C-F394-4938-9D10-15550157CB2A}</x14:id>
        </ext>
      </extLst>
    </cfRule>
  </conditionalFormatting>
  <conditionalFormatting sqref="D60">
    <cfRule type="dataBar" priority="172">
      <dataBar>
        <cfvo type="num" val="0"/>
        <cfvo type="num" val="1"/>
        <color theme="0" tint="-0.249977111117893"/>
      </dataBar>
      <extLst>
        <ext xmlns:x14="http://schemas.microsoft.com/office/spreadsheetml/2009/9/main" uri="{B025F937-C7B1-47D3-B67F-A62EFF666E3E}">
          <x14:id>{1B08DB24-321D-4842-A235-A45BC836E19E}</x14:id>
        </ext>
      </extLst>
    </cfRule>
  </conditionalFormatting>
  <conditionalFormatting sqref="K68:CI74">
    <cfRule type="expression" dxfId="121" priority="171">
      <formula>AND(TODAY()&gt;=K$5,TODAY()&lt;L$5)</formula>
    </cfRule>
  </conditionalFormatting>
  <conditionalFormatting sqref="K68:CI74">
    <cfRule type="expression" dxfId="120" priority="169">
      <formula>AND(task_start&lt;=K$5,ROUNDDOWN((task_end-task_start+1)*task_progress,0)+task_start-1&gt;=K$5)</formula>
    </cfRule>
    <cfRule type="expression" dxfId="119" priority="170" stopIfTrue="1">
      <formula>AND(task_end&gt;=K$5,task_start&lt;L$5)</formula>
    </cfRule>
  </conditionalFormatting>
  <conditionalFormatting sqref="G68 G74">
    <cfRule type="containsText" dxfId="118" priority="165" operator="containsText" text="R">
      <formula>NOT(ISERROR(SEARCH("R",G68)))</formula>
    </cfRule>
    <cfRule type="containsText" dxfId="117" priority="166" operator="containsText" text="Y">
      <formula>NOT(ISERROR(SEARCH("Y",G68)))</formula>
    </cfRule>
    <cfRule type="containsText" dxfId="116" priority="167" operator="containsText" text="C">
      <formula>NOT(ISERROR(SEARCH("C",G68)))</formula>
    </cfRule>
    <cfRule type="containsText" dxfId="115" priority="168" operator="containsText" text="G">
      <formula>NOT(ISERROR(SEARCH("G",G68)))</formula>
    </cfRule>
  </conditionalFormatting>
  <conditionalFormatting sqref="G69">
    <cfRule type="containsText" dxfId="114" priority="161" operator="containsText" text="R">
      <formula>NOT(ISERROR(SEARCH("R",G69)))</formula>
    </cfRule>
    <cfRule type="containsText" dxfId="113" priority="162" operator="containsText" text="Y">
      <formula>NOT(ISERROR(SEARCH("Y",G69)))</formula>
    </cfRule>
    <cfRule type="containsText" dxfId="112" priority="163" operator="containsText" text="C">
      <formula>NOT(ISERROR(SEARCH("C",G69)))</formula>
    </cfRule>
    <cfRule type="containsText" dxfId="111" priority="164" operator="containsText" text="G">
      <formula>NOT(ISERROR(SEARCH("G",G69)))</formula>
    </cfRule>
  </conditionalFormatting>
  <conditionalFormatting sqref="G70">
    <cfRule type="containsText" dxfId="110" priority="157" operator="containsText" text="R">
      <formula>NOT(ISERROR(SEARCH("R",G70)))</formula>
    </cfRule>
    <cfRule type="containsText" dxfId="109" priority="158" operator="containsText" text="Y">
      <formula>NOT(ISERROR(SEARCH("Y",G70)))</formula>
    </cfRule>
    <cfRule type="containsText" dxfId="108" priority="159" operator="containsText" text="C">
      <formula>NOT(ISERROR(SEARCH("C",G70)))</formula>
    </cfRule>
    <cfRule type="containsText" dxfId="107" priority="160" operator="containsText" text="G">
      <formula>NOT(ISERROR(SEARCH("G",G70)))</formula>
    </cfRule>
  </conditionalFormatting>
  <conditionalFormatting sqref="D71">
    <cfRule type="dataBar" priority="156">
      <dataBar>
        <cfvo type="num" val="0"/>
        <cfvo type="num" val="1"/>
        <color theme="0" tint="-0.249977111117893"/>
      </dataBar>
      <extLst>
        <ext xmlns:x14="http://schemas.microsoft.com/office/spreadsheetml/2009/9/main" uri="{B025F937-C7B1-47D3-B67F-A62EFF666E3E}">
          <x14:id>{A8A26F87-8FD6-47A1-87E5-0B9E2E8F4609}</x14:id>
        </ext>
      </extLst>
    </cfRule>
  </conditionalFormatting>
  <conditionalFormatting sqref="G72">
    <cfRule type="containsText" dxfId="106" priority="152" operator="containsText" text="R">
      <formula>NOT(ISERROR(SEARCH("R",G72)))</formula>
    </cfRule>
    <cfRule type="containsText" dxfId="105" priority="153" operator="containsText" text="Y">
      <formula>NOT(ISERROR(SEARCH("Y",G72)))</formula>
    </cfRule>
    <cfRule type="containsText" dxfId="104" priority="154" operator="containsText" text="C">
      <formula>NOT(ISERROR(SEARCH("C",G72)))</formula>
    </cfRule>
    <cfRule type="containsText" dxfId="103" priority="155" operator="containsText" text="G">
      <formula>NOT(ISERROR(SEARCH("G",G72)))</formula>
    </cfRule>
  </conditionalFormatting>
  <conditionalFormatting sqref="G73">
    <cfRule type="containsText" dxfId="102" priority="148" operator="containsText" text="R">
      <formula>NOT(ISERROR(SEARCH("R",G73)))</formula>
    </cfRule>
    <cfRule type="containsText" dxfId="101" priority="149" operator="containsText" text="Y">
      <formula>NOT(ISERROR(SEARCH("Y",G73)))</formula>
    </cfRule>
    <cfRule type="containsText" dxfId="100" priority="150" operator="containsText" text="C">
      <formula>NOT(ISERROR(SEARCH("C",G73)))</formula>
    </cfRule>
    <cfRule type="containsText" dxfId="99" priority="151" operator="containsText" text="G">
      <formula>NOT(ISERROR(SEARCH("G",G73)))</formula>
    </cfRule>
  </conditionalFormatting>
  <conditionalFormatting sqref="D74">
    <cfRule type="dataBar" priority="147">
      <dataBar>
        <cfvo type="num" val="0"/>
        <cfvo type="num" val="1"/>
        <color theme="0" tint="-0.249977111117893"/>
      </dataBar>
      <extLst>
        <ext xmlns:x14="http://schemas.microsoft.com/office/spreadsheetml/2009/9/main" uri="{B025F937-C7B1-47D3-B67F-A62EFF666E3E}">
          <x14:id>{FF44ED5C-B536-4141-912D-5C874C95683D}</x14:id>
        </ext>
      </extLst>
    </cfRule>
  </conditionalFormatting>
  <conditionalFormatting sqref="G71">
    <cfRule type="containsText" dxfId="98" priority="143" operator="containsText" text="R">
      <formula>NOT(ISERROR(SEARCH("R",G71)))</formula>
    </cfRule>
    <cfRule type="containsText" dxfId="97" priority="144" operator="containsText" text="Y">
      <formula>NOT(ISERROR(SEARCH("Y",G71)))</formula>
    </cfRule>
    <cfRule type="containsText" dxfId="96" priority="145" operator="containsText" text="C">
      <formula>NOT(ISERROR(SEARCH("C",G71)))</formula>
    </cfRule>
    <cfRule type="containsText" dxfId="95" priority="146" operator="containsText" text="G">
      <formula>NOT(ISERROR(SEARCH("G",G71)))</formula>
    </cfRule>
  </conditionalFormatting>
  <conditionalFormatting sqref="D73">
    <cfRule type="dataBar" priority="142">
      <dataBar>
        <cfvo type="num" val="0"/>
        <cfvo type="num" val="1"/>
        <color theme="0" tint="-0.249977111117893"/>
      </dataBar>
      <extLst>
        <ext xmlns:x14="http://schemas.microsoft.com/office/spreadsheetml/2009/9/main" uri="{B025F937-C7B1-47D3-B67F-A62EFF666E3E}">
          <x14:id>{38AA049D-3B1F-4C8F-9283-0990E4AFDD29}</x14:id>
        </ext>
      </extLst>
    </cfRule>
  </conditionalFormatting>
  <conditionalFormatting sqref="D72">
    <cfRule type="dataBar" priority="141">
      <dataBar>
        <cfvo type="num" val="0"/>
        <cfvo type="num" val="1"/>
        <color theme="0" tint="-0.249977111117893"/>
      </dataBar>
      <extLst>
        <ext xmlns:x14="http://schemas.microsoft.com/office/spreadsheetml/2009/9/main" uri="{B025F937-C7B1-47D3-B67F-A62EFF666E3E}">
          <x14:id>{9735CD7D-3F44-4543-BA53-424C44141899}</x14:id>
        </ext>
      </extLst>
    </cfRule>
  </conditionalFormatting>
  <conditionalFormatting sqref="D69:D70">
    <cfRule type="dataBar" priority="140">
      <dataBar>
        <cfvo type="num" val="0"/>
        <cfvo type="num" val="1"/>
        <color theme="0" tint="-0.249977111117893"/>
      </dataBar>
      <extLst>
        <ext xmlns:x14="http://schemas.microsoft.com/office/spreadsheetml/2009/9/main" uri="{B025F937-C7B1-47D3-B67F-A62EFF666E3E}">
          <x14:id>{500FA45C-B24E-4910-99F8-BA11795C71F6}</x14:id>
        </ext>
      </extLst>
    </cfRule>
  </conditionalFormatting>
  <conditionalFormatting sqref="D68">
    <cfRule type="dataBar" priority="139">
      <dataBar>
        <cfvo type="num" val="0"/>
        <cfvo type="num" val="1"/>
        <color theme="0" tint="-0.249977111117893"/>
      </dataBar>
      <extLst>
        <ext xmlns:x14="http://schemas.microsoft.com/office/spreadsheetml/2009/9/main" uri="{B025F937-C7B1-47D3-B67F-A62EFF666E3E}">
          <x14:id>{4F979165-6A8B-4E4F-A3B1-5A9BAD129AE8}</x14:id>
        </ext>
      </extLst>
    </cfRule>
  </conditionalFormatting>
  <conditionalFormatting sqref="D67">
    <cfRule type="dataBar" priority="135">
      <dataBar>
        <cfvo type="num" val="0"/>
        <cfvo type="num" val="1"/>
        <color theme="0" tint="-0.249977111117893"/>
      </dataBar>
      <extLst>
        <ext xmlns:x14="http://schemas.microsoft.com/office/spreadsheetml/2009/9/main" uri="{B025F937-C7B1-47D3-B67F-A62EFF666E3E}">
          <x14:id>{0808107A-D49E-4992-8FFC-ECB3341D62CF}</x14:id>
        </ext>
      </extLst>
    </cfRule>
  </conditionalFormatting>
  <conditionalFormatting sqref="K67:CI67">
    <cfRule type="expression" dxfId="94" priority="138">
      <formula>AND(TODAY()&gt;=K$5,TODAY()&lt;L$5)</formula>
    </cfRule>
  </conditionalFormatting>
  <conditionalFormatting sqref="K67:CI67">
    <cfRule type="expression" dxfId="93" priority="136">
      <formula>AND(task_start&lt;=K$5,ROUNDDOWN((task_end-task_start+1)*task_progress,0)+task_start-1&gt;=K$5)</formula>
    </cfRule>
    <cfRule type="expression" dxfId="92" priority="137" stopIfTrue="1">
      <formula>AND(task_end&gt;=K$5,task_start&lt;L$5)</formula>
    </cfRule>
  </conditionalFormatting>
  <conditionalFormatting sqref="G67">
    <cfRule type="containsText" dxfId="91" priority="131" operator="containsText" text="R">
      <formula>NOT(ISERROR(SEARCH("R",G67)))</formula>
    </cfRule>
    <cfRule type="containsText" dxfId="90" priority="132" operator="containsText" text="Y">
      <formula>NOT(ISERROR(SEARCH("Y",G67)))</formula>
    </cfRule>
    <cfRule type="containsText" dxfId="89" priority="133" operator="containsText" text="C">
      <formula>NOT(ISERROR(SEARCH("C",G67)))</formula>
    </cfRule>
    <cfRule type="containsText" dxfId="88" priority="134" operator="containsText" text="G">
      <formula>NOT(ISERROR(SEARCH("G",G67)))</formula>
    </cfRule>
  </conditionalFormatting>
  <conditionalFormatting sqref="K75:CI96">
    <cfRule type="expression" dxfId="87" priority="130">
      <formula>AND(TODAY()&gt;=K$5,TODAY()&lt;L$5)</formula>
    </cfRule>
  </conditionalFormatting>
  <conditionalFormatting sqref="K75:CI96">
    <cfRule type="expression" dxfId="86" priority="128">
      <formula>AND(task_start&lt;=K$5,ROUNDDOWN((task_end-task_start+1)*task_progress,0)+task_start-1&gt;=K$5)</formula>
    </cfRule>
    <cfRule type="expression" dxfId="85" priority="129" stopIfTrue="1">
      <formula>AND(task_end&gt;=K$5,task_start&lt;L$5)</formula>
    </cfRule>
  </conditionalFormatting>
  <conditionalFormatting sqref="G75 G81:G82 G95:G96">
    <cfRule type="containsText" dxfId="84" priority="124" operator="containsText" text="R">
      <formula>NOT(ISERROR(SEARCH("R",G75)))</formula>
    </cfRule>
    <cfRule type="containsText" dxfId="83" priority="125" operator="containsText" text="Y">
      <formula>NOT(ISERROR(SEARCH("Y",G75)))</formula>
    </cfRule>
    <cfRule type="containsText" dxfId="82" priority="126" operator="containsText" text="C">
      <formula>NOT(ISERROR(SEARCH("C",G75)))</formula>
    </cfRule>
    <cfRule type="containsText" dxfId="81" priority="127" operator="containsText" text="G">
      <formula>NOT(ISERROR(SEARCH("G",G75)))</formula>
    </cfRule>
  </conditionalFormatting>
  <conditionalFormatting sqref="G76">
    <cfRule type="containsText" dxfId="80" priority="120" operator="containsText" text="R">
      <formula>NOT(ISERROR(SEARCH("R",G76)))</formula>
    </cfRule>
    <cfRule type="containsText" dxfId="79" priority="121" operator="containsText" text="Y">
      <formula>NOT(ISERROR(SEARCH("Y",G76)))</formula>
    </cfRule>
    <cfRule type="containsText" dxfId="78" priority="122" operator="containsText" text="C">
      <formula>NOT(ISERROR(SEARCH("C",G76)))</formula>
    </cfRule>
    <cfRule type="containsText" dxfId="77" priority="123" operator="containsText" text="G">
      <formula>NOT(ISERROR(SEARCH("G",G76)))</formula>
    </cfRule>
  </conditionalFormatting>
  <conditionalFormatting sqref="G77">
    <cfRule type="containsText" dxfId="76" priority="116" operator="containsText" text="R">
      <formula>NOT(ISERROR(SEARCH("R",G77)))</formula>
    </cfRule>
    <cfRule type="containsText" dxfId="75" priority="117" operator="containsText" text="Y">
      <formula>NOT(ISERROR(SEARCH("Y",G77)))</formula>
    </cfRule>
    <cfRule type="containsText" dxfId="74" priority="118" operator="containsText" text="C">
      <formula>NOT(ISERROR(SEARCH("C",G77)))</formula>
    </cfRule>
    <cfRule type="containsText" dxfId="73" priority="119" operator="containsText" text="G">
      <formula>NOT(ISERROR(SEARCH("G",G77)))</formula>
    </cfRule>
  </conditionalFormatting>
  <conditionalFormatting sqref="G79">
    <cfRule type="containsText" dxfId="72" priority="111" operator="containsText" text="R">
      <formula>NOT(ISERROR(SEARCH("R",G79)))</formula>
    </cfRule>
    <cfRule type="containsText" dxfId="71" priority="112" operator="containsText" text="Y">
      <formula>NOT(ISERROR(SEARCH("Y",G79)))</formula>
    </cfRule>
    <cfRule type="containsText" dxfId="70" priority="113" operator="containsText" text="C">
      <formula>NOT(ISERROR(SEARCH("C",G79)))</formula>
    </cfRule>
    <cfRule type="containsText" dxfId="69" priority="114" operator="containsText" text="G">
      <formula>NOT(ISERROR(SEARCH("G",G79)))</formula>
    </cfRule>
  </conditionalFormatting>
  <conditionalFormatting sqref="G80">
    <cfRule type="containsText" dxfId="68" priority="107" operator="containsText" text="R">
      <formula>NOT(ISERROR(SEARCH("R",G80)))</formula>
    </cfRule>
    <cfRule type="containsText" dxfId="67" priority="108" operator="containsText" text="Y">
      <formula>NOT(ISERROR(SEARCH("Y",G80)))</formula>
    </cfRule>
    <cfRule type="containsText" dxfId="66" priority="109" operator="containsText" text="C">
      <formula>NOT(ISERROR(SEARCH("C",G80)))</formula>
    </cfRule>
    <cfRule type="containsText" dxfId="65" priority="110" operator="containsText" text="G">
      <formula>NOT(ISERROR(SEARCH("G",G80)))</formula>
    </cfRule>
  </conditionalFormatting>
  <conditionalFormatting sqref="D81 D88 D95:D96">
    <cfRule type="dataBar" priority="106">
      <dataBar>
        <cfvo type="num" val="0"/>
        <cfvo type="num" val="1"/>
        <color theme="0" tint="-0.249977111117893"/>
      </dataBar>
      <extLst>
        <ext xmlns:x14="http://schemas.microsoft.com/office/spreadsheetml/2009/9/main" uri="{B025F937-C7B1-47D3-B67F-A62EFF666E3E}">
          <x14:id>{70ED42BF-34B1-4370-BA1C-443FDB93C7AE}</x14:id>
        </ext>
      </extLst>
    </cfRule>
  </conditionalFormatting>
  <conditionalFormatting sqref="G78">
    <cfRule type="containsText" dxfId="64" priority="102" operator="containsText" text="R">
      <formula>NOT(ISERROR(SEARCH("R",G78)))</formula>
    </cfRule>
    <cfRule type="containsText" dxfId="63" priority="103" operator="containsText" text="Y">
      <formula>NOT(ISERROR(SEARCH("Y",G78)))</formula>
    </cfRule>
    <cfRule type="containsText" dxfId="62" priority="104" operator="containsText" text="C">
      <formula>NOT(ISERROR(SEARCH("C",G78)))</formula>
    </cfRule>
    <cfRule type="containsText" dxfId="61" priority="105" operator="containsText" text="G">
      <formula>NOT(ISERROR(SEARCH("G",G78)))</formula>
    </cfRule>
  </conditionalFormatting>
  <conditionalFormatting sqref="D80">
    <cfRule type="dataBar" priority="101">
      <dataBar>
        <cfvo type="num" val="0"/>
        <cfvo type="num" val="1"/>
        <color theme="0" tint="-0.249977111117893"/>
      </dataBar>
      <extLst>
        <ext xmlns:x14="http://schemas.microsoft.com/office/spreadsheetml/2009/9/main" uri="{B025F937-C7B1-47D3-B67F-A62EFF666E3E}">
          <x14:id>{EAC8B04B-9932-4F27-83DD-EB022E5FAF54}</x14:id>
        </ext>
      </extLst>
    </cfRule>
  </conditionalFormatting>
  <conditionalFormatting sqref="D79">
    <cfRule type="dataBar" priority="100">
      <dataBar>
        <cfvo type="num" val="0"/>
        <cfvo type="num" val="1"/>
        <color theme="0" tint="-0.249977111117893"/>
      </dataBar>
      <extLst>
        <ext xmlns:x14="http://schemas.microsoft.com/office/spreadsheetml/2009/9/main" uri="{B025F937-C7B1-47D3-B67F-A62EFF666E3E}">
          <x14:id>{4ACD3602-60AC-46E8-A337-7003A479E5B7}</x14:id>
        </ext>
      </extLst>
    </cfRule>
  </conditionalFormatting>
  <conditionalFormatting sqref="D76">
    <cfRule type="dataBar" priority="99">
      <dataBar>
        <cfvo type="num" val="0"/>
        <cfvo type="num" val="1"/>
        <color theme="0" tint="-0.249977111117893"/>
      </dataBar>
      <extLst>
        <ext xmlns:x14="http://schemas.microsoft.com/office/spreadsheetml/2009/9/main" uri="{B025F937-C7B1-47D3-B67F-A62EFF666E3E}">
          <x14:id>{7B5F9665-BA21-4143-95CD-FCB879CC2832}</x14:id>
        </ext>
      </extLst>
    </cfRule>
  </conditionalFormatting>
  <conditionalFormatting sqref="D75">
    <cfRule type="dataBar" priority="98">
      <dataBar>
        <cfvo type="num" val="0"/>
        <cfvo type="num" val="1"/>
        <color theme="0" tint="-0.249977111117893"/>
      </dataBar>
      <extLst>
        <ext xmlns:x14="http://schemas.microsoft.com/office/spreadsheetml/2009/9/main" uri="{B025F937-C7B1-47D3-B67F-A62EFF666E3E}">
          <x14:id>{CFCDF961-863F-49FB-B363-D70856E6DB0A}</x14:id>
        </ext>
      </extLst>
    </cfRule>
  </conditionalFormatting>
  <conditionalFormatting sqref="D98">
    <cfRule type="dataBar" priority="97">
      <dataBar>
        <cfvo type="num" val="0"/>
        <cfvo type="num" val="1"/>
        <color theme="0" tint="-0.249977111117893"/>
      </dataBar>
      <extLst>
        <ext xmlns:x14="http://schemas.microsoft.com/office/spreadsheetml/2009/9/main" uri="{B025F937-C7B1-47D3-B67F-A62EFF666E3E}">
          <x14:id>{C73D5D43-7D67-4D4B-82AD-A21A31E0C30F}</x14:id>
        </ext>
      </extLst>
    </cfRule>
  </conditionalFormatting>
  <conditionalFormatting sqref="G98">
    <cfRule type="containsText" dxfId="60" priority="93" operator="containsText" text="R">
      <formula>NOT(ISERROR(SEARCH("R",G98)))</formula>
    </cfRule>
    <cfRule type="containsText" dxfId="59" priority="94" operator="containsText" text="Y">
      <formula>NOT(ISERROR(SEARCH("Y",G98)))</formula>
    </cfRule>
    <cfRule type="containsText" dxfId="58" priority="95" operator="containsText" text="C">
      <formula>NOT(ISERROR(SEARCH("C",G98)))</formula>
    </cfRule>
    <cfRule type="containsText" dxfId="57" priority="96" operator="containsText" text="G">
      <formula>NOT(ISERROR(SEARCH("G",G98)))</formula>
    </cfRule>
  </conditionalFormatting>
  <conditionalFormatting sqref="G104">
    <cfRule type="containsText" dxfId="56" priority="89" operator="containsText" text="R">
      <formula>NOT(ISERROR(SEARCH("R",G104)))</formula>
    </cfRule>
    <cfRule type="containsText" dxfId="55" priority="90" operator="containsText" text="Y">
      <formula>NOT(ISERROR(SEARCH("Y",G104)))</formula>
    </cfRule>
    <cfRule type="containsText" dxfId="54" priority="91" operator="containsText" text="C">
      <formula>NOT(ISERROR(SEARCH("C",G104)))</formula>
    </cfRule>
    <cfRule type="containsText" dxfId="53" priority="92" operator="containsText" text="G">
      <formula>NOT(ISERROR(SEARCH("G",G104)))</formula>
    </cfRule>
  </conditionalFormatting>
  <conditionalFormatting sqref="G83:G91">
    <cfRule type="containsText" dxfId="52" priority="85" operator="containsText" text="R">
      <formula>NOT(ISERROR(SEARCH("R",G83)))</formula>
    </cfRule>
    <cfRule type="containsText" dxfId="51" priority="86" operator="containsText" text="Y">
      <formula>NOT(ISERROR(SEARCH("Y",G83)))</formula>
    </cfRule>
    <cfRule type="containsText" dxfId="50" priority="87" operator="containsText" text="C">
      <formula>NOT(ISERROR(SEARCH("C",G83)))</formula>
    </cfRule>
    <cfRule type="containsText" dxfId="49" priority="88" operator="containsText" text="G">
      <formula>NOT(ISERROR(SEARCH("G",G83)))</formula>
    </cfRule>
  </conditionalFormatting>
  <conditionalFormatting sqref="D85">
    <cfRule type="dataBar" priority="80">
      <dataBar>
        <cfvo type="num" val="0"/>
        <cfvo type="num" val="1"/>
        <color theme="0" tint="-0.249977111117893"/>
      </dataBar>
      <extLst>
        <ext xmlns:x14="http://schemas.microsoft.com/office/spreadsheetml/2009/9/main" uri="{B025F937-C7B1-47D3-B67F-A62EFF666E3E}">
          <x14:id>{32C31F18-2A7A-404B-A169-234B401D4872}</x14:id>
        </ext>
      </extLst>
    </cfRule>
  </conditionalFormatting>
  <conditionalFormatting sqref="D87">
    <cfRule type="dataBar" priority="67">
      <dataBar>
        <cfvo type="num" val="0"/>
        <cfvo type="num" val="1"/>
        <color theme="0" tint="-0.249977111117893"/>
      </dataBar>
      <extLst>
        <ext xmlns:x14="http://schemas.microsoft.com/office/spreadsheetml/2009/9/main" uri="{B025F937-C7B1-47D3-B67F-A62EFF666E3E}">
          <x14:id>{AD5DEDBA-4F11-43AB-B6BE-F550D9348020}</x14:id>
        </ext>
      </extLst>
    </cfRule>
  </conditionalFormatting>
  <conditionalFormatting sqref="D86">
    <cfRule type="dataBar" priority="66">
      <dataBar>
        <cfvo type="num" val="0"/>
        <cfvo type="num" val="1"/>
        <color theme="0" tint="-0.249977111117893"/>
      </dataBar>
      <extLst>
        <ext xmlns:x14="http://schemas.microsoft.com/office/spreadsheetml/2009/9/main" uri="{B025F937-C7B1-47D3-B67F-A62EFF666E3E}">
          <x14:id>{36192388-2C50-4F37-A838-9A34790146ED}</x14:id>
        </ext>
      </extLst>
    </cfRule>
  </conditionalFormatting>
  <conditionalFormatting sqref="D83:D84">
    <cfRule type="dataBar" priority="65">
      <dataBar>
        <cfvo type="num" val="0"/>
        <cfvo type="num" val="1"/>
        <color theme="0" tint="-0.249977111117893"/>
      </dataBar>
      <extLst>
        <ext xmlns:x14="http://schemas.microsoft.com/office/spreadsheetml/2009/9/main" uri="{B025F937-C7B1-47D3-B67F-A62EFF666E3E}">
          <x14:id>{5BCDE3C8-6509-4D41-9C5F-7951D8B61F15}</x14:id>
        </ext>
      </extLst>
    </cfRule>
  </conditionalFormatting>
  <conditionalFormatting sqref="D82">
    <cfRule type="dataBar" priority="64">
      <dataBar>
        <cfvo type="num" val="0"/>
        <cfvo type="num" val="1"/>
        <color theme="0" tint="-0.249977111117893"/>
      </dataBar>
      <extLst>
        <ext xmlns:x14="http://schemas.microsoft.com/office/spreadsheetml/2009/9/main" uri="{B025F937-C7B1-47D3-B67F-A62EFF666E3E}">
          <x14:id>{449B5116-4EA9-443C-97D3-A5F75A0DAADC}</x14:id>
        </ext>
      </extLst>
    </cfRule>
  </conditionalFormatting>
  <conditionalFormatting sqref="D92">
    <cfRule type="dataBar" priority="55">
      <dataBar>
        <cfvo type="num" val="0"/>
        <cfvo type="num" val="1"/>
        <color theme="0" tint="-0.249977111117893"/>
      </dataBar>
      <extLst>
        <ext xmlns:x14="http://schemas.microsoft.com/office/spreadsheetml/2009/9/main" uri="{B025F937-C7B1-47D3-B67F-A62EFF666E3E}">
          <x14:id>{52BB07C9-4CE3-4AA5-A466-0F342DF20828}</x14:id>
        </ext>
      </extLst>
    </cfRule>
  </conditionalFormatting>
  <conditionalFormatting sqref="G92">
    <cfRule type="containsText" dxfId="48" priority="43" operator="containsText" text="R">
      <formula>NOT(ISERROR(SEARCH("R",G92)))</formula>
    </cfRule>
    <cfRule type="containsText" dxfId="47" priority="44" operator="containsText" text="Y">
      <formula>NOT(ISERROR(SEARCH("Y",G92)))</formula>
    </cfRule>
    <cfRule type="containsText" dxfId="46" priority="45" operator="containsText" text="C">
      <formula>NOT(ISERROR(SEARCH("C",G92)))</formula>
    </cfRule>
    <cfRule type="containsText" dxfId="45" priority="46" operator="containsText" text="G">
      <formula>NOT(ISERROR(SEARCH("G",G92)))</formula>
    </cfRule>
  </conditionalFormatting>
  <conditionalFormatting sqref="D89:D91">
    <cfRule type="dataBar" priority="39">
      <dataBar>
        <cfvo type="num" val="0"/>
        <cfvo type="num" val="1"/>
        <color theme="0" tint="-0.249977111117893"/>
      </dataBar>
      <extLst>
        <ext xmlns:x14="http://schemas.microsoft.com/office/spreadsheetml/2009/9/main" uri="{B025F937-C7B1-47D3-B67F-A62EFF666E3E}">
          <x14:id>{22685CE3-7249-4454-A2C5-A1A7CDB51AF0}</x14:id>
        </ext>
      </extLst>
    </cfRule>
  </conditionalFormatting>
  <conditionalFormatting sqref="D77:D78">
    <cfRule type="dataBar" priority="38">
      <dataBar>
        <cfvo type="num" val="0"/>
        <cfvo type="num" val="1"/>
        <color theme="0" tint="-0.249977111117893"/>
      </dataBar>
      <extLst>
        <ext xmlns:x14="http://schemas.microsoft.com/office/spreadsheetml/2009/9/main" uri="{B025F937-C7B1-47D3-B67F-A62EFF666E3E}">
          <x14:id>{EE71B812-D859-435A-A24C-BE2C0A3946A7}</x14:id>
        </ext>
      </extLst>
    </cfRule>
  </conditionalFormatting>
  <conditionalFormatting sqref="G93">
    <cfRule type="containsText" dxfId="44" priority="34" operator="containsText" text="R">
      <formula>NOT(ISERROR(SEARCH("R",G93)))</formula>
    </cfRule>
    <cfRule type="containsText" dxfId="43" priority="35" operator="containsText" text="Y">
      <formula>NOT(ISERROR(SEARCH("Y",G93)))</formula>
    </cfRule>
    <cfRule type="containsText" dxfId="42" priority="36" operator="containsText" text="C">
      <formula>NOT(ISERROR(SEARCH("C",G93)))</formula>
    </cfRule>
    <cfRule type="containsText" dxfId="41" priority="37" operator="containsText" text="G">
      <formula>NOT(ISERROR(SEARCH("G",G93)))</formula>
    </cfRule>
  </conditionalFormatting>
  <conditionalFormatting sqref="G94">
    <cfRule type="containsText" dxfId="40" priority="30" operator="containsText" text="R">
      <formula>NOT(ISERROR(SEARCH("R",G94)))</formula>
    </cfRule>
    <cfRule type="containsText" dxfId="39" priority="31" operator="containsText" text="Y">
      <formula>NOT(ISERROR(SEARCH("Y",G94)))</formula>
    </cfRule>
    <cfRule type="containsText" dxfId="38" priority="32" operator="containsText" text="C">
      <formula>NOT(ISERROR(SEARCH("C",G94)))</formula>
    </cfRule>
    <cfRule type="containsText" dxfId="37" priority="33" operator="containsText" text="G">
      <formula>NOT(ISERROR(SEARCH("G",G94)))</formula>
    </cfRule>
  </conditionalFormatting>
  <conditionalFormatting sqref="D93">
    <cfRule type="dataBar" priority="29">
      <dataBar>
        <cfvo type="num" val="0"/>
        <cfvo type="num" val="1"/>
        <color theme="0" tint="-0.249977111117893"/>
      </dataBar>
      <extLst>
        <ext xmlns:x14="http://schemas.microsoft.com/office/spreadsheetml/2009/9/main" uri="{B025F937-C7B1-47D3-B67F-A62EFF666E3E}">
          <x14:id>{1E0A543C-ED04-4A95-ABB6-C509F698F730}</x14:id>
        </ext>
      </extLst>
    </cfRule>
  </conditionalFormatting>
  <conditionalFormatting sqref="D94">
    <cfRule type="dataBar" priority="28">
      <dataBar>
        <cfvo type="num" val="0"/>
        <cfvo type="num" val="1"/>
        <color theme="0" tint="-0.249977111117893"/>
      </dataBar>
      <extLst>
        <ext xmlns:x14="http://schemas.microsoft.com/office/spreadsheetml/2009/9/main" uri="{B025F937-C7B1-47D3-B67F-A62EFF666E3E}">
          <x14:id>{C00FA4C0-C04F-4E19-82D6-E273D63CE0D5}</x14:id>
        </ext>
      </extLst>
    </cfRule>
  </conditionalFormatting>
  <conditionalFormatting sqref="G53">
    <cfRule type="containsText" dxfId="36" priority="24" operator="containsText" text="R">
      <formula>NOT(ISERROR(SEARCH("R",G53)))</formula>
    </cfRule>
    <cfRule type="containsText" dxfId="35" priority="25" operator="containsText" text="Y">
      <formula>NOT(ISERROR(SEARCH("Y",G53)))</formula>
    </cfRule>
    <cfRule type="containsText" dxfId="34" priority="26" operator="containsText" text="C">
      <formula>NOT(ISERROR(SEARCH("C",G53)))</formula>
    </cfRule>
    <cfRule type="containsText" dxfId="33" priority="27" operator="containsText" text="G">
      <formula>NOT(ISERROR(SEARCH("G",G53)))</formula>
    </cfRule>
  </conditionalFormatting>
  <conditionalFormatting sqref="G55">
    <cfRule type="containsText" dxfId="32" priority="20" operator="containsText" text="R">
      <formula>NOT(ISERROR(SEARCH("R",G55)))</formula>
    </cfRule>
    <cfRule type="containsText" dxfId="31" priority="21" operator="containsText" text="Y">
      <formula>NOT(ISERROR(SEARCH("Y",G55)))</formula>
    </cfRule>
    <cfRule type="containsText" dxfId="30" priority="22" operator="containsText" text="C">
      <formula>NOT(ISERROR(SEARCH("C",G55)))</formula>
    </cfRule>
    <cfRule type="containsText" dxfId="29" priority="23" operator="containsText" text="G">
      <formula>NOT(ISERROR(SEARCH("G",G55)))</formula>
    </cfRule>
  </conditionalFormatting>
  <conditionalFormatting sqref="G57">
    <cfRule type="containsText" dxfId="28" priority="16" operator="containsText" text="R">
      <formula>NOT(ISERROR(SEARCH("R",G57)))</formula>
    </cfRule>
    <cfRule type="containsText" dxfId="27" priority="17" operator="containsText" text="Y">
      <formula>NOT(ISERROR(SEARCH("Y",G57)))</formula>
    </cfRule>
    <cfRule type="containsText" dxfId="26" priority="18" operator="containsText" text="C">
      <formula>NOT(ISERROR(SEARCH("C",G57)))</formula>
    </cfRule>
    <cfRule type="containsText" dxfId="25" priority="19" operator="containsText" text="G">
      <formula>NOT(ISERROR(SEARCH("G",G57)))</formula>
    </cfRule>
  </conditionalFormatting>
  <conditionalFormatting sqref="G58">
    <cfRule type="containsText" dxfId="24" priority="12" operator="containsText" text="R">
      <formula>NOT(ISERROR(SEARCH("R",G58)))</formula>
    </cfRule>
    <cfRule type="containsText" dxfId="23" priority="13" operator="containsText" text="Y">
      <formula>NOT(ISERROR(SEARCH("Y",G58)))</formula>
    </cfRule>
    <cfRule type="containsText" dxfId="22" priority="14" operator="containsText" text="C">
      <formula>NOT(ISERROR(SEARCH("C",G58)))</formula>
    </cfRule>
    <cfRule type="containsText" dxfId="21" priority="15" operator="containsText" text="G">
      <formula>NOT(ISERROR(SEARCH("G",G58)))</formula>
    </cfRule>
  </conditionalFormatting>
  <conditionalFormatting sqref="G59">
    <cfRule type="containsText" dxfId="20" priority="8" operator="containsText" text="R">
      <formula>NOT(ISERROR(SEARCH("R",G59)))</formula>
    </cfRule>
    <cfRule type="containsText" dxfId="19" priority="9" operator="containsText" text="Y">
      <formula>NOT(ISERROR(SEARCH("Y",G59)))</formula>
    </cfRule>
    <cfRule type="containsText" dxfId="18" priority="10" operator="containsText" text="C">
      <formula>NOT(ISERROR(SEARCH("C",G59)))</formula>
    </cfRule>
    <cfRule type="containsText" dxfId="17" priority="11" operator="containsText" text="G">
      <formula>NOT(ISERROR(SEARCH("G",G59)))</formula>
    </cfRule>
  </conditionalFormatting>
  <conditionalFormatting sqref="D53">
    <cfRule type="dataBar" priority="7">
      <dataBar>
        <cfvo type="num" val="0"/>
        <cfvo type="num" val="1"/>
        <color theme="0" tint="-0.249977111117893"/>
      </dataBar>
      <extLst>
        <ext xmlns:x14="http://schemas.microsoft.com/office/spreadsheetml/2009/9/main" uri="{B025F937-C7B1-47D3-B67F-A62EFF666E3E}">
          <x14:id>{1B594A23-E739-4DB0-978C-CEFC455943E0}</x14:id>
        </ext>
      </extLst>
    </cfRule>
  </conditionalFormatting>
  <conditionalFormatting sqref="D54">
    <cfRule type="dataBar" priority="6">
      <dataBar>
        <cfvo type="num" val="0"/>
        <cfvo type="num" val="1"/>
        <color theme="0" tint="-0.249977111117893"/>
      </dataBar>
      <extLst>
        <ext xmlns:x14="http://schemas.microsoft.com/office/spreadsheetml/2009/9/main" uri="{B025F937-C7B1-47D3-B67F-A62EFF666E3E}">
          <x14:id>{7956D6CC-DB89-4E8E-A3EE-A2ECE75515B3}</x14:id>
        </ext>
      </extLst>
    </cfRule>
  </conditionalFormatting>
  <conditionalFormatting sqref="D55">
    <cfRule type="dataBar" priority="5">
      <dataBar>
        <cfvo type="num" val="0"/>
        <cfvo type="num" val="1"/>
        <color theme="0" tint="-0.249977111117893"/>
      </dataBar>
      <extLst>
        <ext xmlns:x14="http://schemas.microsoft.com/office/spreadsheetml/2009/9/main" uri="{B025F937-C7B1-47D3-B67F-A62EFF666E3E}">
          <x14:id>{72FFC5C0-F7B7-436A-BF06-00F9FA50438C}</x14:id>
        </ext>
      </extLst>
    </cfRule>
  </conditionalFormatting>
  <conditionalFormatting sqref="D56">
    <cfRule type="dataBar" priority="4">
      <dataBar>
        <cfvo type="num" val="0"/>
        <cfvo type="num" val="1"/>
        <color theme="0" tint="-0.249977111117893"/>
      </dataBar>
      <extLst>
        <ext xmlns:x14="http://schemas.microsoft.com/office/spreadsheetml/2009/9/main" uri="{B025F937-C7B1-47D3-B67F-A62EFF666E3E}">
          <x14:id>{E81A9BF1-82F5-4489-830B-A35BA5F027C4}</x14:id>
        </ext>
      </extLst>
    </cfRule>
  </conditionalFormatting>
  <conditionalFormatting sqref="D57">
    <cfRule type="dataBar" priority="3">
      <dataBar>
        <cfvo type="num" val="0"/>
        <cfvo type="num" val="1"/>
        <color theme="0" tint="-0.249977111117893"/>
      </dataBar>
      <extLst>
        <ext xmlns:x14="http://schemas.microsoft.com/office/spreadsheetml/2009/9/main" uri="{B025F937-C7B1-47D3-B67F-A62EFF666E3E}">
          <x14:id>{51D263A3-4891-43E8-BFC1-BB361C51BCAD}</x14:id>
        </ext>
      </extLst>
    </cfRule>
  </conditionalFormatting>
  <conditionalFormatting sqref="D58">
    <cfRule type="dataBar" priority="2">
      <dataBar>
        <cfvo type="num" val="0"/>
        <cfvo type="num" val="1"/>
        <color theme="0" tint="-0.249977111117893"/>
      </dataBar>
      <extLst>
        <ext xmlns:x14="http://schemas.microsoft.com/office/spreadsheetml/2009/9/main" uri="{B025F937-C7B1-47D3-B67F-A62EFF666E3E}">
          <x14:id>{B0F00CA9-0F07-4C1D-AEC6-7F631EF253BD}</x14:id>
        </ext>
      </extLst>
    </cfRule>
  </conditionalFormatting>
  <conditionalFormatting sqref="D59">
    <cfRule type="dataBar" priority="1">
      <dataBar>
        <cfvo type="num" val="0"/>
        <cfvo type="num" val="1"/>
        <color theme="0" tint="-0.249977111117893"/>
      </dataBar>
      <extLst>
        <ext xmlns:x14="http://schemas.microsoft.com/office/spreadsheetml/2009/9/main" uri="{B025F937-C7B1-47D3-B67F-A62EFF666E3E}">
          <x14:id>{BDFC9FD3-711A-4265-9526-930485F0DE39}</x14:id>
        </ext>
      </extLst>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48" fitToHeight="0" orientation="landscape" r:id="rId1"/>
  <headerFooter differentFirst="1" scaleWithDoc="0">
    <oddFooter>Page &amp;P of &amp;N</oddFooter>
  </headerFooter>
  <ignoredErrors>
    <ignoredError sqref="F100" formula="1"/>
  </ignoredErrors>
  <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D7:D9 D30:D38 D99:D111</xm:sqref>
        </x14:conditionalFormatting>
        <x14:conditionalFormatting xmlns:xm="http://schemas.microsoft.com/office/excel/2006/main">
          <x14:cfRule type="dataBar" id="{B67C47E4-8152-4973-B9F2-A50914A06143}">
            <x14:dataBar minLength="0" maxLength="100" gradient="0">
              <x14:cfvo type="num">
                <xm:f>0</xm:f>
              </x14:cfvo>
              <x14:cfvo type="num">
                <xm:f>1</xm:f>
              </x14:cfvo>
              <x14:negativeFillColor rgb="FFFF0000"/>
              <x14:axisColor rgb="FF000000"/>
            </x14:dataBar>
          </x14:cfRule>
          <xm:sqref>C8</xm:sqref>
        </x14:conditionalFormatting>
        <x14:conditionalFormatting xmlns:xm="http://schemas.microsoft.com/office/excel/2006/main">
          <x14:cfRule type="dataBar" id="{20B52BB2-292C-4D4A-A2F3-8B38780D325B}">
            <x14:dataBar minLength="0" maxLength="100" gradient="0">
              <x14:cfvo type="num">
                <xm:f>0</xm:f>
              </x14:cfvo>
              <x14:cfvo type="num">
                <xm:f>1</xm:f>
              </x14:cfvo>
              <x14:negativeFillColor rgb="FFFF0000"/>
              <x14:axisColor rgb="FF000000"/>
            </x14:dataBar>
          </x14:cfRule>
          <xm:sqref>D10</xm:sqref>
        </x14:conditionalFormatting>
        <x14:conditionalFormatting xmlns:xm="http://schemas.microsoft.com/office/excel/2006/main">
          <x14:cfRule type="dataBar" id="{8BA2180D-5A95-4E79-8024-965CA5EAE492}">
            <x14:dataBar minLength="0" maxLength="100" gradient="0">
              <x14:cfvo type="num">
                <xm:f>0</xm:f>
              </x14:cfvo>
              <x14:cfvo type="num">
                <xm:f>1</xm:f>
              </x14:cfvo>
              <x14:negativeFillColor rgb="FFFF0000"/>
              <x14:axisColor rgb="FF000000"/>
            </x14:dataBar>
          </x14:cfRule>
          <xm:sqref>D11</xm:sqref>
        </x14:conditionalFormatting>
        <x14:conditionalFormatting xmlns:xm="http://schemas.microsoft.com/office/excel/2006/main">
          <x14:cfRule type="dataBar" id="{E3442B65-F5AF-4C86-BC1C-0EBA7E6374BB}">
            <x14:dataBar minLength="0" maxLength="100" gradient="0">
              <x14:cfvo type="num">
                <xm:f>0</xm:f>
              </x14:cfvo>
              <x14:cfvo type="num">
                <xm:f>1</xm:f>
              </x14:cfvo>
              <x14:negativeFillColor rgb="FFFF0000"/>
              <x14:axisColor rgb="FF000000"/>
            </x14:dataBar>
          </x14:cfRule>
          <xm:sqref>D12</xm:sqref>
        </x14:conditionalFormatting>
        <x14:conditionalFormatting xmlns:xm="http://schemas.microsoft.com/office/excel/2006/main">
          <x14:cfRule type="dataBar" id="{684269EF-7E00-48AB-BAD4-6AEE7C687423}">
            <x14:dataBar minLength="0" maxLength="100" gradient="0">
              <x14:cfvo type="num">
                <xm:f>0</xm:f>
              </x14:cfvo>
              <x14:cfvo type="num">
                <xm:f>1</xm:f>
              </x14:cfvo>
              <x14:negativeFillColor rgb="FFFF0000"/>
              <x14:axisColor rgb="FF000000"/>
            </x14:dataBar>
          </x14:cfRule>
          <xm:sqref>D13</xm:sqref>
        </x14:conditionalFormatting>
        <x14:conditionalFormatting xmlns:xm="http://schemas.microsoft.com/office/excel/2006/main">
          <x14:cfRule type="dataBar" id="{5FE74F4B-404B-421C-AC98-15843E7CDBD8}">
            <x14:dataBar minLength="0" maxLength="100" gradient="0">
              <x14:cfvo type="num">
                <xm:f>0</xm:f>
              </x14:cfvo>
              <x14:cfvo type="num">
                <xm:f>1</xm:f>
              </x14:cfvo>
              <x14:negativeFillColor rgb="FFFF0000"/>
              <x14:axisColor rgb="FF000000"/>
            </x14:dataBar>
          </x14:cfRule>
          <xm:sqref>D14</xm:sqref>
        </x14:conditionalFormatting>
        <x14:conditionalFormatting xmlns:xm="http://schemas.microsoft.com/office/excel/2006/main">
          <x14:cfRule type="dataBar" id="{024FBE12-DA07-4341-9545-06006DFCAC25}">
            <x14:dataBar minLength="0" maxLength="100" gradient="0">
              <x14:cfvo type="num">
                <xm:f>0</xm:f>
              </x14:cfvo>
              <x14:cfvo type="num">
                <xm:f>1</xm:f>
              </x14:cfvo>
              <x14:negativeFillColor rgb="FFFF0000"/>
              <x14:axisColor rgb="FF000000"/>
            </x14:dataBar>
          </x14:cfRule>
          <xm:sqref>D15</xm:sqref>
        </x14:conditionalFormatting>
        <x14:conditionalFormatting xmlns:xm="http://schemas.microsoft.com/office/excel/2006/main">
          <x14:cfRule type="dataBar" id="{940164D4-B87A-4A8A-840B-9496D37C0081}">
            <x14:dataBar minLength="0" maxLength="100" gradient="0">
              <x14:cfvo type="num">
                <xm:f>0</xm:f>
              </x14:cfvo>
              <x14:cfvo type="num">
                <xm:f>1</xm:f>
              </x14:cfvo>
              <x14:negativeFillColor rgb="FFFF0000"/>
              <x14:axisColor rgb="FF000000"/>
            </x14:dataBar>
          </x14:cfRule>
          <xm:sqref>D16</xm:sqref>
        </x14:conditionalFormatting>
        <x14:conditionalFormatting xmlns:xm="http://schemas.microsoft.com/office/excel/2006/main">
          <x14:cfRule type="dataBar" id="{77C52E51-6D34-4ED3-A26C-5DD85B652CF3}">
            <x14:dataBar minLength="0" maxLength="100" gradient="0">
              <x14:cfvo type="num">
                <xm:f>0</xm:f>
              </x14:cfvo>
              <x14:cfvo type="num">
                <xm:f>1</xm:f>
              </x14:cfvo>
              <x14:negativeFillColor rgb="FFFF0000"/>
              <x14:axisColor rgb="FF000000"/>
            </x14:dataBar>
          </x14:cfRule>
          <xm:sqref>D17</xm:sqref>
        </x14:conditionalFormatting>
        <x14:conditionalFormatting xmlns:xm="http://schemas.microsoft.com/office/excel/2006/main">
          <x14:cfRule type="dataBar" id="{ECA84008-569A-4215-918A-B93D79EBC05C}">
            <x14:dataBar minLength="0" maxLength="100" gradient="0">
              <x14:cfvo type="num">
                <xm:f>0</xm:f>
              </x14:cfvo>
              <x14:cfvo type="num">
                <xm:f>1</xm:f>
              </x14:cfvo>
              <x14:negativeFillColor rgb="FFFF0000"/>
              <x14:axisColor rgb="FF000000"/>
            </x14:dataBar>
          </x14:cfRule>
          <xm:sqref>D18</xm:sqref>
        </x14:conditionalFormatting>
        <x14:conditionalFormatting xmlns:xm="http://schemas.microsoft.com/office/excel/2006/main">
          <x14:cfRule type="dataBar" id="{9C5D1812-A850-4D98-915C-1FB8446D2D32}">
            <x14:dataBar minLength="0" maxLength="100" gradient="0">
              <x14:cfvo type="num">
                <xm:f>0</xm:f>
              </x14:cfvo>
              <x14:cfvo type="num">
                <xm:f>1</xm:f>
              </x14:cfvo>
              <x14:negativeFillColor rgb="FFFF0000"/>
              <x14:axisColor rgb="FF000000"/>
            </x14:dataBar>
          </x14:cfRule>
          <xm:sqref>D19</xm:sqref>
        </x14:conditionalFormatting>
        <x14:conditionalFormatting xmlns:xm="http://schemas.microsoft.com/office/excel/2006/main">
          <x14:cfRule type="dataBar" id="{9BE7E114-FD5B-424D-BFE8-10532B93FAA8}">
            <x14:dataBar minLength="0" maxLength="100" gradient="0">
              <x14:cfvo type="num">
                <xm:f>0</xm:f>
              </x14:cfvo>
              <x14:cfvo type="num">
                <xm:f>1</xm:f>
              </x14:cfvo>
              <x14:negativeFillColor rgb="FFFF0000"/>
              <x14:axisColor rgb="FF000000"/>
            </x14:dataBar>
          </x14:cfRule>
          <xm:sqref>D20</xm:sqref>
        </x14:conditionalFormatting>
        <x14:conditionalFormatting xmlns:xm="http://schemas.microsoft.com/office/excel/2006/main">
          <x14:cfRule type="dataBar" id="{BA91F186-C378-43AC-8B00-96C57D476F5B}">
            <x14:dataBar minLength="0" maxLength="100" gradient="0">
              <x14:cfvo type="num">
                <xm:f>0</xm:f>
              </x14:cfvo>
              <x14:cfvo type="num">
                <xm:f>1</xm:f>
              </x14:cfvo>
              <x14:negativeFillColor rgb="FFFF0000"/>
              <x14:axisColor rgb="FF000000"/>
            </x14:dataBar>
          </x14:cfRule>
          <xm:sqref>D21</xm:sqref>
        </x14:conditionalFormatting>
        <x14:conditionalFormatting xmlns:xm="http://schemas.microsoft.com/office/excel/2006/main">
          <x14:cfRule type="dataBar" id="{6B879992-0FBD-48AB-9CDC-FFAF0F8D71DA}">
            <x14:dataBar minLength="0" maxLength="100" gradient="0">
              <x14:cfvo type="num">
                <xm:f>0</xm:f>
              </x14:cfvo>
              <x14:cfvo type="num">
                <xm:f>1</xm:f>
              </x14:cfvo>
              <x14:negativeFillColor rgb="FFFF0000"/>
              <x14:axisColor rgb="FF000000"/>
            </x14:dataBar>
          </x14:cfRule>
          <xm:sqref>D22</xm:sqref>
        </x14:conditionalFormatting>
        <x14:conditionalFormatting xmlns:xm="http://schemas.microsoft.com/office/excel/2006/main">
          <x14:cfRule type="dataBar" id="{899EDF7C-9448-41FF-815A-9A5B4469DA6A}">
            <x14:dataBar minLength="0" maxLength="100" gradient="0">
              <x14:cfvo type="num">
                <xm:f>0</xm:f>
              </x14:cfvo>
              <x14:cfvo type="num">
                <xm:f>1</xm:f>
              </x14:cfvo>
              <x14:negativeFillColor rgb="FFFF0000"/>
              <x14:axisColor rgb="FF000000"/>
            </x14:dataBar>
          </x14:cfRule>
          <xm:sqref>D23</xm:sqref>
        </x14:conditionalFormatting>
        <x14:conditionalFormatting xmlns:xm="http://schemas.microsoft.com/office/excel/2006/main">
          <x14:cfRule type="dataBar" id="{708E2917-C336-4FBA-BB4E-1F992C7DC0DB}">
            <x14:dataBar minLength="0" maxLength="100" gradient="0">
              <x14:cfvo type="num">
                <xm:f>0</xm:f>
              </x14:cfvo>
              <x14:cfvo type="num">
                <xm:f>1</xm:f>
              </x14:cfvo>
              <x14:negativeFillColor rgb="FFFF0000"/>
              <x14:axisColor rgb="FF000000"/>
            </x14:dataBar>
          </x14:cfRule>
          <xm:sqref>D24</xm:sqref>
        </x14:conditionalFormatting>
        <x14:conditionalFormatting xmlns:xm="http://schemas.microsoft.com/office/excel/2006/main">
          <x14:cfRule type="dataBar" id="{126B9DB3-12FF-477D-A011-C6EFE13AC0A7}">
            <x14:dataBar minLength="0" maxLength="100" gradient="0">
              <x14:cfvo type="num">
                <xm:f>0</xm:f>
              </x14:cfvo>
              <x14:cfvo type="num">
                <xm:f>1</xm:f>
              </x14:cfvo>
              <x14:negativeFillColor rgb="FFFF0000"/>
              <x14:axisColor rgb="FF000000"/>
            </x14:dataBar>
          </x14:cfRule>
          <xm:sqref>D25</xm:sqref>
        </x14:conditionalFormatting>
        <x14:conditionalFormatting xmlns:xm="http://schemas.microsoft.com/office/excel/2006/main">
          <x14:cfRule type="dataBar" id="{46B2ECFD-4B37-4DE4-BD03-83B82A89A2FC}">
            <x14:dataBar minLength="0" maxLength="100" gradient="0">
              <x14:cfvo type="num">
                <xm:f>0</xm:f>
              </x14:cfvo>
              <x14:cfvo type="num">
                <xm:f>1</xm:f>
              </x14:cfvo>
              <x14:negativeFillColor rgb="FFFF0000"/>
              <x14:axisColor rgb="FF000000"/>
            </x14:dataBar>
          </x14:cfRule>
          <xm:sqref>D26</xm:sqref>
        </x14:conditionalFormatting>
        <x14:conditionalFormatting xmlns:xm="http://schemas.microsoft.com/office/excel/2006/main">
          <x14:cfRule type="dataBar" id="{DBAD2268-0228-4D4F-BD47-18D82DF6AA5C}">
            <x14:dataBar minLength="0" maxLength="100" gradient="0">
              <x14:cfvo type="num">
                <xm:f>0</xm:f>
              </x14:cfvo>
              <x14:cfvo type="num">
                <xm:f>1</xm:f>
              </x14:cfvo>
              <x14:negativeFillColor rgb="FFFF0000"/>
              <x14:axisColor rgb="FF000000"/>
            </x14:dataBar>
          </x14:cfRule>
          <xm:sqref>D27</xm:sqref>
        </x14:conditionalFormatting>
        <x14:conditionalFormatting xmlns:xm="http://schemas.microsoft.com/office/excel/2006/main">
          <x14:cfRule type="dataBar" id="{83D8872A-1A65-4101-A08F-8415D787988E}">
            <x14:dataBar minLength="0" maxLength="100" gradient="0">
              <x14:cfvo type="num">
                <xm:f>0</xm:f>
              </x14:cfvo>
              <x14:cfvo type="num">
                <xm:f>1</xm:f>
              </x14:cfvo>
              <x14:negativeFillColor rgb="FFFF0000"/>
              <x14:axisColor rgb="FF000000"/>
            </x14:dataBar>
          </x14:cfRule>
          <xm:sqref>D28</xm:sqref>
        </x14:conditionalFormatting>
        <x14:conditionalFormatting xmlns:xm="http://schemas.microsoft.com/office/excel/2006/main">
          <x14:cfRule type="dataBar" id="{90D91AF8-E6E8-4F38-91D2-A818DB5A6D46}">
            <x14:dataBar minLength="0" maxLength="100" gradient="0">
              <x14:cfvo type="num">
                <xm:f>0</xm:f>
              </x14:cfvo>
              <x14:cfvo type="num">
                <xm:f>1</xm:f>
              </x14:cfvo>
              <x14:negativeFillColor rgb="FFFF0000"/>
              <x14:axisColor rgb="FF000000"/>
            </x14:dataBar>
          </x14:cfRule>
          <xm:sqref>D29</xm:sqref>
        </x14:conditionalFormatting>
        <x14:conditionalFormatting xmlns:xm="http://schemas.microsoft.com/office/excel/2006/main">
          <x14:cfRule type="dataBar" id="{AF4A7281-02A5-4316-AF6E-EFBE47D7E32B}">
            <x14:dataBar minLength="0" maxLength="100" gradient="0">
              <x14:cfvo type="num">
                <xm:f>0</xm:f>
              </x14:cfvo>
              <x14:cfvo type="num">
                <xm:f>1</xm:f>
              </x14:cfvo>
              <x14:negativeFillColor rgb="FFFF0000"/>
              <x14:axisColor rgb="FF000000"/>
            </x14:dataBar>
          </x14:cfRule>
          <xm:sqref>D46</xm:sqref>
        </x14:conditionalFormatting>
        <x14:conditionalFormatting xmlns:xm="http://schemas.microsoft.com/office/excel/2006/main">
          <x14:cfRule type="dataBar" id="{E657B6CA-54AE-48B4-A198-D1E83F251A49}">
            <x14:dataBar minLength="0" maxLength="100" gradient="0">
              <x14:cfvo type="num">
                <xm:f>0</xm:f>
              </x14:cfvo>
              <x14:cfvo type="num">
                <xm:f>1</xm:f>
              </x14:cfvo>
              <x14:negativeFillColor rgb="FFFF0000"/>
              <x14:axisColor rgb="FF000000"/>
            </x14:dataBar>
          </x14:cfRule>
          <xm:sqref>D47</xm:sqref>
        </x14:conditionalFormatting>
        <x14:conditionalFormatting xmlns:xm="http://schemas.microsoft.com/office/excel/2006/main">
          <x14:cfRule type="dataBar" id="{D00A5DE1-188F-4BD4-926B-9AD12333E809}">
            <x14:dataBar minLength="0" maxLength="100" gradient="0">
              <x14:cfvo type="num">
                <xm:f>0</xm:f>
              </x14:cfvo>
              <x14:cfvo type="num">
                <xm:f>1</xm:f>
              </x14:cfvo>
              <x14:negativeFillColor rgb="FFFF0000"/>
              <x14:axisColor rgb="FF000000"/>
            </x14:dataBar>
          </x14:cfRule>
          <xm:sqref>D48</xm:sqref>
        </x14:conditionalFormatting>
        <x14:conditionalFormatting xmlns:xm="http://schemas.microsoft.com/office/excel/2006/main">
          <x14:cfRule type="dataBar" id="{8009358C-3F8C-4A62-984F-D0A28620CF12}">
            <x14:dataBar minLength="0" maxLength="100" gradient="0">
              <x14:cfvo type="num">
                <xm:f>0</xm:f>
              </x14:cfvo>
              <x14:cfvo type="num">
                <xm:f>1</xm:f>
              </x14:cfvo>
              <x14:negativeFillColor rgb="FFFF0000"/>
              <x14:axisColor rgb="FF000000"/>
            </x14:dataBar>
          </x14:cfRule>
          <xm:sqref>D49</xm:sqref>
        </x14:conditionalFormatting>
        <x14:conditionalFormatting xmlns:xm="http://schemas.microsoft.com/office/excel/2006/main">
          <x14:cfRule type="dataBar" id="{B0F51AC4-1A30-4F48-B8B5-E18C446973EE}">
            <x14:dataBar minLength="0" maxLength="100" gradient="0">
              <x14:cfvo type="num">
                <xm:f>0</xm:f>
              </x14:cfvo>
              <x14:cfvo type="num">
                <xm:f>1</xm:f>
              </x14:cfvo>
              <x14:negativeFillColor rgb="FFFF0000"/>
              <x14:axisColor rgb="FF000000"/>
            </x14:dataBar>
          </x14:cfRule>
          <xm:sqref>D50</xm:sqref>
        </x14:conditionalFormatting>
        <x14:conditionalFormatting xmlns:xm="http://schemas.microsoft.com/office/excel/2006/main">
          <x14:cfRule type="dataBar" id="{D0784A80-C379-46DB-BE32-B67743BC9643}">
            <x14:dataBar minLength="0" maxLength="100" gradient="0">
              <x14:cfvo type="num">
                <xm:f>0</xm:f>
              </x14:cfvo>
              <x14:cfvo type="num">
                <xm:f>1</xm:f>
              </x14:cfvo>
              <x14:negativeFillColor rgb="FFFF0000"/>
              <x14:axisColor rgb="FF000000"/>
            </x14:dataBar>
          </x14:cfRule>
          <xm:sqref>D51</xm:sqref>
        </x14:conditionalFormatting>
        <x14:conditionalFormatting xmlns:xm="http://schemas.microsoft.com/office/excel/2006/main">
          <x14:cfRule type="dataBar" id="{8A4B44DF-3DA9-4A68-B188-07CE3F42B3B5}">
            <x14:dataBar minLength="0" maxLength="100" gradient="0">
              <x14:cfvo type="num">
                <xm:f>0</xm:f>
              </x14:cfvo>
              <x14:cfvo type="num">
                <xm:f>1</xm:f>
              </x14:cfvo>
              <x14:negativeFillColor rgb="FFFF0000"/>
              <x14:axisColor rgb="FF000000"/>
            </x14:dataBar>
          </x14:cfRule>
          <xm:sqref>D52</xm:sqref>
        </x14:conditionalFormatting>
        <x14:conditionalFormatting xmlns:xm="http://schemas.microsoft.com/office/excel/2006/main">
          <x14:cfRule type="dataBar" id="{6EB202C1-7771-49FC-B5A4-865A57F31967}">
            <x14:dataBar minLength="0" maxLength="100" gradient="0">
              <x14:cfvo type="num">
                <xm:f>0</xm:f>
              </x14:cfvo>
              <x14:cfvo type="num">
                <xm:f>1</xm:f>
              </x14:cfvo>
              <x14:negativeFillColor rgb="FFFF0000"/>
              <x14:axisColor rgb="FF000000"/>
            </x14:dataBar>
          </x14:cfRule>
          <xm:sqref>D97</xm:sqref>
        </x14:conditionalFormatting>
        <x14:conditionalFormatting xmlns:xm="http://schemas.microsoft.com/office/excel/2006/main">
          <x14:cfRule type="dataBar" id="{84B631C2-9B30-4863-94F8-A5A42E9A4344}">
            <x14:dataBar minLength="0" maxLength="100" gradient="0">
              <x14:cfvo type="num">
                <xm:f>0</xm:f>
              </x14:cfvo>
              <x14:cfvo type="num">
                <xm:f>1</xm:f>
              </x14:cfvo>
              <x14:negativeFillColor rgb="FFFF0000"/>
              <x14:axisColor rgb="FF000000"/>
            </x14:dataBar>
          </x14:cfRule>
          <xm:sqref>D39</xm:sqref>
        </x14:conditionalFormatting>
        <x14:conditionalFormatting xmlns:xm="http://schemas.microsoft.com/office/excel/2006/main">
          <x14:cfRule type="dataBar" id="{3ABC53FF-2506-4AC4-AB93-12C563BE53F3}">
            <x14:dataBar minLength="0" maxLength="100" gradient="0">
              <x14:cfvo type="num">
                <xm:f>0</xm:f>
              </x14:cfvo>
              <x14:cfvo type="num">
                <xm:f>1</xm:f>
              </x14:cfvo>
              <x14:negativeFillColor rgb="FFFF0000"/>
              <x14:axisColor rgb="FF000000"/>
            </x14:dataBar>
          </x14:cfRule>
          <xm:sqref>D40</xm:sqref>
        </x14:conditionalFormatting>
        <x14:conditionalFormatting xmlns:xm="http://schemas.microsoft.com/office/excel/2006/main">
          <x14:cfRule type="dataBar" id="{298050C2-7CA9-429D-B53A-CEFD87FAD579}">
            <x14:dataBar minLength="0" maxLength="100" gradient="0">
              <x14:cfvo type="num">
                <xm:f>0</xm:f>
              </x14:cfvo>
              <x14:cfvo type="num">
                <xm:f>1</xm:f>
              </x14:cfvo>
              <x14:negativeFillColor rgb="FFFF0000"/>
              <x14:axisColor rgb="FF000000"/>
            </x14:dataBar>
          </x14:cfRule>
          <xm:sqref>D41</xm:sqref>
        </x14:conditionalFormatting>
        <x14:conditionalFormatting xmlns:xm="http://schemas.microsoft.com/office/excel/2006/main">
          <x14:cfRule type="dataBar" id="{65C18B5A-B51A-40ED-A343-2B0A112BF5C3}">
            <x14:dataBar minLength="0" maxLength="100" gradient="0">
              <x14:cfvo type="num">
                <xm:f>0</xm:f>
              </x14:cfvo>
              <x14:cfvo type="num">
                <xm:f>1</xm:f>
              </x14:cfvo>
              <x14:negativeFillColor rgb="FFFF0000"/>
              <x14:axisColor rgb="FF000000"/>
            </x14:dataBar>
          </x14:cfRule>
          <xm:sqref>D42</xm:sqref>
        </x14:conditionalFormatting>
        <x14:conditionalFormatting xmlns:xm="http://schemas.microsoft.com/office/excel/2006/main">
          <x14:cfRule type="dataBar" id="{D517B2C4-C5C8-4103-8B78-99D3350E5BB3}">
            <x14:dataBar minLength="0" maxLength="100" gradient="0">
              <x14:cfvo type="num">
                <xm:f>0</xm:f>
              </x14:cfvo>
              <x14:cfvo type="num">
                <xm:f>1</xm:f>
              </x14:cfvo>
              <x14:negativeFillColor rgb="FFFF0000"/>
              <x14:axisColor rgb="FF000000"/>
            </x14:dataBar>
          </x14:cfRule>
          <xm:sqref>D43</xm:sqref>
        </x14:conditionalFormatting>
        <x14:conditionalFormatting xmlns:xm="http://schemas.microsoft.com/office/excel/2006/main">
          <x14:cfRule type="dataBar" id="{765D8E75-D7FE-46D2-BD12-F9C28FF1FA24}">
            <x14:dataBar minLength="0" maxLength="100" gradient="0">
              <x14:cfvo type="num">
                <xm:f>0</xm:f>
              </x14:cfvo>
              <x14:cfvo type="num">
                <xm:f>1</xm:f>
              </x14:cfvo>
              <x14:negativeFillColor rgb="FFFF0000"/>
              <x14:axisColor rgb="FF000000"/>
            </x14:dataBar>
          </x14:cfRule>
          <xm:sqref>D44</xm:sqref>
        </x14:conditionalFormatting>
        <x14:conditionalFormatting xmlns:xm="http://schemas.microsoft.com/office/excel/2006/main">
          <x14:cfRule type="dataBar" id="{5275129F-276B-4E04-9BC9-BA0391B35818}">
            <x14:dataBar minLength="0" maxLength="100" gradient="0">
              <x14:cfvo type="num">
                <xm:f>0</xm:f>
              </x14:cfvo>
              <x14:cfvo type="num">
                <xm:f>1</xm:f>
              </x14:cfvo>
              <x14:negativeFillColor rgb="FFFF0000"/>
              <x14:axisColor rgb="FF000000"/>
            </x14:dataBar>
          </x14:cfRule>
          <xm:sqref>D45</xm:sqref>
        </x14:conditionalFormatting>
        <x14:conditionalFormatting xmlns:xm="http://schemas.microsoft.com/office/excel/2006/main">
          <x14:cfRule type="dataBar" id="{393FD075-C273-432B-B8CF-E324744469A0}">
            <x14:dataBar minLength="0" maxLength="100" gradient="0">
              <x14:cfvo type="num">
                <xm:f>0</xm:f>
              </x14:cfvo>
              <x14:cfvo type="num">
                <xm:f>1</xm:f>
              </x14:cfvo>
              <x14:negativeFillColor rgb="FFFF0000"/>
              <x14:axisColor rgb="FF000000"/>
            </x14:dataBar>
          </x14:cfRule>
          <xm:sqref>D63</xm:sqref>
        </x14:conditionalFormatting>
        <x14:conditionalFormatting xmlns:xm="http://schemas.microsoft.com/office/excel/2006/main">
          <x14:cfRule type="dataBar" id="{049B92B2-79E7-4BF4-B628-CB43DA433BCB}">
            <x14:dataBar minLength="0" maxLength="100" gradient="0">
              <x14:cfvo type="num">
                <xm:f>0</xm:f>
              </x14:cfvo>
              <x14:cfvo type="num">
                <xm:f>1</xm:f>
              </x14:cfvo>
              <x14:negativeFillColor rgb="FFFF0000"/>
              <x14:axisColor rgb="FF000000"/>
            </x14:dataBar>
          </x14:cfRule>
          <xm:sqref>D66</xm:sqref>
        </x14:conditionalFormatting>
        <x14:conditionalFormatting xmlns:xm="http://schemas.microsoft.com/office/excel/2006/main">
          <x14:cfRule type="dataBar" id="{DBA762A7-3086-423F-BDC4-CE070E029E7A}">
            <x14:dataBar minLength="0" maxLength="100" gradient="0">
              <x14:cfvo type="num">
                <xm:f>0</xm:f>
              </x14:cfvo>
              <x14:cfvo type="num">
                <xm:f>1</xm:f>
              </x14:cfvo>
              <x14:negativeFillColor rgb="FFFF0000"/>
              <x14:axisColor rgb="FF000000"/>
            </x14:dataBar>
          </x14:cfRule>
          <xm:sqref>D65</xm:sqref>
        </x14:conditionalFormatting>
        <x14:conditionalFormatting xmlns:xm="http://schemas.microsoft.com/office/excel/2006/main">
          <x14:cfRule type="dataBar" id="{8DAAC623-A972-4C4D-A349-12B700EBE150}">
            <x14:dataBar minLength="0" maxLength="100" gradient="0">
              <x14:cfvo type="num">
                <xm:f>0</xm:f>
              </x14:cfvo>
              <x14:cfvo type="num">
                <xm:f>1</xm:f>
              </x14:cfvo>
              <x14:negativeFillColor rgb="FFFF0000"/>
              <x14:axisColor rgb="FF000000"/>
            </x14:dataBar>
          </x14:cfRule>
          <xm:sqref>D64</xm:sqref>
        </x14:conditionalFormatting>
        <x14:conditionalFormatting xmlns:xm="http://schemas.microsoft.com/office/excel/2006/main">
          <x14:cfRule type="dataBar" id="{FC5C173C-F394-4938-9D10-15550157CB2A}">
            <x14:dataBar minLength="0" maxLength="100" gradient="0">
              <x14:cfvo type="num">
                <xm:f>0</xm:f>
              </x14:cfvo>
              <x14:cfvo type="num">
                <xm:f>1</xm:f>
              </x14:cfvo>
              <x14:negativeFillColor rgb="FFFF0000"/>
              <x14:axisColor rgb="FF000000"/>
            </x14:dataBar>
          </x14:cfRule>
          <xm:sqref>D61:D62</xm:sqref>
        </x14:conditionalFormatting>
        <x14:conditionalFormatting xmlns:xm="http://schemas.microsoft.com/office/excel/2006/main">
          <x14:cfRule type="dataBar" id="{1B08DB24-321D-4842-A235-A45BC836E19E}">
            <x14:dataBar minLength="0" maxLength="100" gradient="0">
              <x14:cfvo type="num">
                <xm:f>0</xm:f>
              </x14:cfvo>
              <x14:cfvo type="num">
                <xm:f>1</xm:f>
              </x14:cfvo>
              <x14:negativeFillColor rgb="FFFF0000"/>
              <x14:axisColor rgb="FF000000"/>
            </x14:dataBar>
          </x14:cfRule>
          <xm:sqref>D60</xm:sqref>
        </x14:conditionalFormatting>
        <x14:conditionalFormatting xmlns:xm="http://schemas.microsoft.com/office/excel/2006/main">
          <x14:cfRule type="dataBar" id="{A8A26F87-8FD6-47A1-87E5-0B9E2E8F4609}">
            <x14:dataBar minLength="0" maxLength="100" gradient="0">
              <x14:cfvo type="num">
                <xm:f>0</xm:f>
              </x14:cfvo>
              <x14:cfvo type="num">
                <xm:f>1</xm:f>
              </x14:cfvo>
              <x14:negativeFillColor rgb="FFFF0000"/>
              <x14:axisColor rgb="FF000000"/>
            </x14:dataBar>
          </x14:cfRule>
          <xm:sqref>D71</xm:sqref>
        </x14:conditionalFormatting>
        <x14:conditionalFormatting xmlns:xm="http://schemas.microsoft.com/office/excel/2006/main">
          <x14:cfRule type="dataBar" id="{FF44ED5C-B536-4141-912D-5C874C95683D}">
            <x14:dataBar minLength="0" maxLength="100" gradient="0">
              <x14:cfvo type="num">
                <xm:f>0</xm:f>
              </x14:cfvo>
              <x14:cfvo type="num">
                <xm:f>1</xm:f>
              </x14:cfvo>
              <x14:negativeFillColor rgb="FFFF0000"/>
              <x14:axisColor rgb="FF000000"/>
            </x14:dataBar>
          </x14:cfRule>
          <xm:sqref>D74</xm:sqref>
        </x14:conditionalFormatting>
        <x14:conditionalFormatting xmlns:xm="http://schemas.microsoft.com/office/excel/2006/main">
          <x14:cfRule type="dataBar" id="{38AA049D-3B1F-4C8F-9283-0990E4AFDD29}">
            <x14:dataBar minLength="0" maxLength="100" gradient="0">
              <x14:cfvo type="num">
                <xm:f>0</xm:f>
              </x14:cfvo>
              <x14:cfvo type="num">
                <xm:f>1</xm:f>
              </x14:cfvo>
              <x14:negativeFillColor rgb="FFFF0000"/>
              <x14:axisColor rgb="FF000000"/>
            </x14:dataBar>
          </x14:cfRule>
          <xm:sqref>D73</xm:sqref>
        </x14:conditionalFormatting>
        <x14:conditionalFormatting xmlns:xm="http://schemas.microsoft.com/office/excel/2006/main">
          <x14:cfRule type="dataBar" id="{9735CD7D-3F44-4543-BA53-424C44141899}">
            <x14:dataBar minLength="0" maxLength="100" gradient="0">
              <x14:cfvo type="num">
                <xm:f>0</xm:f>
              </x14:cfvo>
              <x14:cfvo type="num">
                <xm:f>1</xm:f>
              </x14:cfvo>
              <x14:negativeFillColor rgb="FFFF0000"/>
              <x14:axisColor rgb="FF000000"/>
            </x14:dataBar>
          </x14:cfRule>
          <xm:sqref>D72</xm:sqref>
        </x14:conditionalFormatting>
        <x14:conditionalFormatting xmlns:xm="http://schemas.microsoft.com/office/excel/2006/main">
          <x14:cfRule type="dataBar" id="{500FA45C-B24E-4910-99F8-BA11795C71F6}">
            <x14:dataBar minLength="0" maxLength="100" gradient="0">
              <x14:cfvo type="num">
                <xm:f>0</xm:f>
              </x14:cfvo>
              <x14:cfvo type="num">
                <xm:f>1</xm:f>
              </x14:cfvo>
              <x14:negativeFillColor rgb="FFFF0000"/>
              <x14:axisColor rgb="FF000000"/>
            </x14:dataBar>
          </x14:cfRule>
          <xm:sqref>D69:D70</xm:sqref>
        </x14:conditionalFormatting>
        <x14:conditionalFormatting xmlns:xm="http://schemas.microsoft.com/office/excel/2006/main">
          <x14:cfRule type="dataBar" id="{4F979165-6A8B-4E4F-A3B1-5A9BAD129AE8}">
            <x14:dataBar minLength="0" maxLength="100" gradient="0">
              <x14:cfvo type="num">
                <xm:f>0</xm:f>
              </x14:cfvo>
              <x14:cfvo type="num">
                <xm:f>1</xm:f>
              </x14:cfvo>
              <x14:negativeFillColor rgb="FFFF0000"/>
              <x14:axisColor rgb="FF000000"/>
            </x14:dataBar>
          </x14:cfRule>
          <xm:sqref>D68</xm:sqref>
        </x14:conditionalFormatting>
        <x14:conditionalFormatting xmlns:xm="http://schemas.microsoft.com/office/excel/2006/main">
          <x14:cfRule type="dataBar" id="{0808107A-D49E-4992-8FFC-ECB3341D62CF}">
            <x14:dataBar minLength="0" maxLength="100" gradient="0">
              <x14:cfvo type="num">
                <xm:f>0</xm:f>
              </x14:cfvo>
              <x14:cfvo type="num">
                <xm:f>1</xm:f>
              </x14:cfvo>
              <x14:negativeFillColor rgb="FFFF0000"/>
              <x14:axisColor rgb="FF000000"/>
            </x14:dataBar>
          </x14:cfRule>
          <xm:sqref>D67</xm:sqref>
        </x14:conditionalFormatting>
        <x14:conditionalFormatting xmlns:xm="http://schemas.microsoft.com/office/excel/2006/main">
          <x14:cfRule type="dataBar" id="{70ED42BF-34B1-4370-BA1C-443FDB93C7AE}">
            <x14:dataBar minLength="0" maxLength="100" gradient="0">
              <x14:cfvo type="num">
                <xm:f>0</xm:f>
              </x14:cfvo>
              <x14:cfvo type="num">
                <xm:f>1</xm:f>
              </x14:cfvo>
              <x14:negativeFillColor rgb="FFFF0000"/>
              <x14:axisColor rgb="FF000000"/>
            </x14:dataBar>
          </x14:cfRule>
          <xm:sqref>D81 D88 D95:D96</xm:sqref>
        </x14:conditionalFormatting>
        <x14:conditionalFormatting xmlns:xm="http://schemas.microsoft.com/office/excel/2006/main">
          <x14:cfRule type="dataBar" id="{EAC8B04B-9932-4F27-83DD-EB022E5FAF54}">
            <x14:dataBar minLength="0" maxLength="100" gradient="0">
              <x14:cfvo type="num">
                <xm:f>0</xm:f>
              </x14:cfvo>
              <x14:cfvo type="num">
                <xm:f>1</xm:f>
              </x14:cfvo>
              <x14:negativeFillColor rgb="FFFF0000"/>
              <x14:axisColor rgb="FF000000"/>
            </x14:dataBar>
          </x14:cfRule>
          <xm:sqref>D80</xm:sqref>
        </x14:conditionalFormatting>
        <x14:conditionalFormatting xmlns:xm="http://schemas.microsoft.com/office/excel/2006/main">
          <x14:cfRule type="dataBar" id="{4ACD3602-60AC-46E8-A337-7003A479E5B7}">
            <x14:dataBar minLength="0" maxLength="100" gradient="0">
              <x14:cfvo type="num">
                <xm:f>0</xm:f>
              </x14:cfvo>
              <x14:cfvo type="num">
                <xm:f>1</xm:f>
              </x14:cfvo>
              <x14:negativeFillColor rgb="FFFF0000"/>
              <x14:axisColor rgb="FF000000"/>
            </x14:dataBar>
          </x14:cfRule>
          <xm:sqref>D79</xm:sqref>
        </x14:conditionalFormatting>
        <x14:conditionalFormatting xmlns:xm="http://schemas.microsoft.com/office/excel/2006/main">
          <x14:cfRule type="dataBar" id="{7B5F9665-BA21-4143-95CD-FCB879CC2832}">
            <x14:dataBar minLength="0" maxLength="100" gradient="0">
              <x14:cfvo type="num">
                <xm:f>0</xm:f>
              </x14:cfvo>
              <x14:cfvo type="num">
                <xm:f>1</xm:f>
              </x14:cfvo>
              <x14:negativeFillColor rgb="FFFF0000"/>
              <x14:axisColor rgb="FF000000"/>
            </x14:dataBar>
          </x14:cfRule>
          <xm:sqref>D76</xm:sqref>
        </x14:conditionalFormatting>
        <x14:conditionalFormatting xmlns:xm="http://schemas.microsoft.com/office/excel/2006/main">
          <x14:cfRule type="dataBar" id="{CFCDF961-863F-49FB-B363-D70856E6DB0A}">
            <x14:dataBar minLength="0" maxLength="100" gradient="0">
              <x14:cfvo type="num">
                <xm:f>0</xm:f>
              </x14:cfvo>
              <x14:cfvo type="num">
                <xm:f>1</xm:f>
              </x14:cfvo>
              <x14:negativeFillColor rgb="FFFF0000"/>
              <x14:axisColor rgb="FF000000"/>
            </x14:dataBar>
          </x14:cfRule>
          <xm:sqref>D75</xm:sqref>
        </x14:conditionalFormatting>
        <x14:conditionalFormatting xmlns:xm="http://schemas.microsoft.com/office/excel/2006/main">
          <x14:cfRule type="dataBar" id="{C73D5D43-7D67-4D4B-82AD-A21A31E0C30F}">
            <x14:dataBar minLength="0" maxLength="100" gradient="0">
              <x14:cfvo type="num">
                <xm:f>0</xm:f>
              </x14:cfvo>
              <x14:cfvo type="num">
                <xm:f>1</xm:f>
              </x14:cfvo>
              <x14:negativeFillColor rgb="FFFF0000"/>
              <x14:axisColor rgb="FF000000"/>
            </x14:dataBar>
          </x14:cfRule>
          <xm:sqref>D98</xm:sqref>
        </x14:conditionalFormatting>
        <x14:conditionalFormatting xmlns:xm="http://schemas.microsoft.com/office/excel/2006/main">
          <x14:cfRule type="dataBar" id="{32C31F18-2A7A-404B-A169-234B401D4872}">
            <x14:dataBar minLength="0" maxLength="100" gradient="0">
              <x14:cfvo type="num">
                <xm:f>0</xm:f>
              </x14:cfvo>
              <x14:cfvo type="num">
                <xm:f>1</xm:f>
              </x14:cfvo>
              <x14:negativeFillColor rgb="FFFF0000"/>
              <x14:axisColor rgb="FF000000"/>
            </x14:dataBar>
          </x14:cfRule>
          <xm:sqref>D85</xm:sqref>
        </x14:conditionalFormatting>
        <x14:conditionalFormatting xmlns:xm="http://schemas.microsoft.com/office/excel/2006/main">
          <x14:cfRule type="dataBar" id="{AD5DEDBA-4F11-43AB-B6BE-F550D9348020}">
            <x14:dataBar minLength="0" maxLength="100" gradient="0">
              <x14:cfvo type="num">
                <xm:f>0</xm:f>
              </x14:cfvo>
              <x14:cfvo type="num">
                <xm:f>1</xm:f>
              </x14:cfvo>
              <x14:negativeFillColor rgb="FFFF0000"/>
              <x14:axisColor rgb="FF000000"/>
            </x14:dataBar>
          </x14:cfRule>
          <xm:sqref>D87</xm:sqref>
        </x14:conditionalFormatting>
        <x14:conditionalFormatting xmlns:xm="http://schemas.microsoft.com/office/excel/2006/main">
          <x14:cfRule type="dataBar" id="{36192388-2C50-4F37-A838-9A34790146ED}">
            <x14:dataBar minLength="0" maxLength="100" gradient="0">
              <x14:cfvo type="num">
                <xm:f>0</xm:f>
              </x14:cfvo>
              <x14:cfvo type="num">
                <xm:f>1</xm:f>
              </x14:cfvo>
              <x14:negativeFillColor rgb="FFFF0000"/>
              <x14:axisColor rgb="FF000000"/>
            </x14:dataBar>
          </x14:cfRule>
          <xm:sqref>D86</xm:sqref>
        </x14:conditionalFormatting>
        <x14:conditionalFormatting xmlns:xm="http://schemas.microsoft.com/office/excel/2006/main">
          <x14:cfRule type="dataBar" id="{5BCDE3C8-6509-4D41-9C5F-7951D8B61F15}">
            <x14:dataBar minLength="0" maxLength="100" gradient="0">
              <x14:cfvo type="num">
                <xm:f>0</xm:f>
              </x14:cfvo>
              <x14:cfvo type="num">
                <xm:f>1</xm:f>
              </x14:cfvo>
              <x14:negativeFillColor rgb="FFFF0000"/>
              <x14:axisColor rgb="FF000000"/>
            </x14:dataBar>
          </x14:cfRule>
          <xm:sqref>D83:D84</xm:sqref>
        </x14:conditionalFormatting>
        <x14:conditionalFormatting xmlns:xm="http://schemas.microsoft.com/office/excel/2006/main">
          <x14:cfRule type="dataBar" id="{449B5116-4EA9-443C-97D3-A5F75A0DAADC}">
            <x14:dataBar minLength="0" maxLength="100" gradient="0">
              <x14:cfvo type="num">
                <xm:f>0</xm:f>
              </x14:cfvo>
              <x14:cfvo type="num">
                <xm:f>1</xm:f>
              </x14:cfvo>
              <x14:negativeFillColor rgb="FFFF0000"/>
              <x14:axisColor rgb="FF000000"/>
            </x14:dataBar>
          </x14:cfRule>
          <xm:sqref>D82</xm:sqref>
        </x14:conditionalFormatting>
        <x14:conditionalFormatting xmlns:xm="http://schemas.microsoft.com/office/excel/2006/main">
          <x14:cfRule type="dataBar" id="{52BB07C9-4CE3-4AA5-A466-0F342DF20828}">
            <x14:dataBar minLength="0" maxLength="100" gradient="0">
              <x14:cfvo type="num">
                <xm:f>0</xm:f>
              </x14:cfvo>
              <x14:cfvo type="num">
                <xm:f>1</xm:f>
              </x14:cfvo>
              <x14:negativeFillColor rgb="FFFF0000"/>
              <x14:axisColor rgb="FF000000"/>
            </x14:dataBar>
          </x14:cfRule>
          <xm:sqref>D92</xm:sqref>
        </x14:conditionalFormatting>
        <x14:conditionalFormatting xmlns:xm="http://schemas.microsoft.com/office/excel/2006/main">
          <x14:cfRule type="dataBar" id="{22685CE3-7249-4454-A2C5-A1A7CDB51AF0}">
            <x14:dataBar minLength="0" maxLength="100" gradient="0">
              <x14:cfvo type="num">
                <xm:f>0</xm:f>
              </x14:cfvo>
              <x14:cfvo type="num">
                <xm:f>1</xm:f>
              </x14:cfvo>
              <x14:negativeFillColor rgb="FFFF0000"/>
              <x14:axisColor rgb="FF000000"/>
            </x14:dataBar>
          </x14:cfRule>
          <xm:sqref>D89:D91</xm:sqref>
        </x14:conditionalFormatting>
        <x14:conditionalFormatting xmlns:xm="http://schemas.microsoft.com/office/excel/2006/main">
          <x14:cfRule type="dataBar" id="{EE71B812-D859-435A-A24C-BE2C0A3946A7}">
            <x14:dataBar minLength="0" maxLength="100" gradient="0">
              <x14:cfvo type="num">
                <xm:f>0</xm:f>
              </x14:cfvo>
              <x14:cfvo type="num">
                <xm:f>1</xm:f>
              </x14:cfvo>
              <x14:negativeFillColor rgb="FFFF0000"/>
              <x14:axisColor rgb="FF000000"/>
            </x14:dataBar>
          </x14:cfRule>
          <xm:sqref>D77:D78</xm:sqref>
        </x14:conditionalFormatting>
        <x14:conditionalFormatting xmlns:xm="http://schemas.microsoft.com/office/excel/2006/main">
          <x14:cfRule type="dataBar" id="{1E0A543C-ED04-4A95-ABB6-C509F698F730}">
            <x14:dataBar minLength="0" maxLength="100" gradient="0">
              <x14:cfvo type="num">
                <xm:f>0</xm:f>
              </x14:cfvo>
              <x14:cfvo type="num">
                <xm:f>1</xm:f>
              </x14:cfvo>
              <x14:negativeFillColor rgb="FFFF0000"/>
              <x14:axisColor rgb="FF000000"/>
            </x14:dataBar>
          </x14:cfRule>
          <xm:sqref>D93</xm:sqref>
        </x14:conditionalFormatting>
        <x14:conditionalFormatting xmlns:xm="http://schemas.microsoft.com/office/excel/2006/main">
          <x14:cfRule type="dataBar" id="{C00FA4C0-C04F-4E19-82D6-E273D63CE0D5}">
            <x14:dataBar minLength="0" maxLength="100" gradient="0">
              <x14:cfvo type="num">
                <xm:f>0</xm:f>
              </x14:cfvo>
              <x14:cfvo type="num">
                <xm:f>1</xm:f>
              </x14:cfvo>
              <x14:negativeFillColor rgb="FFFF0000"/>
              <x14:axisColor rgb="FF000000"/>
            </x14:dataBar>
          </x14:cfRule>
          <xm:sqref>D94</xm:sqref>
        </x14:conditionalFormatting>
        <x14:conditionalFormatting xmlns:xm="http://schemas.microsoft.com/office/excel/2006/main">
          <x14:cfRule type="dataBar" id="{1B594A23-E739-4DB0-978C-CEFC455943E0}">
            <x14:dataBar minLength="0" maxLength="100" gradient="0">
              <x14:cfvo type="num">
                <xm:f>0</xm:f>
              </x14:cfvo>
              <x14:cfvo type="num">
                <xm:f>1</xm:f>
              </x14:cfvo>
              <x14:negativeFillColor rgb="FFFF0000"/>
              <x14:axisColor rgb="FF000000"/>
            </x14:dataBar>
          </x14:cfRule>
          <xm:sqref>D53</xm:sqref>
        </x14:conditionalFormatting>
        <x14:conditionalFormatting xmlns:xm="http://schemas.microsoft.com/office/excel/2006/main">
          <x14:cfRule type="dataBar" id="{7956D6CC-DB89-4E8E-A3EE-A2ECE75515B3}">
            <x14:dataBar minLength="0" maxLength="100" gradient="0">
              <x14:cfvo type="num">
                <xm:f>0</xm:f>
              </x14:cfvo>
              <x14:cfvo type="num">
                <xm:f>1</xm:f>
              </x14:cfvo>
              <x14:negativeFillColor rgb="FFFF0000"/>
              <x14:axisColor rgb="FF000000"/>
            </x14:dataBar>
          </x14:cfRule>
          <xm:sqref>D54</xm:sqref>
        </x14:conditionalFormatting>
        <x14:conditionalFormatting xmlns:xm="http://schemas.microsoft.com/office/excel/2006/main">
          <x14:cfRule type="dataBar" id="{72FFC5C0-F7B7-436A-BF06-00F9FA50438C}">
            <x14:dataBar minLength="0" maxLength="100" gradient="0">
              <x14:cfvo type="num">
                <xm:f>0</xm:f>
              </x14:cfvo>
              <x14:cfvo type="num">
                <xm:f>1</xm:f>
              </x14:cfvo>
              <x14:negativeFillColor rgb="FFFF0000"/>
              <x14:axisColor rgb="FF000000"/>
            </x14:dataBar>
          </x14:cfRule>
          <xm:sqref>D55</xm:sqref>
        </x14:conditionalFormatting>
        <x14:conditionalFormatting xmlns:xm="http://schemas.microsoft.com/office/excel/2006/main">
          <x14:cfRule type="dataBar" id="{E81A9BF1-82F5-4489-830B-A35BA5F027C4}">
            <x14:dataBar minLength="0" maxLength="100" gradient="0">
              <x14:cfvo type="num">
                <xm:f>0</xm:f>
              </x14:cfvo>
              <x14:cfvo type="num">
                <xm:f>1</xm:f>
              </x14:cfvo>
              <x14:negativeFillColor rgb="FFFF0000"/>
              <x14:axisColor rgb="FF000000"/>
            </x14:dataBar>
          </x14:cfRule>
          <xm:sqref>D56</xm:sqref>
        </x14:conditionalFormatting>
        <x14:conditionalFormatting xmlns:xm="http://schemas.microsoft.com/office/excel/2006/main">
          <x14:cfRule type="dataBar" id="{51D263A3-4891-43E8-BFC1-BB361C51BCAD}">
            <x14:dataBar minLength="0" maxLength="100" gradient="0">
              <x14:cfvo type="num">
                <xm:f>0</xm:f>
              </x14:cfvo>
              <x14:cfvo type="num">
                <xm:f>1</xm:f>
              </x14:cfvo>
              <x14:negativeFillColor rgb="FFFF0000"/>
              <x14:axisColor rgb="FF000000"/>
            </x14:dataBar>
          </x14:cfRule>
          <xm:sqref>D57</xm:sqref>
        </x14:conditionalFormatting>
        <x14:conditionalFormatting xmlns:xm="http://schemas.microsoft.com/office/excel/2006/main">
          <x14:cfRule type="dataBar" id="{B0F00CA9-0F07-4C1D-AEC6-7F631EF253BD}">
            <x14:dataBar minLength="0" maxLength="100" gradient="0">
              <x14:cfvo type="num">
                <xm:f>0</xm:f>
              </x14:cfvo>
              <x14:cfvo type="num">
                <xm:f>1</xm:f>
              </x14:cfvo>
              <x14:negativeFillColor rgb="FFFF0000"/>
              <x14:axisColor rgb="FF000000"/>
            </x14:dataBar>
          </x14:cfRule>
          <xm:sqref>D58</xm:sqref>
        </x14:conditionalFormatting>
        <x14:conditionalFormatting xmlns:xm="http://schemas.microsoft.com/office/excel/2006/main">
          <x14:cfRule type="dataBar" id="{BDFC9FD3-711A-4265-9526-930485F0DE39}">
            <x14:dataBar minLength="0" maxLength="100" gradient="0">
              <x14:cfvo type="num">
                <xm:f>0</xm:f>
              </x14:cfvo>
              <x14:cfvo type="num">
                <xm:f>1</xm:f>
              </x14:cfvo>
              <x14:negativeFillColor rgb="FFFF0000"/>
              <x14:axisColor rgb="FF000000"/>
            </x14:dataBar>
          </x14:cfRule>
          <xm:sqref>D59</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43DC3490-DF71-4295-A725-74B050BFA32C}">
          <x14:formula1>
            <xm:f>List!$A$3:$A$6</xm:f>
          </x14:formula1>
          <xm:sqref>G8:G109</xm:sqref>
        </x14:dataValidation>
        <x14:dataValidation type="list" allowBlank="1" showInputMessage="1" showErrorMessage="1" xr:uid="{907B6983-D1AC-4E55-BAF5-6AD343E7B4C8}">
          <x14:formula1>
            <xm:f>List!$B$2:$B$9</xm:f>
          </x14:formula1>
          <xm:sqref>C8:C109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03AE4-C533-434F-82C5-38ED2895DC99}">
  <dimension ref="A1:E9"/>
  <sheetViews>
    <sheetView workbookViewId="0">
      <selection activeCell="E4" sqref="E4"/>
    </sheetView>
  </sheetViews>
  <sheetFormatPr defaultRowHeight="15" x14ac:dyDescent="0.25"/>
  <cols>
    <col min="1" max="1" width="10.7109375" customWidth="1"/>
    <col min="2" max="2" width="21.7109375" customWidth="1"/>
  </cols>
  <sheetData>
    <row r="1" spans="1:5" x14ac:dyDescent="0.25">
      <c r="A1" s="53" t="s">
        <v>19</v>
      </c>
      <c r="B1" s="53" t="s">
        <v>78</v>
      </c>
    </row>
    <row r="2" spans="1:5" x14ac:dyDescent="0.25">
      <c r="A2" s="53"/>
      <c r="B2" s="53" t="s">
        <v>25</v>
      </c>
      <c r="E2" t="s">
        <v>160</v>
      </c>
    </row>
    <row r="3" spans="1:5" x14ac:dyDescent="0.25">
      <c r="A3" s="52" t="s">
        <v>30</v>
      </c>
      <c r="B3" s="4" t="s">
        <v>29</v>
      </c>
      <c r="E3" t="s">
        <v>159</v>
      </c>
    </row>
    <row r="4" spans="1:5" x14ac:dyDescent="0.25">
      <c r="A4" s="52" t="s">
        <v>64</v>
      </c>
      <c r="B4" s="4" t="s">
        <v>31</v>
      </c>
    </row>
    <row r="5" spans="1:5" x14ac:dyDescent="0.25">
      <c r="A5" s="52" t="s">
        <v>26</v>
      </c>
      <c r="B5" s="4" t="s">
        <v>79</v>
      </c>
    </row>
    <row r="6" spans="1:5" x14ac:dyDescent="0.25">
      <c r="A6" s="52" t="s">
        <v>56</v>
      </c>
      <c r="B6" s="4" t="s">
        <v>35</v>
      </c>
    </row>
    <row r="7" spans="1:5" x14ac:dyDescent="0.25">
      <c r="A7" s="4"/>
      <c r="B7" s="4" t="s">
        <v>42</v>
      </c>
    </row>
    <row r="8" spans="1:5" x14ac:dyDescent="0.25">
      <c r="A8" s="4"/>
      <c r="B8" s="4" t="s">
        <v>38</v>
      </c>
    </row>
    <row r="9" spans="1:5" x14ac:dyDescent="0.25">
      <c r="A9" s="4"/>
      <c r="B9" s="4" t="s">
        <v>39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DF8B4-0D8A-41ED-B6D2-0A1CE642762E}">
  <dimension ref="A1:CE15"/>
  <sheetViews>
    <sheetView zoomScaleNormal="100" workbookViewId="0">
      <pane xSplit="1" ySplit="4" topLeftCell="BP5" activePane="bottomRight" state="frozen"/>
      <selection pane="topRight" activeCell="B1" sqref="B1"/>
      <selection pane="bottomLeft" activeCell="A5" sqref="A5"/>
      <selection pane="bottomRight" activeCell="CC16" sqref="CC16"/>
    </sheetView>
  </sheetViews>
  <sheetFormatPr defaultRowHeight="15" x14ac:dyDescent="0.25"/>
  <cols>
    <col min="1" max="1" width="27.42578125" customWidth="1"/>
    <col min="2" max="8" width="10.7109375" style="4" customWidth="1"/>
    <col min="9" max="25" width="10.7109375" customWidth="1"/>
    <col min="26" max="35" width="10.42578125" bestFit="1" customWidth="1"/>
    <col min="45" max="59" width="10" bestFit="1" customWidth="1"/>
    <col min="60" max="65" width="9.85546875" bestFit="1" customWidth="1"/>
    <col min="80" max="83" width="10.140625" bestFit="1" customWidth="1"/>
  </cols>
  <sheetData>
    <row r="1" spans="1:83" ht="39" customHeight="1" x14ac:dyDescent="0.25">
      <c r="A1" s="79" t="s">
        <v>80</v>
      </c>
      <c r="B1" s="63"/>
      <c r="C1" s="63"/>
      <c r="D1" s="63"/>
      <c r="E1" s="64" t="s">
        <v>81</v>
      </c>
      <c r="F1" s="65" t="s">
        <v>82</v>
      </c>
      <c r="G1" s="66" t="s">
        <v>83</v>
      </c>
      <c r="H1" s="67" t="s">
        <v>84</v>
      </c>
      <c r="I1" s="63"/>
      <c r="J1" s="63"/>
      <c r="K1" s="63"/>
      <c r="L1" s="64" t="s">
        <v>81</v>
      </c>
      <c r="M1" s="65" t="s">
        <v>82</v>
      </c>
      <c r="N1" s="66" t="s">
        <v>83</v>
      </c>
      <c r="O1" s="67" t="s">
        <v>84</v>
      </c>
      <c r="R1" s="63"/>
      <c r="S1" s="63"/>
      <c r="T1" s="63"/>
      <c r="U1" s="64" t="s">
        <v>81</v>
      </c>
      <c r="V1" s="65" t="s">
        <v>82</v>
      </c>
      <c r="W1" s="66" t="s">
        <v>83</v>
      </c>
      <c r="X1" s="67" t="s">
        <v>84</v>
      </c>
      <c r="Y1" s="63"/>
      <c r="AB1" s="64" t="s">
        <v>81</v>
      </c>
      <c r="AC1" s="65" t="s">
        <v>82</v>
      </c>
      <c r="AD1" s="66" t="s">
        <v>83</v>
      </c>
      <c r="AE1" s="67" t="s">
        <v>84</v>
      </c>
      <c r="AI1" s="64" t="s">
        <v>81</v>
      </c>
      <c r="AJ1" s="65" t="s">
        <v>82</v>
      </c>
      <c r="AK1" s="66" t="s">
        <v>83</v>
      </c>
      <c r="AL1" s="67" t="s">
        <v>84</v>
      </c>
      <c r="AP1" s="64" t="s">
        <v>81</v>
      </c>
      <c r="AQ1" s="65" t="s">
        <v>82</v>
      </c>
      <c r="AR1" s="66" t="s">
        <v>83</v>
      </c>
      <c r="AS1" s="67" t="s">
        <v>84</v>
      </c>
      <c r="AW1" s="64" t="s">
        <v>81</v>
      </c>
      <c r="AX1" s="65" t="s">
        <v>82</v>
      </c>
      <c r="AY1" s="195" t="s">
        <v>83</v>
      </c>
      <c r="AZ1" s="67" t="s">
        <v>84</v>
      </c>
      <c r="BD1" s="64" t="s">
        <v>81</v>
      </c>
      <c r="BE1" s="65" t="s">
        <v>82</v>
      </c>
      <c r="BF1" s="197" t="s">
        <v>167</v>
      </c>
      <c r="BG1" s="195" t="s">
        <v>83</v>
      </c>
      <c r="BH1" s="67" t="s">
        <v>84</v>
      </c>
      <c r="BO1" s="64" t="s">
        <v>81</v>
      </c>
      <c r="BP1" s="65" t="s">
        <v>82</v>
      </c>
      <c r="BQ1" s="197" t="s">
        <v>167</v>
      </c>
      <c r="BR1" s="195" t="s">
        <v>83</v>
      </c>
      <c r="BS1" s="67" t="s">
        <v>84</v>
      </c>
    </row>
    <row r="2" spans="1:83" ht="15.75" thickBot="1" x14ac:dyDescent="0.3">
      <c r="A2" s="222" t="s">
        <v>85</v>
      </c>
      <c r="B2" s="223" t="s">
        <v>86</v>
      </c>
      <c r="C2" s="223"/>
      <c r="D2" s="223"/>
      <c r="E2" s="223"/>
      <c r="F2" s="223"/>
      <c r="G2" s="223"/>
      <c r="H2" s="223"/>
      <c r="I2" s="223"/>
      <c r="J2" s="223"/>
      <c r="K2" s="223"/>
      <c r="L2" s="223"/>
      <c r="M2" s="223"/>
      <c r="N2" s="223"/>
      <c r="O2" s="223"/>
      <c r="P2" s="224"/>
      <c r="Q2" s="224"/>
      <c r="R2" s="224"/>
      <c r="S2" s="224"/>
      <c r="T2" s="224"/>
      <c r="U2" s="224"/>
      <c r="V2" s="224"/>
      <c r="W2" s="224"/>
      <c r="X2" s="224"/>
      <c r="Y2" s="223"/>
      <c r="Z2" s="223"/>
      <c r="AA2" s="223"/>
      <c r="AB2" s="223"/>
      <c r="AC2" s="223"/>
      <c r="AD2" s="223"/>
      <c r="AE2" s="223"/>
      <c r="AF2" s="223"/>
      <c r="AG2" s="223"/>
      <c r="AH2" s="223"/>
      <c r="AI2" s="223"/>
      <c r="AJ2" s="225" t="s">
        <v>87</v>
      </c>
      <c r="AK2" s="225"/>
      <c r="AL2" s="225"/>
      <c r="AM2" s="225"/>
      <c r="AN2" s="225"/>
      <c r="AO2" s="225"/>
      <c r="AP2" s="225"/>
      <c r="AQ2" s="225"/>
      <c r="AR2" s="225"/>
      <c r="AS2" s="225"/>
      <c r="AT2" s="225"/>
      <c r="AU2" s="225"/>
      <c r="AV2" s="225"/>
      <c r="AW2" s="225"/>
      <c r="AX2" s="225"/>
      <c r="AY2" s="225"/>
      <c r="AZ2" s="225"/>
      <c r="BA2" s="225"/>
      <c r="BB2" s="225"/>
      <c r="BC2" s="225"/>
      <c r="BD2" s="225"/>
      <c r="BE2" s="225"/>
      <c r="BF2" s="225"/>
      <c r="BG2" s="225"/>
      <c r="BH2" s="225"/>
      <c r="BI2" s="225"/>
      <c r="BJ2" s="225"/>
      <c r="BK2" s="225"/>
      <c r="BL2" s="225"/>
      <c r="BM2" s="225"/>
      <c r="BN2" s="199"/>
      <c r="BO2" s="199"/>
      <c r="BP2" s="199"/>
      <c r="BQ2" s="226" t="s">
        <v>168</v>
      </c>
      <c r="BR2" s="226"/>
      <c r="BS2" s="226"/>
      <c r="BT2" s="226"/>
      <c r="BU2" s="226"/>
      <c r="BV2" s="226"/>
      <c r="BW2" s="226"/>
      <c r="BX2" s="226"/>
      <c r="BY2" s="226"/>
      <c r="BZ2" s="226"/>
      <c r="CA2" s="226"/>
      <c r="CB2" s="226"/>
      <c r="CC2" s="226"/>
      <c r="CD2" s="226"/>
      <c r="CE2" s="226"/>
    </row>
    <row r="3" spans="1:83" ht="15.75" thickBot="1" x14ac:dyDescent="0.3">
      <c r="A3" s="222"/>
      <c r="B3" s="60" t="s">
        <v>88</v>
      </c>
      <c r="C3" s="58" t="s">
        <v>89</v>
      </c>
      <c r="D3" s="59" t="s">
        <v>90</v>
      </c>
      <c r="E3" s="59" t="s">
        <v>91</v>
      </c>
      <c r="F3" s="58" t="s">
        <v>92</v>
      </c>
      <c r="G3" s="58" t="s">
        <v>93</v>
      </c>
      <c r="H3" s="57" t="s">
        <v>94</v>
      </c>
      <c r="I3" s="60" t="s">
        <v>88</v>
      </c>
      <c r="J3" s="58" t="s">
        <v>89</v>
      </c>
      <c r="K3" s="59" t="s">
        <v>90</v>
      </c>
      <c r="L3" s="59" t="s">
        <v>91</v>
      </c>
      <c r="M3" s="58" t="s">
        <v>92</v>
      </c>
      <c r="N3" s="58" t="s">
        <v>93</v>
      </c>
      <c r="O3" s="58" t="s">
        <v>94</v>
      </c>
      <c r="P3" s="60" t="s">
        <v>88</v>
      </c>
      <c r="Q3" s="59" t="s">
        <v>88</v>
      </c>
      <c r="R3" s="58" t="s">
        <v>89</v>
      </c>
      <c r="S3" s="58" t="s">
        <v>89</v>
      </c>
      <c r="T3" s="59" t="s">
        <v>90</v>
      </c>
      <c r="U3" s="59" t="s">
        <v>91</v>
      </c>
      <c r="V3" s="58" t="s">
        <v>92</v>
      </c>
      <c r="W3" s="58" t="s">
        <v>93</v>
      </c>
      <c r="X3" s="57" t="s">
        <v>94</v>
      </c>
      <c r="Y3" s="59" t="s">
        <v>88</v>
      </c>
      <c r="Z3" s="58" t="s">
        <v>89</v>
      </c>
      <c r="AA3" s="59" t="s">
        <v>90</v>
      </c>
      <c r="AB3" s="59" t="s">
        <v>91</v>
      </c>
      <c r="AC3" s="58" t="s">
        <v>92</v>
      </c>
      <c r="AD3" s="58" t="s">
        <v>93</v>
      </c>
      <c r="AE3" s="57" t="s">
        <v>94</v>
      </c>
      <c r="AF3" s="59" t="s">
        <v>88</v>
      </c>
      <c r="AG3" s="58" t="s">
        <v>89</v>
      </c>
      <c r="AH3" s="59" t="s">
        <v>90</v>
      </c>
      <c r="AI3" s="59" t="s">
        <v>91</v>
      </c>
      <c r="AJ3" s="58" t="s">
        <v>92</v>
      </c>
      <c r="AK3" s="58" t="s">
        <v>93</v>
      </c>
      <c r="AL3" s="57" t="s">
        <v>94</v>
      </c>
      <c r="AM3" s="59" t="s">
        <v>88</v>
      </c>
      <c r="AN3" s="58" t="s">
        <v>89</v>
      </c>
      <c r="AO3" s="59" t="s">
        <v>90</v>
      </c>
      <c r="AP3" s="59" t="s">
        <v>91</v>
      </c>
      <c r="AQ3" s="58" t="s">
        <v>92</v>
      </c>
      <c r="AR3" s="58" t="s">
        <v>93</v>
      </c>
      <c r="AS3" s="57" t="s">
        <v>94</v>
      </c>
      <c r="AT3" s="59" t="s">
        <v>88</v>
      </c>
      <c r="AU3" s="58" t="s">
        <v>89</v>
      </c>
      <c r="AV3" s="59" t="s">
        <v>90</v>
      </c>
      <c r="AW3" s="59" t="s">
        <v>91</v>
      </c>
      <c r="AX3" s="58" t="s">
        <v>92</v>
      </c>
      <c r="AY3" s="58" t="s">
        <v>93</v>
      </c>
      <c r="AZ3" s="57" t="s">
        <v>94</v>
      </c>
      <c r="BA3" s="59" t="s">
        <v>88</v>
      </c>
      <c r="BB3" s="58" t="s">
        <v>89</v>
      </c>
      <c r="BC3" s="59" t="s">
        <v>90</v>
      </c>
      <c r="BD3" s="59" t="s">
        <v>91</v>
      </c>
      <c r="BE3" s="58" t="s">
        <v>92</v>
      </c>
      <c r="BF3" s="58" t="s">
        <v>93</v>
      </c>
      <c r="BG3" s="58" t="s">
        <v>94</v>
      </c>
      <c r="BH3" s="193" t="s">
        <v>88</v>
      </c>
      <c r="BI3" s="58" t="s">
        <v>154</v>
      </c>
      <c r="BJ3" s="58" t="s">
        <v>90</v>
      </c>
      <c r="BK3" s="58" t="s">
        <v>155</v>
      </c>
      <c r="BL3" s="58" t="s">
        <v>92</v>
      </c>
      <c r="BM3" s="58" t="s">
        <v>93</v>
      </c>
      <c r="BN3" s="58" t="s">
        <v>94</v>
      </c>
      <c r="BO3" s="231" t="s">
        <v>88</v>
      </c>
      <c r="BP3" s="228"/>
      <c r="BQ3" s="228" t="s">
        <v>154</v>
      </c>
      <c r="BR3" s="228"/>
      <c r="BS3" s="228" t="s">
        <v>90</v>
      </c>
      <c r="BT3" s="228"/>
      <c r="BU3" s="228" t="s">
        <v>155</v>
      </c>
      <c r="BV3" s="228"/>
      <c r="BW3" s="228" t="s">
        <v>92</v>
      </c>
      <c r="BX3" s="228"/>
      <c r="BY3" s="58" t="s">
        <v>93</v>
      </c>
      <c r="BZ3" s="58" t="s">
        <v>94</v>
      </c>
      <c r="CA3" s="193" t="s">
        <v>88</v>
      </c>
      <c r="CB3" s="58" t="s">
        <v>154</v>
      </c>
      <c r="CC3" s="58" t="s">
        <v>90</v>
      </c>
      <c r="CD3" s="58" t="s">
        <v>155</v>
      </c>
      <c r="CE3" s="57" t="s">
        <v>92</v>
      </c>
    </row>
    <row r="4" spans="1:83" ht="32.25" customHeight="1" x14ac:dyDescent="0.25">
      <c r="A4" s="222"/>
      <c r="B4" s="56">
        <v>44620</v>
      </c>
      <c r="C4" s="56">
        <v>44621</v>
      </c>
      <c r="D4" s="56">
        <v>44622</v>
      </c>
      <c r="E4" s="56">
        <v>44623</v>
      </c>
      <c r="F4" s="56">
        <v>44624</v>
      </c>
      <c r="G4" s="56">
        <v>44625</v>
      </c>
      <c r="H4" s="56">
        <v>44626</v>
      </c>
      <c r="I4" s="56">
        <v>44627</v>
      </c>
      <c r="J4" s="56">
        <v>44628</v>
      </c>
      <c r="K4" s="56">
        <v>44629</v>
      </c>
      <c r="L4" s="56">
        <v>44630</v>
      </c>
      <c r="M4" s="56">
        <v>44631</v>
      </c>
      <c r="N4" s="56">
        <v>44632</v>
      </c>
      <c r="O4" s="56">
        <v>44633</v>
      </c>
      <c r="P4" s="56" t="s">
        <v>95</v>
      </c>
      <c r="Q4" s="56">
        <v>44634</v>
      </c>
      <c r="R4" s="56">
        <v>44635</v>
      </c>
      <c r="S4" s="56" t="s">
        <v>96</v>
      </c>
      <c r="T4" s="56">
        <v>44636</v>
      </c>
      <c r="U4" s="56">
        <v>44637</v>
      </c>
      <c r="V4" s="56">
        <v>44638</v>
      </c>
      <c r="W4" s="56">
        <v>44639</v>
      </c>
      <c r="X4" s="56">
        <v>44640</v>
      </c>
      <c r="Y4" s="56">
        <v>44641</v>
      </c>
      <c r="Z4" s="56">
        <v>44642</v>
      </c>
      <c r="AA4" s="56">
        <v>44643</v>
      </c>
      <c r="AB4" s="56">
        <v>44644</v>
      </c>
      <c r="AC4" s="56">
        <v>44645</v>
      </c>
      <c r="AD4" s="56">
        <v>44646</v>
      </c>
      <c r="AE4" s="56">
        <v>44647</v>
      </c>
      <c r="AF4" s="56">
        <v>44648</v>
      </c>
      <c r="AG4" s="56">
        <v>44649</v>
      </c>
      <c r="AH4" s="56">
        <v>44650</v>
      </c>
      <c r="AI4" s="56">
        <v>44651</v>
      </c>
      <c r="AJ4" s="56">
        <v>44652</v>
      </c>
      <c r="AK4" s="56">
        <v>44653</v>
      </c>
      <c r="AL4" s="56">
        <v>44654</v>
      </c>
      <c r="AM4" s="56">
        <v>44655</v>
      </c>
      <c r="AN4" s="56">
        <v>44656</v>
      </c>
      <c r="AO4" s="56">
        <v>44657</v>
      </c>
      <c r="AP4" s="56">
        <v>44658</v>
      </c>
      <c r="AQ4" s="56">
        <v>44659</v>
      </c>
      <c r="AR4" s="56">
        <v>44660</v>
      </c>
      <c r="AS4" s="56">
        <v>44661</v>
      </c>
      <c r="AT4" s="56">
        <v>44662</v>
      </c>
      <c r="AU4" s="56">
        <v>44663</v>
      </c>
      <c r="AV4" s="56">
        <v>44664</v>
      </c>
      <c r="AW4" s="56">
        <v>44665</v>
      </c>
      <c r="AX4" s="56">
        <v>44666</v>
      </c>
      <c r="AY4" s="56">
        <v>44667</v>
      </c>
      <c r="AZ4" s="56">
        <v>44668</v>
      </c>
      <c r="BA4" s="56">
        <v>44669</v>
      </c>
      <c r="BB4" s="56">
        <v>44670</v>
      </c>
      <c r="BC4" s="56">
        <v>44671</v>
      </c>
      <c r="BD4" s="56">
        <v>44672</v>
      </c>
      <c r="BE4" s="56">
        <v>44673</v>
      </c>
      <c r="BF4" s="56">
        <v>44674</v>
      </c>
      <c r="BG4" s="56">
        <v>44675</v>
      </c>
      <c r="BH4" s="56">
        <v>44676</v>
      </c>
      <c r="BI4" s="56">
        <v>44677</v>
      </c>
      <c r="BJ4" s="56">
        <v>44678</v>
      </c>
      <c r="BK4" s="56">
        <v>44679</v>
      </c>
      <c r="BL4" s="56">
        <v>44680</v>
      </c>
      <c r="BM4" s="56">
        <v>44681</v>
      </c>
      <c r="BN4" s="56">
        <v>44682</v>
      </c>
      <c r="BO4" s="229">
        <v>44683</v>
      </c>
      <c r="BP4" s="229"/>
      <c r="BQ4" s="229">
        <v>44684</v>
      </c>
      <c r="BR4" s="229"/>
      <c r="BS4" s="229">
        <v>44685</v>
      </c>
      <c r="BT4" s="229"/>
      <c r="BU4" s="229">
        <v>44686</v>
      </c>
      <c r="BV4" s="229"/>
      <c r="BW4" s="229">
        <v>44687</v>
      </c>
      <c r="BX4" s="229"/>
      <c r="BY4" s="56">
        <v>44688</v>
      </c>
      <c r="BZ4" s="56">
        <v>44689</v>
      </c>
      <c r="CA4" s="56">
        <v>44690</v>
      </c>
      <c r="CB4" s="56">
        <v>44691</v>
      </c>
      <c r="CC4" s="56">
        <v>44692</v>
      </c>
      <c r="CD4" s="56">
        <v>44693</v>
      </c>
      <c r="CE4" s="56">
        <v>44694</v>
      </c>
    </row>
    <row r="5" spans="1:83" ht="27" customHeight="1" x14ac:dyDescent="0.25">
      <c r="A5" s="200"/>
      <c r="B5" s="56"/>
      <c r="C5" s="56"/>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c r="AN5" s="56"/>
      <c r="AO5" s="56"/>
      <c r="AP5" s="56"/>
      <c r="AQ5" s="56"/>
      <c r="AR5" s="56"/>
      <c r="AS5" s="56"/>
      <c r="AT5" s="56"/>
      <c r="AU5" s="56"/>
      <c r="AV5" s="56"/>
      <c r="AW5" s="56"/>
      <c r="AX5" s="56"/>
      <c r="AY5" s="56"/>
      <c r="AZ5" s="56"/>
      <c r="BA5" s="56"/>
      <c r="BB5" s="56"/>
      <c r="BC5" s="56"/>
      <c r="BD5" s="56"/>
      <c r="BE5" s="56"/>
      <c r="BF5" s="56"/>
      <c r="BG5" s="56"/>
      <c r="BH5" s="56"/>
      <c r="BI5" s="56"/>
      <c r="BJ5" s="56"/>
      <c r="BK5" s="56"/>
      <c r="BL5" s="56"/>
      <c r="BM5" s="56"/>
      <c r="BN5" s="56"/>
      <c r="BO5" s="56" t="s">
        <v>172</v>
      </c>
      <c r="BP5" s="56" t="s">
        <v>173</v>
      </c>
      <c r="BQ5" s="56" t="s">
        <v>172</v>
      </c>
      <c r="BR5" s="56" t="s">
        <v>173</v>
      </c>
      <c r="BS5" s="56" t="s">
        <v>172</v>
      </c>
      <c r="BT5" s="56" t="s">
        <v>173</v>
      </c>
      <c r="BU5" s="56" t="s">
        <v>172</v>
      </c>
      <c r="BV5" s="56" t="s">
        <v>173</v>
      </c>
      <c r="BW5" s="56" t="s">
        <v>172</v>
      </c>
      <c r="BX5" s="56" t="s">
        <v>173</v>
      </c>
      <c r="BY5" s="56"/>
      <c r="BZ5" s="56"/>
      <c r="CA5" s="56"/>
      <c r="CB5" s="56"/>
      <c r="CC5" s="56"/>
      <c r="CD5" s="56"/>
      <c r="CE5" s="56"/>
    </row>
    <row r="6" spans="1:83" x14ac:dyDescent="0.25">
      <c r="A6" s="55" t="s">
        <v>97</v>
      </c>
      <c r="B6" s="68"/>
      <c r="C6" s="68"/>
      <c r="D6" s="68"/>
      <c r="E6" s="68"/>
      <c r="F6" s="68"/>
      <c r="G6" s="68"/>
      <c r="H6" s="68"/>
      <c r="I6" s="61"/>
      <c r="J6" s="61"/>
      <c r="K6" s="61"/>
      <c r="L6" s="61"/>
      <c r="M6" s="61"/>
      <c r="N6" s="61"/>
      <c r="O6" s="61"/>
      <c r="P6" s="61"/>
      <c r="Q6" s="61"/>
      <c r="R6" s="61"/>
      <c r="S6" s="61"/>
      <c r="T6" s="61"/>
      <c r="U6" s="61"/>
      <c r="V6" s="61"/>
      <c r="W6" s="61"/>
      <c r="X6" s="61"/>
      <c r="Y6" s="61"/>
      <c r="Z6" s="61"/>
      <c r="AA6" s="61"/>
      <c r="AB6" s="61"/>
      <c r="AC6" s="61"/>
      <c r="AD6" s="61"/>
      <c r="AE6" s="61"/>
      <c r="AF6" s="61"/>
      <c r="AG6" s="61"/>
      <c r="AH6" s="61"/>
      <c r="AI6" s="61"/>
      <c r="AJ6" s="61"/>
      <c r="AK6" s="61"/>
      <c r="AL6" s="61"/>
      <c r="AM6" s="61"/>
      <c r="AN6" s="61"/>
      <c r="AO6" s="61"/>
      <c r="AP6" s="61"/>
      <c r="AQ6" s="61"/>
      <c r="AR6" s="61"/>
      <c r="AS6" s="61"/>
      <c r="AT6" s="61"/>
      <c r="AU6" s="61"/>
      <c r="AV6" s="61"/>
      <c r="AW6" s="61"/>
      <c r="AX6" s="61"/>
      <c r="AY6" s="61"/>
      <c r="AZ6" s="61"/>
      <c r="BA6" s="61"/>
      <c r="BB6" s="61"/>
      <c r="BC6" s="61"/>
      <c r="BD6" s="61"/>
      <c r="BE6" s="61"/>
      <c r="BF6" s="61"/>
      <c r="BG6" s="61"/>
      <c r="BH6" s="61"/>
      <c r="BI6" s="61"/>
      <c r="BJ6" s="61"/>
      <c r="BK6" s="61"/>
      <c r="BL6" s="61"/>
      <c r="BM6" s="61"/>
      <c r="BN6" s="61"/>
      <c r="BO6" s="61"/>
      <c r="BP6" s="61"/>
      <c r="BQ6" s="61"/>
      <c r="BR6" s="61"/>
      <c r="BS6" s="61"/>
      <c r="BT6" s="61"/>
      <c r="BU6" s="61"/>
      <c r="BV6" s="61"/>
      <c r="BW6" s="61"/>
      <c r="BX6" s="61"/>
      <c r="BY6" s="61"/>
      <c r="BZ6" s="61"/>
      <c r="CA6" s="61"/>
      <c r="CB6" s="61"/>
      <c r="CC6" s="61"/>
      <c r="CD6" s="61"/>
      <c r="CE6" s="61"/>
    </row>
    <row r="7" spans="1:83" x14ac:dyDescent="0.25">
      <c r="A7" s="91" t="s">
        <v>98</v>
      </c>
      <c r="B7" s="62">
        <v>3</v>
      </c>
      <c r="C7" s="4">
        <v>3</v>
      </c>
      <c r="D7" s="4">
        <v>2</v>
      </c>
      <c r="E7" s="4">
        <v>1</v>
      </c>
      <c r="F7" s="4">
        <v>3</v>
      </c>
      <c r="I7" s="4">
        <v>3</v>
      </c>
      <c r="J7" s="4">
        <v>0</v>
      </c>
      <c r="K7" s="4">
        <v>3</v>
      </c>
      <c r="M7" s="4">
        <v>3</v>
      </c>
      <c r="O7" s="4">
        <v>3</v>
      </c>
      <c r="P7">
        <v>3</v>
      </c>
      <c r="Q7">
        <v>2</v>
      </c>
      <c r="R7">
        <v>3</v>
      </c>
      <c r="S7">
        <v>3</v>
      </c>
      <c r="T7">
        <v>3</v>
      </c>
      <c r="V7">
        <v>3</v>
      </c>
      <c r="X7">
        <v>3</v>
      </c>
      <c r="Y7">
        <v>3</v>
      </c>
      <c r="AA7">
        <v>3</v>
      </c>
      <c r="AC7">
        <v>3</v>
      </c>
      <c r="AO7">
        <v>3</v>
      </c>
      <c r="AQ7">
        <v>2</v>
      </c>
      <c r="AT7">
        <v>2</v>
      </c>
      <c r="AU7">
        <v>2</v>
      </c>
      <c r="AW7">
        <v>2</v>
      </c>
      <c r="BB7">
        <v>2</v>
      </c>
      <c r="BC7">
        <v>2</v>
      </c>
      <c r="BD7">
        <v>1</v>
      </c>
      <c r="BE7">
        <v>1</v>
      </c>
      <c r="BH7">
        <v>1</v>
      </c>
      <c r="BI7">
        <v>3</v>
      </c>
      <c r="BJ7">
        <v>3</v>
      </c>
      <c r="BK7">
        <v>2</v>
      </c>
      <c r="BL7">
        <v>3</v>
      </c>
      <c r="BO7" s="198">
        <v>4</v>
      </c>
      <c r="BP7" s="198">
        <v>1</v>
      </c>
      <c r="BQ7" s="198">
        <v>3</v>
      </c>
      <c r="BR7" s="198">
        <v>3</v>
      </c>
      <c r="BS7" s="198">
        <v>3</v>
      </c>
      <c r="BT7" s="198">
        <v>3</v>
      </c>
      <c r="BU7" s="198">
        <v>4</v>
      </c>
      <c r="BV7" s="198">
        <v>1</v>
      </c>
      <c r="BW7" s="198">
        <v>3</v>
      </c>
      <c r="BX7" s="198">
        <v>3</v>
      </c>
      <c r="BY7" s="198">
        <v>0</v>
      </c>
      <c r="BZ7" s="198">
        <v>0</v>
      </c>
      <c r="CA7" s="198">
        <v>3</v>
      </c>
      <c r="CB7" s="198">
        <v>3</v>
      </c>
      <c r="CC7" s="198">
        <v>3</v>
      </c>
      <c r="CD7" s="198">
        <v>3</v>
      </c>
      <c r="CE7" s="198">
        <v>0</v>
      </c>
    </row>
    <row r="8" spans="1:83" x14ac:dyDescent="0.25">
      <c r="A8" s="91" t="s">
        <v>99</v>
      </c>
      <c r="B8" s="62">
        <v>3</v>
      </c>
      <c r="C8" s="4">
        <v>3</v>
      </c>
      <c r="D8" s="4">
        <v>3</v>
      </c>
      <c r="E8" s="4">
        <v>2</v>
      </c>
      <c r="F8" s="4">
        <v>3</v>
      </c>
      <c r="I8" s="4">
        <v>3</v>
      </c>
      <c r="J8" s="4">
        <v>0</v>
      </c>
      <c r="K8" s="4">
        <v>3</v>
      </c>
      <c r="M8" s="4">
        <v>3</v>
      </c>
      <c r="O8" s="4">
        <v>3</v>
      </c>
      <c r="P8">
        <v>3</v>
      </c>
      <c r="Q8">
        <v>2</v>
      </c>
      <c r="R8">
        <v>3</v>
      </c>
      <c r="S8">
        <v>3</v>
      </c>
      <c r="T8">
        <v>3</v>
      </c>
      <c r="V8">
        <v>3</v>
      </c>
      <c r="X8">
        <v>3</v>
      </c>
      <c r="Y8">
        <v>3</v>
      </c>
      <c r="AA8">
        <v>3</v>
      </c>
      <c r="AC8">
        <v>3</v>
      </c>
      <c r="AO8">
        <v>3</v>
      </c>
      <c r="AQ8">
        <v>3</v>
      </c>
      <c r="AT8">
        <v>3</v>
      </c>
      <c r="AU8">
        <v>3</v>
      </c>
      <c r="AW8">
        <v>3</v>
      </c>
      <c r="BB8">
        <v>3</v>
      </c>
      <c r="BC8">
        <v>3</v>
      </c>
      <c r="BD8">
        <v>1</v>
      </c>
      <c r="BE8">
        <v>3</v>
      </c>
      <c r="BH8">
        <v>3</v>
      </c>
      <c r="BI8">
        <v>3</v>
      </c>
      <c r="BJ8">
        <v>3</v>
      </c>
      <c r="BK8">
        <v>2</v>
      </c>
      <c r="BL8">
        <v>1</v>
      </c>
      <c r="BO8">
        <v>3</v>
      </c>
      <c r="BP8">
        <v>1</v>
      </c>
      <c r="BQ8">
        <v>3</v>
      </c>
      <c r="BR8">
        <v>1</v>
      </c>
      <c r="BS8">
        <v>3</v>
      </c>
      <c r="BT8">
        <v>3</v>
      </c>
      <c r="BU8">
        <v>2</v>
      </c>
      <c r="BV8">
        <v>3</v>
      </c>
      <c r="BW8">
        <v>3</v>
      </c>
      <c r="BX8">
        <v>3</v>
      </c>
      <c r="BY8">
        <v>0</v>
      </c>
      <c r="BZ8">
        <v>0</v>
      </c>
      <c r="CA8">
        <v>3</v>
      </c>
      <c r="CB8">
        <v>3</v>
      </c>
      <c r="CC8">
        <v>3</v>
      </c>
      <c r="CD8">
        <v>3</v>
      </c>
      <c r="CE8">
        <v>0</v>
      </c>
    </row>
    <row r="9" spans="1:83" x14ac:dyDescent="0.25">
      <c r="A9" s="91" t="s">
        <v>100</v>
      </c>
      <c r="B9" s="4">
        <v>3</v>
      </c>
      <c r="C9" s="4">
        <v>3</v>
      </c>
      <c r="D9" s="4">
        <v>2</v>
      </c>
      <c r="E9" s="4">
        <v>3</v>
      </c>
      <c r="F9" s="4">
        <v>3</v>
      </c>
      <c r="I9" s="4">
        <v>3</v>
      </c>
      <c r="J9" s="4">
        <v>0</v>
      </c>
      <c r="K9" s="4">
        <v>3</v>
      </c>
      <c r="M9" s="4">
        <v>3</v>
      </c>
      <c r="O9" s="4">
        <v>3</v>
      </c>
      <c r="P9">
        <v>3</v>
      </c>
      <c r="Q9">
        <v>1</v>
      </c>
      <c r="R9">
        <v>3</v>
      </c>
      <c r="S9">
        <v>3</v>
      </c>
      <c r="T9">
        <v>3</v>
      </c>
      <c r="V9">
        <v>3</v>
      </c>
      <c r="X9">
        <v>3</v>
      </c>
      <c r="Y9">
        <v>1</v>
      </c>
      <c r="AA9">
        <v>3</v>
      </c>
      <c r="AC9">
        <v>3</v>
      </c>
      <c r="AO9">
        <v>3</v>
      </c>
      <c r="AQ9">
        <v>2</v>
      </c>
      <c r="AT9">
        <v>2</v>
      </c>
      <c r="AU9">
        <v>2</v>
      </c>
      <c r="AW9">
        <v>1</v>
      </c>
      <c r="BB9">
        <v>2</v>
      </c>
      <c r="BC9">
        <v>2</v>
      </c>
      <c r="BD9">
        <v>2</v>
      </c>
      <c r="BE9">
        <v>1</v>
      </c>
      <c r="BH9">
        <v>2</v>
      </c>
      <c r="BI9">
        <v>3</v>
      </c>
      <c r="BJ9">
        <v>3</v>
      </c>
      <c r="BK9">
        <v>2</v>
      </c>
      <c r="BL9">
        <v>1</v>
      </c>
      <c r="BO9">
        <v>4</v>
      </c>
      <c r="BP9">
        <v>1</v>
      </c>
      <c r="BQ9">
        <v>3</v>
      </c>
      <c r="BR9">
        <v>3</v>
      </c>
      <c r="BS9">
        <v>4</v>
      </c>
      <c r="BT9">
        <v>3</v>
      </c>
      <c r="BU9">
        <v>4</v>
      </c>
      <c r="BV9">
        <v>1</v>
      </c>
      <c r="BW9">
        <v>3</v>
      </c>
      <c r="BX9">
        <v>3</v>
      </c>
      <c r="BY9">
        <v>0</v>
      </c>
      <c r="BZ9">
        <v>0</v>
      </c>
      <c r="CA9">
        <v>3</v>
      </c>
      <c r="CB9">
        <v>3</v>
      </c>
      <c r="CC9">
        <v>3</v>
      </c>
      <c r="CD9">
        <v>3</v>
      </c>
      <c r="CE9">
        <v>0</v>
      </c>
    </row>
    <row r="10" spans="1:83" x14ac:dyDescent="0.25">
      <c r="A10" s="91" t="s">
        <v>101</v>
      </c>
      <c r="B10" s="4">
        <v>3</v>
      </c>
      <c r="C10" s="4">
        <v>3</v>
      </c>
      <c r="D10" s="4">
        <v>2</v>
      </c>
      <c r="E10" s="4">
        <v>1</v>
      </c>
      <c r="F10" s="4">
        <v>2</v>
      </c>
      <c r="I10" s="4">
        <v>1</v>
      </c>
      <c r="J10" s="4">
        <v>0</v>
      </c>
      <c r="K10" s="4">
        <v>3</v>
      </c>
      <c r="M10">
        <v>1</v>
      </c>
      <c r="O10" s="4">
        <v>3</v>
      </c>
      <c r="P10">
        <v>3</v>
      </c>
      <c r="Q10">
        <v>3</v>
      </c>
      <c r="R10">
        <v>1</v>
      </c>
      <c r="S10">
        <v>1</v>
      </c>
      <c r="T10">
        <v>3</v>
      </c>
      <c r="V10">
        <v>3</v>
      </c>
      <c r="X10">
        <v>3</v>
      </c>
      <c r="Y10">
        <v>3</v>
      </c>
      <c r="AA10">
        <v>3</v>
      </c>
      <c r="AC10">
        <v>2</v>
      </c>
      <c r="AO10">
        <v>3</v>
      </c>
      <c r="AQ10">
        <v>2</v>
      </c>
      <c r="AT10">
        <v>2</v>
      </c>
      <c r="AU10">
        <v>1</v>
      </c>
      <c r="AW10">
        <v>1</v>
      </c>
      <c r="BB10">
        <v>1</v>
      </c>
      <c r="BC10">
        <v>2</v>
      </c>
      <c r="BD10">
        <v>1</v>
      </c>
      <c r="BE10">
        <v>1</v>
      </c>
      <c r="BH10">
        <v>1</v>
      </c>
      <c r="BI10">
        <v>2</v>
      </c>
      <c r="BJ10">
        <v>3</v>
      </c>
      <c r="BK10">
        <v>1</v>
      </c>
      <c r="BL10">
        <v>1</v>
      </c>
      <c r="BO10">
        <v>4</v>
      </c>
      <c r="BP10">
        <v>1</v>
      </c>
      <c r="BQ10">
        <v>4</v>
      </c>
      <c r="BR10">
        <v>1</v>
      </c>
      <c r="BS10">
        <v>4</v>
      </c>
      <c r="BT10">
        <v>1</v>
      </c>
      <c r="BU10">
        <v>4</v>
      </c>
      <c r="BV10">
        <v>1</v>
      </c>
      <c r="BW10">
        <v>4</v>
      </c>
      <c r="BX10">
        <v>1</v>
      </c>
      <c r="BY10">
        <v>0</v>
      </c>
      <c r="BZ10">
        <v>0</v>
      </c>
      <c r="CA10">
        <v>4</v>
      </c>
      <c r="CB10">
        <v>3</v>
      </c>
      <c r="CC10">
        <v>2</v>
      </c>
      <c r="CD10">
        <v>3</v>
      </c>
      <c r="CE10">
        <v>0</v>
      </c>
    </row>
    <row r="11" spans="1:83" x14ac:dyDescent="0.25">
      <c r="A11" s="91" t="s">
        <v>102</v>
      </c>
      <c r="B11" s="4">
        <v>3</v>
      </c>
      <c r="C11" s="4">
        <v>3</v>
      </c>
      <c r="D11" s="4">
        <v>2</v>
      </c>
      <c r="E11" s="4">
        <v>3</v>
      </c>
      <c r="F11" s="4">
        <v>3</v>
      </c>
      <c r="I11" s="4">
        <v>3</v>
      </c>
      <c r="J11" s="4">
        <v>0</v>
      </c>
      <c r="K11" s="4">
        <v>3</v>
      </c>
      <c r="M11" s="4">
        <v>3</v>
      </c>
      <c r="O11" s="4">
        <v>3</v>
      </c>
      <c r="P11">
        <v>3</v>
      </c>
      <c r="Q11">
        <v>3</v>
      </c>
      <c r="R11">
        <v>3</v>
      </c>
      <c r="S11">
        <v>3</v>
      </c>
      <c r="T11">
        <v>3</v>
      </c>
      <c r="V11">
        <v>3</v>
      </c>
      <c r="X11">
        <v>3</v>
      </c>
      <c r="Y11">
        <v>3</v>
      </c>
      <c r="AA11">
        <v>3</v>
      </c>
      <c r="AC11">
        <v>3</v>
      </c>
      <c r="AO11">
        <v>3</v>
      </c>
      <c r="AQ11">
        <v>3</v>
      </c>
      <c r="AT11">
        <v>3</v>
      </c>
      <c r="AU11">
        <v>3</v>
      </c>
      <c r="AW11">
        <v>3</v>
      </c>
      <c r="BB11">
        <v>3</v>
      </c>
      <c r="BC11">
        <v>2</v>
      </c>
      <c r="BD11">
        <v>2</v>
      </c>
      <c r="BE11">
        <v>3</v>
      </c>
      <c r="BH11">
        <v>3</v>
      </c>
      <c r="BI11">
        <v>2</v>
      </c>
      <c r="BJ11">
        <v>3</v>
      </c>
      <c r="BK11">
        <v>3</v>
      </c>
      <c r="BL11">
        <v>1</v>
      </c>
      <c r="BO11">
        <v>4</v>
      </c>
      <c r="BP11">
        <v>3</v>
      </c>
      <c r="BQ11">
        <v>2</v>
      </c>
      <c r="BR11">
        <v>3</v>
      </c>
      <c r="BS11">
        <v>1</v>
      </c>
      <c r="BT11">
        <v>1</v>
      </c>
      <c r="BU11">
        <v>4</v>
      </c>
      <c r="BV11">
        <v>3</v>
      </c>
      <c r="BW11">
        <v>3</v>
      </c>
      <c r="BX11">
        <v>3</v>
      </c>
      <c r="BY11">
        <v>0</v>
      </c>
      <c r="BZ11">
        <v>0</v>
      </c>
      <c r="CA11">
        <v>3</v>
      </c>
      <c r="CB11">
        <v>3</v>
      </c>
      <c r="CC11">
        <v>3</v>
      </c>
      <c r="CD11">
        <v>3</v>
      </c>
      <c r="CE11">
        <v>0</v>
      </c>
    </row>
    <row r="12" spans="1:83" x14ac:dyDescent="0.25">
      <c r="A12" s="91" t="s">
        <v>103</v>
      </c>
      <c r="B12" s="4">
        <v>3</v>
      </c>
      <c r="C12" s="4">
        <v>3</v>
      </c>
      <c r="D12" s="4">
        <v>3</v>
      </c>
      <c r="E12" s="4">
        <v>3</v>
      </c>
      <c r="F12" s="4">
        <v>3</v>
      </c>
      <c r="I12" s="4">
        <v>3</v>
      </c>
      <c r="J12" s="4">
        <v>0</v>
      </c>
      <c r="K12" s="4">
        <v>2</v>
      </c>
      <c r="M12" s="4">
        <v>3</v>
      </c>
      <c r="O12" s="4">
        <v>3</v>
      </c>
      <c r="P12">
        <v>3</v>
      </c>
      <c r="Q12">
        <v>3</v>
      </c>
      <c r="R12">
        <v>3</v>
      </c>
      <c r="S12">
        <v>3</v>
      </c>
      <c r="T12">
        <v>3</v>
      </c>
      <c r="V12">
        <v>3</v>
      </c>
      <c r="X12">
        <v>3</v>
      </c>
      <c r="Y12">
        <v>3</v>
      </c>
      <c r="AA12">
        <v>3</v>
      </c>
      <c r="AC12">
        <v>3</v>
      </c>
      <c r="AO12">
        <v>3</v>
      </c>
      <c r="AQ12">
        <v>3</v>
      </c>
      <c r="AT12">
        <v>3</v>
      </c>
      <c r="AU12">
        <v>3</v>
      </c>
      <c r="AW12">
        <v>2</v>
      </c>
      <c r="BB12">
        <v>2</v>
      </c>
      <c r="BC12">
        <v>2</v>
      </c>
      <c r="BD12">
        <v>3</v>
      </c>
      <c r="BE12">
        <v>1</v>
      </c>
      <c r="BH12">
        <v>3</v>
      </c>
      <c r="BI12">
        <v>2</v>
      </c>
      <c r="BJ12">
        <v>3</v>
      </c>
      <c r="BK12">
        <v>2</v>
      </c>
      <c r="BL12">
        <v>1</v>
      </c>
      <c r="BO12">
        <v>4</v>
      </c>
      <c r="BP12">
        <v>3</v>
      </c>
      <c r="BQ12">
        <v>3</v>
      </c>
      <c r="BR12">
        <v>3</v>
      </c>
      <c r="BS12">
        <v>1</v>
      </c>
      <c r="BT12">
        <v>3</v>
      </c>
      <c r="BU12">
        <v>4</v>
      </c>
      <c r="BV12">
        <v>3</v>
      </c>
      <c r="BW12">
        <v>4</v>
      </c>
      <c r="BX12">
        <v>3</v>
      </c>
      <c r="BY12">
        <v>0</v>
      </c>
      <c r="BZ12">
        <v>0</v>
      </c>
      <c r="CA12">
        <v>3</v>
      </c>
      <c r="CB12">
        <v>3</v>
      </c>
      <c r="CC12">
        <v>3</v>
      </c>
      <c r="CD12">
        <v>3</v>
      </c>
      <c r="CE12">
        <v>0</v>
      </c>
    </row>
    <row r="13" spans="1:83" s="70" customFormat="1" ht="15.75" thickBot="1" x14ac:dyDescent="0.3">
      <c r="A13" s="92" t="s">
        <v>104</v>
      </c>
      <c r="B13" s="69">
        <v>3</v>
      </c>
      <c r="C13" s="69">
        <v>3</v>
      </c>
      <c r="D13" s="69">
        <v>1</v>
      </c>
      <c r="E13" s="69">
        <v>3</v>
      </c>
      <c r="F13" s="69">
        <v>3</v>
      </c>
      <c r="G13" s="69"/>
      <c r="H13" s="69"/>
      <c r="I13" s="69">
        <v>3</v>
      </c>
      <c r="J13" s="70">
        <v>0</v>
      </c>
      <c r="K13" s="70">
        <v>3</v>
      </c>
      <c r="M13" s="70">
        <v>3</v>
      </c>
      <c r="O13" s="70">
        <v>1</v>
      </c>
      <c r="P13" s="70">
        <v>1</v>
      </c>
      <c r="Q13" s="70">
        <v>1</v>
      </c>
      <c r="R13" s="70">
        <v>3</v>
      </c>
      <c r="S13" s="70">
        <v>2</v>
      </c>
      <c r="T13" s="70">
        <v>3</v>
      </c>
      <c r="V13" s="70">
        <v>3</v>
      </c>
      <c r="X13" s="70">
        <v>3</v>
      </c>
      <c r="Y13" s="70">
        <v>3</v>
      </c>
      <c r="AA13" s="70">
        <v>3</v>
      </c>
      <c r="AC13" s="70">
        <v>3</v>
      </c>
      <c r="AO13" s="70">
        <v>3</v>
      </c>
      <c r="AQ13" s="70">
        <v>2</v>
      </c>
      <c r="AT13" s="70">
        <v>2</v>
      </c>
      <c r="AU13" s="70">
        <v>1</v>
      </c>
      <c r="AW13" s="70">
        <v>1</v>
      </c>
      <c r="BB13" s="70">
        <v>1</v>
      </c>
      <c r="BC13" s="70">
        <v>3</v>
      </c>
      <c r="BD13" s="70">
        <v>1</v>
      </c>
      <c r="BE13" s="70">
        <v>1</v>
      </c>
      <c r="BH13" s="70">
        <v>1</v>
      </c>
      <c r="BI13" s="70">
        <v>2</v>
      </c>
      <c r="BJ13" s="70">
        <v>3</v>
      </c>
      <c r="BK13" s="70">
        <v>2</v>
      </c>
      <c r="BL13" s="70">
        <v>3</v>
      </c>
      <c r="BO13" s="70">
        <v>4</v>
      </c>
      <c r="BP13" s="70">
        <v>1</v>
      </c>
      <c r="BQ13" s="70">
        <v>3</v>
      </c>
      <c r="BR13" s="70">
        <v>1</v>
      </c>
      <c r="BS13" s="70">
        <v>3</v>
      </c>
      <c r="BT13" s="70">
        <v>1</v>
      </c>
      <c r="BU13" s="70">
        <v>3</v>
      </c>
      <c r="BV13" s="70">
        <v>1</v>
      </c>
      <c r="BW13" s="70">
        <v>3</v>
      </c>
      <c r="BX13" s="70">
        <v>3</v>
      </c>
      <c r="BY13" s="70">
        <v>0</v>
      </c>
      <c r="BZ13" s="70">
        <v>0</v>
      </c>
      <c r="CA13" s="70">
        <v>3</v>
      </c>
      <c r="CB13" s="70">
        <v>3</v>
      </c>
      <c r="CC13" s="70">
        <v>4</v>
      </c>
      <c r="CD13" s="70">
        <v>4</v>
      </c>
      <c r="CE13" s="70">
        <v>0</v>
      </c>
    </row>
    <row r="14" spans="1:83" x14ac:dyDescent="0.25">
      <c r="BO14" s="227" t="s">
        <v>170</v>
      </c>
      <c r="BP14" s="227"/>
      <c r="BQ14" s="227"/>
      <c r="BR14" s="227"/>
      <c r="BS14" s="227"/>
      <c r="BT14" s="227"/>
      <c r="BU14" s="227"/>
      <c r="BV14" s="227"/>
      <c r="BW14" s="227"/>
      <c r="BX14" s="227"/>
      <c r="CA14" s="227" t="s">
        <v>176</v>
      </c>
      <c r="CB14" s="227"/>
      <c r="CC14" s="227"/>
      <c r="CD14" s="227"/>
      <c r="CE14" s="227"/>
    </row>
    <row r="15" spans="1:83" x14ac:dyDescent="0.25">
      <c r="BO15" s="230" t="s">
        <v>171</v>
      </c>
      <c r="BP15" s="230"/>
      <c r="BQ15" s="230"/>
      <c r="BR15" s="230"/>
      <c r="BS15" s="230"/>
      <c r="BT15" s="230"/>
      <c r="BU15" s="230"/>
      <c r="BV15" s="230"/>
      <c r="BW15" s="230"/>
      <c r="BX15" s="230"/>
    </row>
  </sheetData>
  <mergeCells count="17">
    <mergeCell ref="BO15:BX15"/>
    <mergeCell ref="BO14:BX14"/>
    <mergeCell ref="BO3:BP3"/>
    <mergeCell ref="BO4:BP4"/>
    <mergeCell ref="BQ4:BR4"/>
    <mergeCell ref="BQ3:BR3"/>
    <mergeCell ref="BS4:BT4"/>
    <mergeCell ref="BS3:BT3"/>
    <mergeCell ref="A2:A4"/>
    <mergeCell ref="B2:AI2"/>
    <mergeCell ref="AJ2:BM2"/>
    <mergeCell ref="BQ2:CE2"/>
    <mergeCell ref="CA14:CE14"/>
    <mergeCell ref="BU3:BV3"/>
    <mergeCell ref="BU4:BV4"/>
    <mergeCell ref="BW4:BX4"/>
    <mergeCell ref="BW3:BX3"/>
  </mergeCells>
  <phoneticPr fontId="19" type="noConversion"/>
  <conditionalFormatting sqref="B7:F13 H7:P13 R7:CE13">
    <cfRule type="cellIs" dxfId="16" priority="14" operator="equal">
      <formula>0</formula>
    </cfRule>
    <cfRule type="cellIs" dxfId="15" priority="15" operator="equal">
      <formula>1</formula>
    </cfRule>
    <cfRule type="cellIs" dxfId="14" priority="18" operator="equal">
      <formula>2</formula>
    </cfRule>
    <cfRule type="cellIs" dxfId="13" priority="19" operator="equal">
      <formula>3</formula>
    </cfRule>
  </conditionalFormatting>
  <conditionalFormatting sqref="G7:G13">
    <cfRule type="cellIs" dxfId="12" priority="10" operator="equal">
      <formula>0</formula>
    </cfRule>
    <cfRule type="cellIs" dxfId="11" priority="11" operator="equal">
      <formula>1</formula>
    </cfRule>
    <cfRule type="cellIs" dxfId="10" priority="12" operator="equal">
      <formula>2</formula>
    </cfRule>
    <cfRule type="cellIs" dxfId="9" priority="13" operator="equal">
      <formula>3</formula>
    </cfRule>
  </conditionalFormatting>
  <conditionalFormatting sqref="Q7:Q12">
    <cfRule type="cellIs" dxfId="8" priority="6" operator="equal">
      <formula>0</formula>
    </cfRule>
    <cfRule type="cellIs" dxfId="7" priority="7" operator="equal">
      <formula>1</formula>
    </cfRule>
    <cfRule type="cellIs" dxfId="6" priority="8" operator="equal">
      <formula>2</formula>
    </cfRule>
    <cfRule type="cellIs" dxfId="5" priority="9" operator="equal">
      <formula>3</formula>
    </cfRule>
  </conditionalFormatting>
  <conditionalFormatting sqref="Q13">
    <cfRule type="cellIs" dxfId="4" priority="2" operator="equal">
      <formula>0</formula>
    </cfRule>
    <cfRule type="cellIs" dxfId="3" priority="3" operator="equal">
      <formula>1</formula>
    </cfRule>
    <cfRule type="cellIs" dxfId="2" priority="4" operator="equal">
      <formula>2</formula>
    </cfRule>
    <cfRule type="cellIs" dxfId="1" priority="5" operator="equal">
      <formula>3</formula>
    </cfRule>
  </conditionalFormatting>
  <conditionalFormatting sqref="BO7:CE13">
    <cfRule type="cellIs" dxfId="0" priority="1" operator="equal">
      <formula>4</formula>
    </cfRule>
  </conditionalFormatting>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6C068-671C-48F8-8A9B-28B381CF646A}">
  <dimension ref="A1:C7"/>
  <sheetViews>
    <sheetView zoomScale="85" zoomScaleNormal="85" workbookViewId="0">
      <selection activeCell="C3" sqref="C3"/>
    </sheetView>
  </sheetViews>
  <sheetFormatPr defaultRowHeight="15" x14ac:dyDescent="0.25"/>
  <cols>
    <col min="1" max="1" width="29.42578125" customWidth="1"/>
    <col min="2" max="2" width="21.140625" customWidth="1"/>
    <col min="3" max="3" width="88.85546875" customWidth="1"/>
  </cols>
  <sheetData>
    <row r="1" spans="1:3" ht="41.25" customHeight="1" x14ac:dyDescent="0.25">
      <c r="A1" s="79" t="s">
        <v>105</v>
      </c>
    </row>
    <row r="2" spans="1:3" x14ac:dyDescent="0.25">
      <c r="A2" s="55" t="s">
        <v>106</v>
      </c>
      <c r="B2" s="55" t="s">
        <v>107</v>
      </c>
      <c r="C2" s="55" t="s">
        <v>108</v>
      </c>
    </row>
    <row r="3" spans="1:3" ht="88.5" customHeight="1" x14ac:dyDescent="0.25">
      <c r="A3" s="80" t="s">
        <v>102</v>
      </c>
      <c r="B3" s="3" t="s">
        <v>109</v>
      </c>
      <c r="C3" s="78" t="s">
        <v>110</v>
      </c>
    </row>
    <row r="4" spans="1:3" ht="76.5" customHeight="1" x14ac:dyDescent="0.25">
      <c r="A4" s="80" t="s">
        <v>98</v>
      </c>
      <c r="B4" s="81" t="s">
        <v>111</v>
      </c>
      <c r="C4" s="78" t="s">
        <v>112</v>
      </c>
    </row>
    <row r="5" spans="1:3" ht="71.25" customHeight="1" x14ac:dyDescent="0.25">
      <c r="A5" s="80" t="s">
        <v>103</v>
      </c>
      <c r="B5" s="52" t="s">
        <v>113</v>
      </c>
      <c r="C5" s="78" t="s">
        <v>114</v>
      </c>
    </row>
    <row r="6" spans="1:3" ht="62.25" customHeight="1" x14ac:dyDescent="0.25">
      <c r="A6" s="80" t="s">
        <v>104</v>
      </c>
      <c r="B6" s="52" t="s">
        <v>115</v>
      </c>
      <c r="C6" s="78" t="s">
        <v>116</v>
      </c>
    </row>
    <row r="7" spans="1:3" ht="75" x14ac:dyDescent="0.25">
      <c r="A7" s="80" t="s">
        <v>177</v>
      </c>
      <c r="B7" s="81" t="s">
        <v>178</v>
      </c>
      <c r="C7" s="78" t="s">
        <v>179</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EF819-0545-4048-B096-84F351BF00A3}">
  <dimension ref="A1:E6"/>
  <sheetViews>
    <sheetView workbookViewId="0">
      <selection activeCell="A2" sqref="A2:E2"/>
    </sheetView>
  </sheetViews>
  <sheetFormatPr defaultRowHeight="15" x14ac:dyDescent="0.25"/>
  <cols>
    <col min="1" max="1" width="21.7109375" customWidth="1"/>
    <col min="2" max="2" width="61.42578125" bestFit="1" customWidth="1"/>
  </cols>
  <sheetData>
    <row r="1" spans="1:5" ht="26.25" x14ac:dyDescent="0.25">
      <c r="A1" s="232" t="s">
        <v>117</v>
      </c>
      <c r="B1" s="233"/>
      <c r="C1" s="233"/>
      <c r="D1" s="233"/>
      <c r="E1" s="234"/>
    </row>
    <row r="2" spans="1:5" ht="18" x14ac:dyDescent="0.25">
      <c r="A2" s="243" t="s">
        <v>118</v>
      </c>
      <c r="B2" s="244"/>
      <c r="C2" s="244"/>
      <c r="D2" s="244"/>
      <c r="E2" s="245"/>
    </row>
    <row r="3" spans="1:5" ht="49.5" customHeight="1" x14ac:dyDescent="0.25">
      <c r="A3" s="129" t="s">
        <v>119</v>
      </c>
      <c r="B3" s="237" t="s">
        <v>120</v>
      </c>
      <c r="C3" s="238"/>
      <c r="D3" s="238"/>
      <c r="E3" s="239"/>
    </row>
    <row r="4" spans="1:5" ht="145.5" customHeight="1" x14ac:dyDescent="0.25">
      <c r="A4" s="127" t="s">
        <v>121</v>
      </c>
      <c r="B4" s="235" t="s">
        <v>122</v>
      </c>
      <c r="C4" s="235"/>
      <c r="D4" s="235"/>
      <c r="E4" s="236"/>
    </row>
    <row r="5" spans="1:5" ht="147.75" customHeight="1" thickBot="1" x14ac:dyDescent="0.3">
      <c r="A5" s="128" t="s">
        <v>123</v>
      </c>
      <c r="B5" s="240" t="s">
        <v>124</v>
      </c>
      <c r="C5" s="241"/>
      <c r="D5" s="241"/>
      <c r="E5" s="242"/>
    </row>
    <row r="6" spans="1:5" ht="120" customHeight="1" thickBot="1" x14ac:dyDescent="0.3">
      <c r="A6" s="128" t="s">
        <v>125</v>
      </c>
      <c r="B6" s="240" t="s">
        <v>126</v>
      </c>
      <c r="C6" s="241"/>
      <c r="D6" s="241"/>
      <c r="E6" s="242"/>
    </row>
  </sheetData>
  <mergeCells count="6">
    <mergeCell ref="A1:E1"/>
    <mergeCell ref="B4:E4"/>
    <mergeCell ref="B3:E3"/>
    <mergeCell ref="B5:E5"/>
    <mergeCell ref="B6:E6"/>
    <mergeCell ref="A2:E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CA1AB-C543-4C1D-A963-CD15D95A1913}">
  <dimension ref="A1:G10"/>
  <sheetViews>
    <sheetView topLeftCell="A33" zoomScale="85" zoomScaleNormal="85" workbookViewId="0">
      <selection activeCell="G9" sqref="G9"/>
    </sheetView>
  </sheetViews>
  <sheetFormatPr defaultRowHeight="15" x14ac:dyDescent="0.25"/>
  <cols>
    <col min="1" max="1" width="30.85546875" customWidth="1"/>
    <col min="2" max="2" width="19.85546875" customWidth="1"/>
    <col min="3" max="3" width="13.42578125" customWidth="1"/>
    <col min="4" max="4" width="20" customWidth="1"/>
    <col min="5" max="5" width="19.28515625" customWidth="1"/>
    <col min="6" max="6" width="38.7109375" customWidth="1"/>
    <col min="7" max="7" width="61.85546875" customWidth="1"/>
  </cols>
  <sheetData>
    <row r="1" spans="1:7" ht="41.25" customHeight="1" x14ac:dyDescent="0.25">
      <c r="A1" s="79" t="s">
        <v>127</v>
      </c>
    </row>
    <row r="2" spans="1:7" x14ac:dyDescent="0.25">
      <c r="A2" s="55" t="s">
        <v>106</v>
      </c>
      <c r="B2" s="55" t="s">
        <v>107</v>
      </c>
      <c r="C2" s="55" t="s">
        <v>128</v>
      </c>
      <c r="D2" s="55" t="s">
        <v>129</v>
      </c>
      <c r="E2" s="55" t="s">
        <v>130</v>
      </c>
      <c r="F2" s="55" t="s">
        <v>108</v>
      </c>
      <c r="G2" s="55" t="s">
        <v>131</v>
      </c>
    </row>
    <row r="3" spans="1:7" ht="135" x14ac:dyDescent="0.25">
      <c r="A3" s="134" t="s">
        <v>98</v>
      </c>
      <c r="B3" s="135" t="s">
        <v>132</v>
      </c>
      <c r="C3" s="135" t="s">
        <v>133</v>
      </c>
      <c r="D3" s="135" t="s">
        <v>134</v>
      </c>
      <c r="E3" s="138" t="s">
        <v>135</v>
      </c>
      <c r="F3" s="139" t="s">
        <v>136</v>
      </c>
      <c r="G3" s="146" t="s">
        <v>169</v>
      </c>
    </row>
    <row r="4" spans="1:7" ht="248.25" customHeight="1" x14ac:dyDescent="0.25">
      <c r="A4" s="134" t="s">
        <v>99</v>
      </c>
      <c r="B4" s="136" t="s">
        <v>137</v>
      </c>
      <c r="C4" s="135" t="s">
        <v>133</v>
      </c>
      <c r="D4" s="136" t="s">
        <v>138</v>
      </c>
      <c r="E4" s="138" t="s">
        <v>139</v>
      </c>
      <c r="F4" s="139" t="s">
        <v>136</v>
      </c>
      <c r="G4" s="145" t="s">
        <v>157</v>
      </c>
    </row>
    <row r="5" spans="1:7" ht="210" x14ac:dyDescent="0.25">
      <c r="A5" s="134" t="s">
        <v>100</v>
      </c>
      <c r="B5" s="135" t="s">
        <v>132</v>
      </c>
      <c r="C5" s="135" t="s">
        <v>133</v>
      </c>
      <c r="D5" s="135" t="s">
        <v>134</v>
      </c>
      <c r="E5" s="138" t="s">
        <v>135</v>
      </c>
      <c r="F5" s="139" t="s">
        <v>136</v>
      </c>
      <c r="G5" s="146" t="s">
        <v>151</v>
      </c>
    </row>
    <row r="6" spans="1:7" ht="315" x14ac:dyDescent="0.25">
      <c r="A6" s="134" t="s">
        <v>101</v>
      </c>
      <c r="B6" s="135" t="s">
        <v>132</v>
      </c>
      <c r="C6" s="135" t="s">
        <v>133</v>
      </c>
      <c r="D6" s="136" t="s">
        <v>138</v>
      </c>
      <c r="E6" s="137" t="s">
        <v>140</v>
      </c>
      <c r="F6" s="139" t="s">
        <v>136</v>
      </c>
      <c r="G6" s="146" t="s">
        <v>180</v>
      </c>
    </row>
    <row r="7" spans="1:7" ht="198.75" customHeight="1" x14ac:dyDescent="0.25">
      <c r="A7" s="134" t="s">
        <v>102</v>
      </c>
      <c r="B7" s="135" t="s">
        <v>132</v>
      </c>
      <c r="C7" s="135" t="s">
        <v>133</v>
      </c>
      <c r="D7" s="135" t="s">
        <v>134</v>
      </c>
      <c r="E7" s="138" t="s">
        <v>141</v>
      </c>
      <c r="F7" s="139" t="s">
        <v>136</v>
      </c>
      <c r="G7" s="146" t="s">
        <v>152</v>
      </c>
    </row>
    <row r="8" spans="1:7" ht="185.25" customHeight="1" x14ac:dyDescent="0.25">
      <c r="A8" s="134" t="s">
        <v>103</v>
      </c>
      <c r="B8" s="135" t="s">
        <v>132</v>
      </c>
      <c r="C8" s="135" t="s">
        <v>133</v>
      </c>
      <c r="D8" s="135" t="s">
        <v>134</v>
      </c>
      <c r="E8" s="138" t="s">
        <v>142</v>
      </c>
      <c r="F8" s="139" t="s">
        <v>136</v>
      </c>
      <c r="G8" s="146" t="s">
        <v>143</v>
      </c>
    </row>
    <row r="9" spans="1:7" ht="300" x14ac:dyDescent="0.25">
      <c r="A9" s="134" t="s">
        <v>104</v>
      </c>
      <c r="B9" s="135" t="s">
        <v>132</v>
      </c>
      <c r="C9" s="135" t="s">
        <v>133</v>
      </c>
      <c r="D9" s="136" t="s">
        <v>138</v>
      </c>
      <c r="E9" s="137" t="s">
        <v>144</v>
      </c>
      <c r="F9" s="139" t="s">
        <v>136</v>
      </c>
      <c r="G9" s="146" t="s">
        <v>181</v>
      </c>
    </row>
    <row r="10" spans="1:7" x14ac:dyDescent="0.25">
      <c r="D10" s="135" t="s">
        <v>145</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43414-7E0B-4EF0-B89B-76B422A0E36D}">
  <dimension ref="A1:F10"/>
  <sheetViews>
    <sheetView workbookViewId="0">
      <selection activeCell="D9" sqref="D9"/>
    </sheetView>
  </sheetViews>
  <sheetFormatPr defaultRowHeight="15" x14ac:dyDescent="0.25"/>
  <cols>
    <col min="1" max="1" width="22.140625" customWidth="1"/>
    <col min="2" max="2" width="15.7109375" customWidth="1"/>
  </cols>
  <sheetData>
    <row r="1" spans="1:6" ht="18.75" customHeight="1" thickBot="1" x14ac:dyDescent="0.3">
      <c r="A1" s="246" t="s">
        <v>146</v>
      </c>
      <c r="B1" s="247"/>
    </row>
    <row r="2" spans="1:6" ht="15.75" thickBot="1" x14ac:dyDescent="0.3">
      <c r="A2" s="86" t="s">
        <v>97</v>
      </c>
      <c r="B2" s="87" t="s">
        <v>147</v>
      </c>
    </row>
    <row r="3" spans="1:6" x14ac:dyDescent="0.25">
      <c r="A3" s="88" t="s">
        <v>98</v>
      </c>
      <c r="B3" s="130" t="s">
        <v>148</v>
      </c>
    </row>
    <row r="4" spans="1:6" x14ac:dyDescent="0.25">
      <c r="A4" s="84" t="s">
        <v>99</v>
      </c>
      <c r="B4" s="131" t="s">
        <v>148</v>
      </c>
    </row>
    <row r="5" spans="1:6" x14ac:dyDescent="0.25">
      <c r="A5" s="84" t="s">
        <v>100</v>
      </c>
      <c r="B5" s="131" t="s">
        <v>148</v>
      </c>
    </row>
    <row r="6" spans="1:6" x14ac:dyDescent="0.25">
      <c r="A6" s="84" t="s">
        <v>101</v>
      </c>
      <c r="B6" s="131" t="s">
        <v>148</v>
      </c>
    </row>
    <row r="7" spans="1:6" x14ac:dyDescent="0.25">
      <c r="A7" s="84" t="s">
        <v>102</v>
      </c>
      <c r="B7" s="131" t="s">
        <v>148</v>
      </c>
    </row>
    <row r="8" spans="1:6" x14ac:dyDescent="0.25">
      <c r="A8" s="84" t="s">
        <v>103</v>
      </c>
      <c r="B8" s="131" t="s">
        <v>148</v>
      </c>
      <c r="F8" t="s">
        <v>75</v>
      </c>
    </row>
    <row r="9" spans="1:6" ht="15.75" thickBot="1" x14ac:dyDescent="0.3">
      <c r="A9" s="85" t="s">
        <v>104</v>
      </c>
      <c r="B9" s="132" t="s">
        <v>149</v>
      </c>
    </row>
    <row r="10" spans="1:6" ht="15.75" thickBot="1" x14ac:dyDescent="0.3">
      <c r="A10" s="89" t="s">
        <v>150</v>
      </c>
      <c r="B10" s="90">
        <v>6</v>
      </c>
    </row>
  </sheetData>
  <mergeCells count="1">
    <mergeCell ref="A1:B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7E91A-835C-4E81-9012-C04834B818E4}">
  <dimension ref="A1:F8"/>
  <sheetViews>
    <sheetView tabSelected="1" topLeftCell="A3" zoomScale="70" zoomScaleNormal="70" workbookViewId="0">
      <selection activeCell="E4" sqref="E4"/>
    </sheetView>
  </sheetViews>
  <sheetFormatPr defaultRowHeight="15" x14ac:dyDescent="0.25"/>
  <cols>
    <col min="1" max="1" width="25.5703125" customWidth="1"/>
    <col min="2" max="2" width="71.140625" style="249" customWidth="1"/>
    <col min="3" max="3" width="38.7109375" customWidth="1"/>
    <col min="4" max="4" width="34.140625" customWidth="1"/>
    <col min="5" max="5" width="45.7109375" customWidth="1"/>
    <col min="6" max="6" width="35" style="249" customWidth="1"/>
  </cols>
  <sheetData>
    <row r="1" spans="1:6" ht="15.75" x14ac:dyDescent="0.25">
      <c r="A1" s="203" t="s">
        <v>106</v>
      </c>
      <c r="B1" s="248" t="s">
        <v>183</v>
      </c>
      <c r="C1" s="203" t="s">
        <v>184</v>
      </c>
      <c r="D1" s="203" t="s">
        <v>185</v>
      </c>
      <c r="E1" s="203" t="s">
        <v>182</v>
      </c>
      <c r="F1" s="203" t="s">
        <v>189</v>
      </c>
    </row>
    <row r="2" spans="1:6" ht="300" x14ac:dyDescent="0.25">
      <c r="A2" s="202" t="s">
        <v>98</v>
      </c>
      <c r="B2" s="204" t="s">
        <v>190</v>
      </c>
      <c r="C2" s="205" t="s">
        <v>204</v>
      </c>
      <c r="D2" s="205" t="s">
        <v>197</v>
      </c>
      <c r="E2" s="256" t="s">
        <v>210</v>
      </c>
      <c r="F2" s="204" t="s">
        <v>208</v>
      </c>
    </row>
    <row r="3" spans="1:6" ht="225" x14ac:dyDescent="0.25">
      <c r="A3" s="202" t="s">
        <v>99</v>
      </c>
      <c r="B3" s="204" t="s">
        <v>209</v>
      </c>
      <c r="C3" s="205" t="s">
        <v>201</v>
      </c>
      <c r="D3" s="205" t="s">
        <v>192</v>
      </c>
      <c r="E3" s="251" t="s">
        <v>188</v>
      </c>
      <c r="F3" s="254"/>
    </row>
    <row r="4" spans="1:6" ht="315" x14ac:dyDescent="0.25">
      <c r="A4" s="202" t="s">
        <v>100</v>
      </c>
      <c r="B4" s="204" t="s">
        <v>195</v>
      </c>
      <c r="C4" s="205" t="s">
        <v>203</v>
      </c>
      <c r="D4" s="205" t="s">
        <v>198</v>
      </c>
      <c r="E4" s="257" t="s">
        <v>211</v>
      </c>
      <c r="F4" s="204" t="s">
        <v>207</v>
      </c>
    </row>
    <row r="5" spans="1:6" ht="79.5" customHeight="1" x14ac:dyDescent="0.25">
      <c r="A5" s="202" t="s">
        <v>101</v>
      </c>
      <c r="B5" s="250" t="s">
        <v>191</v>
      </c>
      <c r="C5" s="253"/>
      <c r="D5" s="205" t="s">
        <v>200</v>
      </c>
      <c r="E5" s="252"/>
    </row>
    <row r="6" spans="1:6" ht="120" x14ac:dyDescent="0.25">
      <c r="A6" s="202" t="s">
        <v>102</v>
      </c>
      <c r="B6" s="204" t="s">
        <v>196</v>
      </c>
      <c r="C6" s="205" t="s">
        <v>202</v>
      </c>
      <c r="D6" s="205" t="s">
        <v>186</v>
      </c>
      <c r="E6" s="252"/>
      <c r="F6" s="204" t="s">
        <v>206</v>
      </c>
    </row>
    <row r="7" spans="1:6" ht="166.5" customHeight="1" x14ac:dyDescent="0.25">
      <c r="A7" s="202" t="s">
        <v>103</v>
      </c>
      <c r="B7" s="204" t="s">
        <v>193</v>
      </c>
      <c r="C7" s="205" t="s">
        <v>205</v>
      </c>
      <c r="D7" s="205" t="s">
        <v>187</v>
      </c>
      <c r="E7" s="252"/>
      <c r="F7" s="204" t="s">
        <v>194</v>
      </c>
    </row>
    <row r="8" spans="1:6" ht="150" x14ac:dyDescent="0.25">
      <c r="A8" s="202" t="s">
        <v>104</v>
      </c>
      <c r="B8" s="204" t="s">
        <v>199</v>
      </c>
      <c r="C8" s="255"/>
      <c r="D8" s="205" t="s">
        <v>200</v>
      </c>
      <c r="E8" s="252"/>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EC2CE611B2D94499CE1DF8E58F1B0B" ma:contentTypeVersion="11" ma:contentTypeDescription="Create a new document." ma:contentTypeScope="" ma:versionID="a7fd8f55727fe26946f777d02b00773b">
  <xsd:schema xmlns:xsd="http://www.w3.org/2001/XMLSchema" xmlns:xs="http://www.w3.org/2001/XMLSchema" xmlns:p="http://schemas.microsoft.com/office/2006/metadata/properties" xmlns:ns2="6cb0ea90-3a22-416a-b10d-262256711ff7" targetNamespace="http://schemas.microsoft.com/office/2006/metadata/properties" ma:root="true" ma:fieldsID="22cba0246cc6ace94f8895f7f3ced00b" ns2:_="">
    <xsd:import namespace="6cb0ea90-3a22-416a-b10d-262256711ff7"/>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ServiceAutoKeyPoints" minOccurs="0"/>
                <xsd:element ref="ns2:MediaServiceKeyPoints" minOccurs="0"/>
                <xsd:element ref="ns2:MediaLengthInSecond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cb0ea90-3a22-416a-b10d-262256711ff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element name="MediaServiceLocation" ma:index="18"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D6EB5FF-5D9F-4DE1-B55D-352C30EFB3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cb0ea90-3a22-416a-b10d-262256711ff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2</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Project_Schedule</vt:lpstr>
      <vt:lpstr>List</vt:lpstr>
      <vt:lpstr>Attendance</vt:lpstr>
      <vt:lpstr>Champions</vt:lpstr>
      <vt:lpstr>Ecalation Notice</vt:lpstr>
      <vt:lpstr>System Team</vt:lpstr>
      <vt:lpstr>Hotel Visit</vt:lpstr>
      <vt:lpstr>Contribution Table</vt:lpstr>
      <vt:lpstr>Display_Week</vt:lpstr>
      <vt:lpstr>Project_Schedule!Print_Titles</vt:lpstr>
      <vt:lpstr>Project_Start</vt:lpstr>
      <vt:lpstr>Project_Schedule!task_end</vt:lpstr>
      <vt:lpstr>Project_Schedule!task_progress</vt:lpstr>
      <vt:lpstr>Project_Schedule!task_start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2021-12-14T20:18:50Z</dcterms:created>
  <dcterms:modified xsi:type="dcterms:W3CDTF">2022-05-13T03:30:40Z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0x01010079EC2CE611B2D94499CE1DF8E58F1B0B</vt:lpwstr>
  </property>
</Properties>
</file>